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rtinaT\Desktop\JAVNA NABAVA\2020\02_ENERGETSKA OBNOVA Z.CARA\SAVJETOVANJE\"/>
    </mc:Choice>
  </mc:AlternateContent>
  <xr:revisionPtr revIDLastSave="0" documentId="13_ncr:1_{FADCF775-66D6-426C-B0DF-031A98ECE186}" xr6:coauthVersionLast="45" xr6:coauthVersionMax="45" xr10:uidLastSave="{00000000-0000-0000-0000-000000000000}"/>
  <bookViews>
    <workbookView xWindow="-120" yWindow="-120" windowWidth="29040" windowHeight="15840" activeTab="1" xr2:uid="{00000000-000D-0000-FFFF-FFFF00000000}"/>
  </bookViews>
  <sheets>
    <sheet name="GRAĐEVINSKI RADOVI" sheetId="1" r:id="rId1"/>
    <sheet name="ELEKTROINSTALACIJE - RASVJETA" sheetId="5" r:id="rId2"/>
    <sheet name="SVEUKUPNA REKAPITULACIJA" sheetId="3" r:id="rId3"/>
  </sheets>
  <definedNames>
    <definedName name="_xlnm.Print_Area" localSheetId="0">'GRAĐEVINSKI RADOVI'!$B$1:$M$217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91" i="1" l="1"/>
  <c r="L190" i="1"/>
  <c r="L189" i="1"/>
  <c r="L188" i="1"/>
  <c r="L187" i="1"/>
  <c r="L186" i="1"/>
  <c r="L185" i="1"/>
  <c r="L184" i="1"/>
  <c r="L183" i="1"/>
  <c r="L182" i="1"/>
  <c r="L181" i="1"/>
  <c r="L180" i="1"/>
  <c r="L179" i="1"/>
  <c r="L178" i="1"/>
  <c r="L177" i="1"/>
  <c r="L176" i="1"/>
  <c r="L192" i="1" s="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71" i="1" l="1"/>
  <c r="L138" i="1"/>
  <c r="L137" i="1"/>
  <c r="L136" i="1"/>
  <c r="L196" i="1" l="1"/>
  <c r="L27" i="1"/>
  <c r="L31" i="1"/>
  <c r="L30" i="1"/>
  <c r="L29"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44" i="1"/>
  <c r="L11" i="1"/>
  <c r="L10" i="1"/>
  <c r="L9" i="1"/>
  <c r="F53" i="5" l="1"/>
  <c r="F61" i="5" s="1"/>
  <c r="L124" i="1" l="1"/>
  <c r="L123" i="1"/>
  <c r="F49" i="5" l="1"/>
  <c r="F59" i="5" s="1"/>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57" i="5" l="1"/>
  <c r="F63" i="5" s="1"/>
  <c r="L100" i="1"/>
  <c r="L109" i="1"/>
  <c r="F65" i="5" l="1"/>
  <c r="F67" i="5" s="1"/>
  <c r="G8" i="3"/>
  <c r="L198" i="1"/>
  <c r="G9" i="3" l="1"/>
  <c r="L197" i="1"/>
  <c r="L114" i="1"/>
  <c r="L89" i="1"/>
  <c r="L42" i="1"/>
  <c r="L41" i="1"/>
  <c r="L139" i="1"/>
  <c r="L133" i="1"/>
  <c r="L121" i="1"/>
  <c r="L125" i="1" s="1"/>
  <c r="L107" i="1"/>
  <c r="L212" i="1" l="1"/>
  <c r="L211" i="1"/>
  <c r="L87" i="1"/>
  <c r="L88" i="1"/>
  <c r="L40" i="1"/>
  <c r="L39" i="1" l="1"/>
  <c r="L26" i="1" l="1"/>
  <c r="L113" i="1" l="1"/>
  <c r="L111" i="1"/>
  <c r="L105" i="1"/>
  <c r="L38" i="1"/>
  <c r="L103" i="1"/>
  <c r="L102" i="1" l="1"/>
  <c r="L132" i="1"/>
  <c r="L12" i="1"/>
  <c r="L25" i="1"/>
  <c r="L24" i="1"/>
  <c r="L99" i="1"/>
  <c r="L98" i="1"/>
  <c r="L96" i="1"/>
  <c r="L20" i="1"/>
  <c r="L21" i="1"/>
  <c r="L22" i="1"/>
  <c r="L23" i="1"/>
  <c r="L33" i="1"/>
  <c r="L34" i="1"/>
  <c r="L36" i="1"/>
  <c r="L37" i="1"/>
  <c r="L19" i="1"/>
  <c r="L135" i="1"/>
  <c r="L195" i="1"/>
  <c r="L86" i="1"/>
  <c r="L90" i="1" s="1"/>
  <c r="L8" i="1"/>
  <c r="L200" i="1"/>
  <c r="L79" i="1" l="1"/>
  <c r="L206" i="1" s="1"/>
  <c r="L115" i="1"/>
  <c r="L208" i="1" s="1"/>
  <c r="L140" i="1"/>
  <c r="L210" i="1" s="1"/>
  <c r="L13" i="1"/>
  <c r="L205" i="1" s="1"/>
  <c r="G5" i="3" s="1"/>
  <c r="L207" i="1"/>
  <c r="L201" i="1"/>
  <c r="L213" i="1" s="1"/>
  <c r="L209" i="1"/>
  <c r="G12" i="3" l="1"/>
  <c r="G13" i="3" s="1"/>
  <c r="G14" i="3" s="1"/>
  <c r="G6" i="3"/>
  <c r="L214" i="1"/>
  <c r="L215" i="1" l="1"/>
  <c r="L216" i="1" s="1"/>
</calcChain>
</file>

<file path=xl/sharedStrings.xml><?xml version="1.0" encoding="utf-8"?>
<sst xmlns="http://schemas.openxmlformats.org/spreadsheetml/2006/main" count="576" uniqueCount="339">
  <si>
    <t>1.    PRETHODNI  I  PRIPREMNI  RADOVI</t>
  </si>
  <si>
    <t>R.br.</t>
  </si>
  <si>
    <t>OPIS RADOVA</t>
  </si>
  <si>
    <t>Jed. mjere</t>
  </si>
  <si>
    <r>
      <rPr>
        <sz val="8"/>
        <rFont val="Arial"/>
        <family val="2"/>
        <charset val="238"/>
      </rPr>
      <t>Količina</t>
    </r>
  </si>
  <si>
    <r>
      <rPr>
        <sz val="8"/>
        <rFont val="Arial"/>
        <family val="2"/>
        <charset val="238"/>
      </rPr>
      <t>m</t>
    </r>
    <r>
      <rPr>
        <sz val="5"/>
        <rFont val="Arial"/>
        <family val="2"/>
        <charset val="238"/>
      </rPr>
      <t>2</t>
    </r>
  </si>
  <si>
    <r>
      <rPr>
        <sz val="8"/>
        <rFont val="Arial"/>
        <family val="2"/>
        <charset val="238"/>
      </rPr>
      <t>m</t>
    </r>
    <r>
      <rPr>
        <sz val="6"/>
        <rFont val="Arial"/>
        <family val="2"/>
        <charset val="238"/>
      </rPr>
      <t>2</t>
    </r>
  </si>
  <si>
    <t>kom</t>
  </si>
  <si>
    <t>- rasvjetna tiijela</t>
  </si>
  <si>
    <r>
      <rPr>
        <sz val="8"/>
        <rFont val="Arial"/>
        <family val="2"/>
        <charset val="238"/>
      </rPr>
      <t>- kućni broj</t>
    </r>
  </si>
  <si>
    <t>m</t>
  </si>
  <si>
    <t>m'</t>
  </si>
  <si>
    <t>m2</t>
  </si>
  <si>
    <t>REKAPITULACIJA:</t>
  </si>
  <si>
    <t>I.</t>
  </si>
  <si>
    <t>PRETHODNI I PRIPREMNI RADOVI</t>
  </si>
  <si>
    <t>kn</t>
  </si>
  <si>
    <t>DEMONTAŽA I RUŠENJA</t>
  </si>
  <si>
    <t>IZOLACIJSKI I FASADERSKI RADOVI</t>
  </si>
  <si>
    <t>LIMARSKI RADOVI</t>
  </si>
  <si>
    <t>OSTALI RADOVI</t>
  </si>
  <si>
    <t>UKUPNO</t>
  </si>
  <si>
    <t>I.   GRAĐEVINSKI RADOVI</t>
  </si>
  <si>
    <t>UKUPNO  -  1.  PRETHODNI I PRIPREMNI RADOVI :</t>
  </si>
  <si>
    <t xml:space="preserve">2.    DEMONTAŽA I RUŠENJA                                                                                                                        </t>
  </si>
  <si>
    <t>2.1.</t>
  </si>
  <si>
    <t>2.3.</t>
  </si>
  <si>
    <t>2.4.</t>
  </si>
  <si>
    <t>2.5.</t>
  </si>
  <si>
    <t>UKUPNO  -  2.  DEMONTAŽA I RUŠENJA:</t>
  </si>
  <si>
    <t>UKUPNO  -  3.  UKUPNO ZAVRŠNO - ZIDARSKI RADOVI:</t>
  </si>
  <si>
    <t>3.        ZAVRŠNO - ZIDARSKI RADOVI</t>
  </si>
  <si>
    <t>4.   IZOLACIJSKI I FASADERSKI RADOVI :</t>
  </si>
  <si>
    <t>UKUPNO  -  4. IZOLACIJSKI I FASADERSKI RADOVI:</t>
  </si>
  <si>
    <t>3.1.</t>
  </si>
  <si>
    <t>4.1.</t>
  </si>
  <si>
    <t>4.2.</t>
  </si>
  <si>
    <t>6.1.</t>
  </si>
  <si>
    <r>
      <rPr>
        <b/>
        <sz val="9"/>
        <rFont val="Arial"/>
        <family val="2"/>
        <charset val="238"/>
      </rPr>
      <t>GRA</t>
    </r>
    <r>
      <rPr>
        <sz val="9"/>
        <rFont val="Arial"/>
        <family val="2"/>
        <charset val="238"/>
      </rPr>
      <t>Đ</t>
    </r>
    <r>
      <rPr>
        <b/>
        <sz val="9"/>
        <rFont val="Arial"/>
        <family val="2"/>
        <charset val="238"/>
      </rPr>
      <t>EVINSKI  RADOVI</t>
    </r>
  </si>
  <si>
    <t xml:space="preserve">objekt </t>
  </si>
  <si>
    <t>sokl</t>
  </si>
  <si>
    <t>m1</t>
  </si>
  <si>
    <t xml:space="preserve"> - nosač zastava</t>
  </si>
  <si>
    <t>NAPOMENA :Žbukanje zidova i armirano betonske konstrukcije vršiti u pogodno vrijeme, kad su potpuno suhi, te u optimalnoj temperaturi. Žbukanje treba izbjegavati za vrijeme zimskih i ljetnih visokih temperatura, jer može doći do smrzavanja odnosno prebrzog sušenja žbuke.</t>
  </si>
  <si>
    <t>1.1.</t>
  </si>
  <si>
    <t>Ukoliko nije u opisu rada drugačije označeno, obračun kvadrature izvršiti po prosječnim normama. Povećanje zbog postotka otvora za vanjske plohe treba uključiti u jediničnu cijenu jer se isto ne plaća po koeficijentu povećanja zasebno. Žbukanje zidova mora se izvesti u skladu sa projektom uz prethodnu provjeru kvalitete zidane konstukcije, u pogledu geometrije i čvrstoće, posebno na betonskim dijelovima gdje se moraju odstraniti eventualne masnoće od sredstva kojima se premazuje oplata radi lakšeg odvajanja betona. Za izvedbu radova upotrijebiti materijale koji odgovaraju normama. Ako se opisom pojedinog rada traži materijal koji nije obuhvaćen važećim normama, mora se ugraditi materijal u svemu prema naputku proizvođača, te sukladno garanciji i atestima ovlaštenih ustanova.</t>
  </si>
  <si>
    <t>4.3.</t>
  </si>
  <si>
    <t xml:space="preserve">NAPOMENA : Sva rušenja, probijanja, bušenja i dubljenja treba u pravilu izvoditi ručnim alatom, s osobitom pažnjom. Sve otvore na pročelju treba odmah nakon postave skele zaštititi PVC folijom debljine 0,20 mm, kako prilikom obijanja žbuke ne bi došlo do oštećenja. Nakon provedenih pripremnih radova, rušenja na građevini vrše se prema unaprijed utvrđenom redosljedu dogovorenim s nadzornim inženjerom investitora. Demontaže i rušenja izvode se u pravilu od krova prema podrumu. Skidanje – obijanje žbuke vrši se do nosivog dijela zida, uključujući čišćenje sljubnica skobama i uz stalno kvašenje vodom zbog manjeg prašenja. </t>
  </si>
  <si>
    <t>7.1.</t>
  </si>
  <si>
    <t>2.2.</t>
  </si>
  <si>
    <t xml:space="preserve"> - poštanski sandučić</t>
  </si>
  <si>
    <t xml:space="preserve"> - natpisna ploča</t>
  </si>
  <si>
    <t>4.4.</t>
  </si>
  <si>
    <t>PDV 25%</t>
  </si>
  <si>
    <t>SVEUKUPNO</t>
  </si>
  <si>
    <t>4.7.</t>
  </si>
  <si>
    <t>4.5.</t>
  </si>
  <si>
    <t>4.6.</t>
  </si>
  <si>
    <t>6.2.</t>
  </si>
  <si>
    <t xml:space="preserve"> - vanjska kućna antena - riblja kost</t>
  </si>
  <si>
    <t xml:space="preserve"> - video nadzor</t>
  </si>
  <si>
    <t>1.2.</t>
  </si>
  <si>
    <t xml:space="preserve">Dobava, doprema i postava gradilišne ploče minimalnih dimenzija 420x594 mm. Ploča mora biti napravljena prema Pravilniku o sadržaju i izgledu ploče kojom se označava gradilište. Obračun po kom napravljene i postavljene ploče.  </t>
  </si>
  <si>
    <t>5.1.</t>
  </si>
  <si>
    <t>6.3.</t>
  </si>
  <si>
    <t>NAPOMENA : U jediničnu cijenu stavke obavezno uključiti svu skelu potrebnu za izvođenje radova, sve mjere osiguranja radnika i prolaznika, sva potrebna premještanja postojećih instalacija za potrebe izvođenje radova, vraćanje istih na mjesto i u prvobitno stanje funkcionalnosti, utovar materijala preostalog od rušenja i odvoz na deponiju udaljenosti do 20 km; u cijenu uključiti troškove utovara, odvoza, zbrinjavanja i deponiranja materijala. Također u jediničnu cijenu uključiti sva potrebna osiguranja i podupiranja kod rušenja, kao i čišćenje prostora po dovršetku radova.</t>
  </si>
  <si>
    <t>5.2.</t>
  </si>
  <si>
    <t>6. LIMARSKI RADOVI</t>
  </si>
  <si>
    <t>UKUPNO  -  6. LIMARSKI RADOVI:</t>
  </si>
  <si>
    <t>7.2.</t>
  </si>
  <si>
    <t>7.3.</t>
  </si>
  <si>
    <t>4.8.</t>
  </si>
  <si>
    <t>2.8.</t>
  </si>
  <si>
    <t>4.9.</t>
  </si>
  <si>
    <r>
      <t xml:space="preserve">Okomiti dvostruki DN </t>
    </r>
    <r>
      <rPr>
        <sz val="8"/>
        <rFont val="Calibri"/>
        <family val="2"/>
        <charset val="238"/>
      </rPr>
      <t>Ø125</t>
    </r>
  </si>
  <si>
    <t>4.10.</t>
  </si>
  <si>
    <t>Dobava i postava specijalnih profila od galvaniziranog čeličnog lima 0,6mm laminiranog sa slojem FPO membrane 1,1mm. Dodatno brtvljenje trajnoelastičnim kitom na bazi poliuretana, odgovarajućim temeljnim premazom i PE ispunom za fuge.</t>
  </si>
  <si>
    <t>okapnica r.š. 30 cm</t>
  </si>
  <si>
    <t>Dobava i montaža slivnika na bazi tvrdog FPO-a s pripadajućom zaštitno/kišnom rešetkom. Slivnici prilagođeni promjeru oborinskih vertikala se uvlače u cijevi. Završetci membrane iz polja se zavaruju na ugrađene plašteve slivnika.</t>
  </si>
  <si>
    <t>1.</t>
  </si>
  <si>
    <t>II.</t>
  </si>
  <si>
    <t>UKUPNA REKAPITULACIJA:</t>
  </si>
  <si>
    <r>
      <rPr>
        <sz val="11"/>
        <rFont val="Arial"/>
        <family val="2"/>
        <charset val="238"/>
      </rPr>
      <t>GRAĐEVINSKI  RADOVI</t>
    </r>
  </si>
  <si>
    <t>UKUPNO:</t>
  </si>
  <si>
    <t>SVEUKUPNO:</t>
  </si>
  <si>
    <t>PDV (25%):</t>
  </si>
  <si>
    <t xml:space="preserve">TROŠKOVNIK GRAĐEVINSKO - OBRTNIČKIH RADOVA ZA POVEĆANJE TOPLINSKE ZAŠTITE VANJSKE OVOJNICE ZGRADE OŠ ZVONKA CARA NA ADRESI: Kotorska ulica 13, 51 260 Crikvenica                                                            </t>
  </si>
  <si>
    <t>2.6.</t>
  </si>
  <si>
    <t>2.7.</t>
  </si>
  <si>
    <t>Skidanje postojeće fasade na novom dijelu objekta d=5 cm sa svim pripadajućim slojevima. U cijeni sav potreban rad s odvozom na gradski deponij. Obračun po m2.</t>
  </si>
  <si>
    <t>2.9.</t>
  </si>
  <si>
    <t>3.3.</t>
  </si>
  <si>
    <t>3.2.</t>
  </si>
  <si>
    <t>m3</t>
  </si>
  <si>
    <t>5. KROVOPOKRIVAČKI RADOVI</t>
  </si>
  <si>
    <t>UKUPNO  -  5. KROVOPOKRIVAČKI RADOVI:</t>
  </si>
  <si>
    <t>Dobava, doprema i montaža rigalica na balkonima. Obračun po komadu ugrađene rigalice.</t>
  </si>
  <si>
    <t>6.4.</t>
  </si>
  <si>
    <t>Pažljivo skidanje svih slojeva postojećeg terasa sve do hidroizolacijskog sloja objekta. U cijeni sav potreban rad, vertikalni i horizontalni prenosi kao i prijevoz na gradski deponij. Obračun po m2.</t>
  </si>
  <si>
    <t>2.10.</t>
  </si>
  <si>
    <t>2.11.</t>
  </si>
  <si>
    <t>Pažljivo skidanje svih postojećih kulir ploča oko objekta. U cijeni sav potreban rad, vertikalni i horizontalni prenosi kao i prijevoz na gradski deponij. Obračun po m2.</t>
  </si>
  <si>
    <t>3.4.</t>
  </si>
  <si>
    <t>9.3.</t>
  </si>
  <si>
    <t>9.    OSTALI RADOVI</t>
  </si>
  <si>
    <t>9.1.</t>
  </si>
  <si>
    <t>9.2.</t>
  </si>
  <si>
    <t>UKUPNO  -  9.  OSTALI RADOVI:</t>
  </si>
  <si>
    <t>7. PVC STOLARIJA</t>
  </si>
  <si>
    <t>Količina</t>
  </si>
  <si>
    <t>UKUPNO  -  7. PVC STOLARIJA  :</t>
  </si>
  <si>
    <t>8. ALUMINIJSKA BRAVARIJA - VRATA</t>
  </si>
  <si>
    <t>8.1.</t>
  </si>
  <si>
    <t>8.2.</t>
  </si>
  <si>
    <t>UKUPNO  -  8. ALUMINIJSKA BRAVARIJA - VRATA :</t>
  </si>
  <si>
    <t>dim. 4000 x 2000 mm</t>
  </si>
  <si>
    <t>dim. 3250 x 2000 mm</t>
  </si>
  <si>
    <t>7.4.</t>
  </si>
  <si>
    <t>7.5.</t>
  </si>
  <si>
    <t>7.6.</t>
  </si>
  <si>
    <t>7.7.</t>
  </si>
  <si>
    <t>7.8.</t>
  </si>
  <si>
    <t>7.9.</t>
  </si>
  <si>
    <t>7.10.</t>
  </si>
  <si>
    <t>7.11.</t>
  </si>
  <si>
    <t>7.12.</t>
  </si>
  <si>
    <t>7.13.</t>
  </si>
  <si>
    <t>7.14.</t>
  </si>
  <si>
    <t>7.15.</t>
  </si>
  <si>
    <t>7.16.</t>
  </si>
  <si>
    <t>dim. 2300 x 1000 mm</t>
  </si>
  <si>
    <t>dim. 1500 x 800 mm</t>
  </si>
  <si>
    <t>dim. 2100 x 800 mm</t>
  </si>
  <si>
    <t>dim. 2600 x 1800 mm</t>
  </si>
  <si>
    <t>dim. 3900 x 1800 mm</t>
  </si>
  <si>
    <t>dim. 2600 x 800 mm</t>
  </si>
  <si>
    <t>dim. 550 x 550 mm</t>
  </si>
  <si>
    <t>dim. 2250 x 550 mm</t>
  </si>
  <si>
    <t>dim. 2600 x 1050 mm</t>
  </si>
  <si>
    <t>dim. 8000 x 1750 mm</t>
  </si>
  <si>
    <t>dim. 2650 x 1050 mm</t>
  </si>
  <si>
    <t>7.17.</t>
  </si>
  <si>
    <t>7.18.</t>
  </si>
  <si>
    <t>7.19.</t>
  </si>
  <si>
    <t>7.20.</t>
  </si>
  <si>
    <t>7.21.</t>
  </si>
  <si>
    <t>dim. 3250 x 850 mm</t>
  </si>
  <si>
    <t>dim. 8800 x 2000 mm</t>
  </si>
  <si>
    <t>dim. 5800 x 2000 mm</t>
  </si>
  <si>
    <t>dim. 2800 x 2800 mm</t>
  </si>
  <si>
    <t>dim. 2650 x 1000 mm</t>
  </si>
  <si>
    <t>dim. 6800 x 1000 mm</t>
  </si>
  <si>
    <t>8.3.</t>
  </si>
  <si>
    <t>8.4.</t>
  </si>
  <si>
    <t>8.5.</t>
  </si>
  <si>
    <t>8.6.</t>
  </si>
  <si>
    <t>8.7.</t>
  </si>
  <si>
    <t>8.8.</t>
  </si>
  <si>
    <t>8.9.</t>
  </si>
  <si>
    <t>8.10.</t>
  </si>
  <si>
    <t>8.11.</t>
  </si>
  <si>
    <t>8.12.</t>
  </si>
  <si>
    <t>8.13.</t>
  </si>
  <si>
    <t>8.14.</t>
  </si>
  <si>
    <t>vrata dim. 3000 x 3050 mm</t>
  </si>
  <si>
    <t>vrata dim. 2300 x 2850 mm</t>
  </si>
  <si>
    <t>vrata dim. 1000x 2800 mm</t>
  </si>
  <si>
    <t>vrata dim.1900 x 2900 mm</t>
  </si>
  <si>
    <t>vrata dim. 1050/3100 mm + 2850/800 mm</t>
  </si>
  <si>
    <t>vrata dim. 4000 x 2850 mm</t>
  </si>
  <si>
    <t>vrata dim. 7000 x 3000 mm</t>
  </si>
  <si>
    <t>aluminijska stijena s vratima dim. 6200 x 2850 mm</t>
  </si>
  <si>
    <t>aluminijska stijena s vratima dim. 3550 x 2000 mm + 1700 x 2800 mm</t>
  </si>
  <si>
    <t>vrata dim. 2300 x 3100 mm</t>
  </si>
  <si>
    <t>vrata dim. 950 x 2100 mm</t>
  </si>
  <si>
    <t>vrata dim. 2200 x 3100 mm</t>
  </si>
  <si>
    <t>alkuminijska stijena dim. 7650 x 3050 mm</t>
  </si>
  <si>
    <t>dim. 8800 x 2000 mm (demontaža i montaža)</t>
  </si>
  <si>
    <t>aluminijska stijena s vratima dim. 3550 x 2000 mm + 1700 x 2800 mm (demontaža i montaža)</t>
  </si>
  <si>
    <t>9.4.</t>
  </si>
  <si>
    <t>PVC STOLARIJA</t>
  </si>
  <si>
    <t>ALUMINIJSKA BRAVARIJA - VRATA</t>
  </si>
  <si>
    <t>4.11.</t>
  </si>
  <si>
    <t>4.12.</t>
  </si>
  <si>
    <t xml:space="preserve">UGRADNJA ENERGETSKI UČINKOVITE RASVJETE </t>
  </si>
  <si>
    <t>rb</t>
  </si>
  <si>
    <t>Opis radova</t>
  </si>
  <si>
    <t>Jed.  mjere</t>
  </si>
  <si>
    <t>RASVJETNA TIJELA</t>
  </si>
  <si>
    <t>Nabava i isporuka slijedećih rasvjetnih tijela</t>
  </si>
  <si>
    <t>2.</t>
  </si>
  <si>
    <t>3.</t>
  </si>
  <si>
    <t>4.</t>
  </si>
  <si>
    <t>DEMONTAŽA POSTOJEĆIH RASVJETNIH TIJELA</t>
  </si>
  <si>
    <t>Demontaža postojećih rasvjetnih tijela te odvoz na mjesto za organizirano prikupljanje otpada ili predaja investitoru za ponovnu uporabu</t>
  </si>
  <si>
    <t>ISPITIVANJE</t>
  </si>
  <si>
    <t>Ispitivanje elektroinstalacija i izrada zapisnika o ispitivanju</t>
  </si>
  <si>
    <t>REKAPITULACIJA</t>
  </si>
  <si>
    <t>ELEKTROTEHNIČKI RADOVI - RASVJETA</t>
  </si>
  <si>
    <t>Sanacija nastalih oštećenja na fasadnim površinama nakon uklanjanja slabodržeće žbuke mortom za saniranje. Podloga mora biti čista, suha i nosiva te je prije obrade mortom za saniranje potrebno nanijeti vezivni mort. Obračun po m2 sanirane površine pročelja.</t>
  </si>
  <si>
    <t>Dobava i postava betonskih kulir ploča d=3 cm. Ploče se ugrađuju u cementni mort debljine 3 cm. Sve komplet do pune funkcionalnosti terase oko objekta. U cijenu uračunati i sanaciju podloge. Obračun po m2.</t>
  </si>
  <si>
    <t>Dobava materijala i postava podne obloge tavana OSB pločama d=18 mm. U cijenu je uključena drvena rešetkasta podkonstrukcija d=14 cm između koje se postavljaju ploče mineralne kamene vune (obračunate u zasebnoj stavci) kao i sav pričvrsni materijal potreban za postavu OSB ploča. Obračun po m2.</t>
  </si>
  <si>
    <t>grijani dio pokrova (RK1, RK2, KK2)</t>
  </si>
  <si>
    <t>negrijani dio pokrova (ST1)</t>
  </si>
  <si>
    <t>Dobava, doprema i montaža svjetlosnih kupola dim. 1600 x 1600 mm, svjetlopropusnog troslojnog stakla, koeficijenta prolaska topline Ud≤ 1,60 W/m2K. U cijenu uračunat sav potreban rad i materijal. Obračun po komadu ugrađene kupole.</t>
  </si>
  <si>
    <t>1.3.</t>
  </si>
  <si>
    <t>Izrada i postava zaštitne ograde za ograđivanje gradilišta, u skladu s propisima zaštite na radu. Ograda se postavlja na rub radnog pojasa, tako da ne ometa radove i promet. Obračun po m postavljene ograde.</t>
  </si>
  <si>
    <t>1.4.</t>
  </si>
  <si>
    <t>Priprema i organizacija gradilišta koja uključuje: dopremu, postavu i uklanjanje po završetku radova pomoćnih gradilišnih objekata (uredski kontejneri, kontejneri za smještaj radnika, skladišni kontejneri, WC-i i ostalo); osiguranje potrebnih gradilišnih priključaka vode, telefona, struje i sve ostalo nužno za nesmetano funkcioniranje gradilišta.</t>
  </si>
  <si>
    <t>kpl</t>
  </si>
  <si>
    <t>1.5.</t>
  </si>
  <si>
    <t>Demontaža   i   privremeno   deponiranje   raznih   elemenata   na
pročelju zgrade  na  mjesto prema  odluci nadzornog  inženjera i Investitora  te  ponovna  montaža  nakon  izvedbe  radova. U cijeni sav potreban rad,alat i pomoćni materijal . Obračun po kom/m1.</t>
  </si>
  <si>
    <t>Djelomično skidanje stare fasadne boje struganjem. Skida se sva slabovezujuća boja sa postojeće žbuke. U cijenu uključen odvoz i zbrinjavanje materijala. Obračun po m2 uklonjene boje.</t>
  </si>
  <si>
    <t>Uklanjanje   slabodržeće  žbuke  s  pročelja  zgrade   do  nosivog
dijela. Debljina sloja 2.5 cm. Detaljan pregled nakon postavljene skele uz prisustvo i ovjerom nadzornog inženjera.  Obračun po m2 površine s odvozom šute na gradski deponij.</t>
  </si>
  <si>
    <t>Otprašivanje  površine   pročelja  i  pranje  vodenim  mlazom  pod
pritiskom,uključivo i pranje sokla.Obračun po m2.</t>
  </si>
  <si>
    <t>Pažljiva demontaža postojeće obloge fasade izrađene od nosive konstrukcije na kojoj su pričvršćene valovite limene ploče te je zračni prostor ispunjen pločama kamene vune d=3 cm. U cijenu je uključeno spuštanje fasadne konstrukcije na tlo, utovar te odvoz na gradski  deponij. Obračun po m2.</t>
  </si>
  <si>
    <r>
      <t xml:space="preserve">Jedinična cijena iz ponude izvoditelja treba obuhvatiti kompletno rušenje, uključivo sve pripremno-završne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propisima.Sve elemente s pročelja (tablice s kućnim brojem, reklame i sl.) treba skinuti i privremeno – do završetka radova kada će se ponovno postaviti – pohraniti na gradilištu ili mjestu koje se dogovori s nadzornim inžinjerom investitora. Izvoditelj će snositi troškove ukoliko se navedeni elementi oštete ili otuđe.                                                  Jediničnom cijenom treba obuhvatiti:                                                     - sav rad i materijal za izvedbu radova iz pojedine stavke,                         - sav transport,                                                                                               - sve društvene obveze vezane za radnu snagu i materijal,                         - pripremno – završne radove.                                               </t>
    </r>
    <r>
      <rPr>
        <b/>
        <i/>
        <sz val="8"/>
        <color indexed="8"/>
        <rFont val="Arial"/>
        <family val="2"/>
        <charset val="238"/>
      </rPr>
      <t>NAPOMENA : Izvođač je dužan osigurati dizalicu ili platformu za podizanje materijala, te</t>
    </r>
    <r>
      <rPr>
        <i/>
        <sz val="8"/>
        <color indexed="8"/>
        <rFont val="Arial"/>
        <family val="2"/>
        <charset val="238"/>
      </rPr>
      <t xml:space="preserve"> </t>
    </r>
    <r>
      <rPr>
        <b/>
        <i/>
        <sz val="8"/>
        <color indexed="8"/>
        <rFont val="Arial"/>
        <family val="2"/>
        <charset val="238"/>
      </rPr>
      <t xml:space="preserve">sam snosi troškove deponiranja.  </t>
    </r>
    <r>
      <rPr>
        <i/>
        <sz val="8"/>
        <color indexed="8"/>
        <rFont val="Arial"/>
        <family val="2"/>
        <charset val="238"/>
      </rPr>
      <t xml:space="preserve">   </t>
    </r>
  </si>
  <si>
    <t>demontaža</t>
  </si>
  <si>
    <t>montaža</t>
  </si>
  <si>
    <t>Demontaža, te dobava i ugradnja nove gromobranske instalacije. Gromobransku instalaciju od inox trake postaviti na pročeljima, spajanje iste sa svim metalnim elementima i gromobranskim ormarićima. Ispitivanje nove gromobranske instalacije uz ishodovanje atesta od ovlaštene tvrtke za obavljanje ove djelatnosti uključeno u cijenu. Obračun po m1 postavljene gromobranske instalacije sa svim potrebnim materijalom i radom.</t>
  </si>
  <si>
    <t>Demontaža postojećih vanjskih klima uređaja, te njihova ponovna montaža nakon završetka fasade na za to predviđeno prikladno mjesto, bez obzira na veličinu vanjskog uređaja. U stavku je uračunato i skladištenje vanjskih jedinica tokom izvedbe, zaštita cijevi tokom izvedbe te sav potreban novi materijal (instalacijski vodovi, produženi nosači klima uređaja, i sl.) za njihovu postavu. Stručno uklanjanje vanjske klima jedinica, deponiranje prema nalogu investitora. Zbrinjavanje rashladnog medija. Izvođač osigurava mjesto i način čuvanja do preuzimanja od strane investitora. Za ponovnu montažu ukalkulirati nove PVC cijevi i obujmice za odvodnju kondenzata, fi 32 mm. Cijevi se postavljaju prije izvođenja fasade, fiksiranjem za zid putem obujmica na međurazmaku od max 2 m1 (dužina cijevi za odvod kondenzata max 3 m1/ kom klima uređaja). U cijenu uračunati i nove nosače vanjskih klima uređaja. Ponovno punjenje plinom. Obračun po komadu uklonjenog, deponiranog i ponovno ugrađenog vanjskog klima uređaja sa puštanjem u rad. NAPOMENA : Obavezno napraviti zapisnike o ispravnosti klima.</t>
  </si>
  <si>
    <t xml:space="preserve"> - horizontalni oluci - demontaža</t>
  </si>
  <si>
    <t xml:space="preserve"> - vertikalni oluci - demontaža</t>
  </si>
  <si>
    <t>Pažljiva   demontaža   postojećih   vanjskih i unutarnjih  prozorskih   limenih  i kamenih klupčica sa odvozom na gradski deponij. U cijeni sav potreban rad s odvozom na gradski deponij.                               Obračun po metru dužnom demontirane klupčice.</t>
  </si>
  <si>
    <t>Zidanje vanjskih nosivih zidova (parapeta) termoblokovima od porobetona debljine 30 cm  tankoslojnim mortom. Prvi red blokova
potrebno je postaviti na idealno ravan u oba smjera sloj cemetnog morta 1:2 debljine 2-5 cm ovisno o točnosti izvedene podloge. Sve ostale horizontalne i vertikalne sljubnice (fuge) potrebno je ispuniti po cijeloj površini tankoslojnim mortom max. debljine 3
mm. Prilikom zidanja nije dozvoljeno preklapanje vertikalnih sljubnica. Min. razmak između vertikalnih sljubnica dva susjedna reda smije biti 15 cm. U cijeni je uključen sav rad i materijal te čišćenje radnog mjesta nakon završetka radova, gletanje i farbanje s unutarnje strane zida. Obračun po m3 izvedenog zida. (južna stana objekta)</t>
  </si>
  <si>
    <t>Zidarska pripomoć pri ugradnji stolarije - obrada unutarnjih špaleta širine do 50 cm.  U cijenu uključena zaštita stolarije, impregnacija, gletanje, brušenje i ličenje špaleta. U jediničnu cijenu je uračunata i postava apl lajsni po obodu stolarije zbog spriječavanja nastajanja pukotina, prodora vode te zbog vizualnog efekta ravnih linija. Obračun po m1.</t>
  </si>
  <si>
    <t>NAPOMENA : Spojeve dodatno armirati staklenom mrežicom po potrebi. Za ojačanje rubova, zaštitu uglova koristiti tipske aluminijske poliesterski zaštićene profile za vanjske rubove. Uključivo i postava svih rubnih, završnih profila, te ugradnja tipskog završnog profila za okapnicu istaka (sve uključeno u cijenu m2 pročelja). Potrebno je izvesti sve pravilno i oštrih bridova, te glatkih i ravnih površina. Sve prema uputama proizvođača.U jediničnu cijenu ulazi sve komplet sa dobavom, dopremom i ugradnjom, a uvjet je da se nanošenje žbuke vrši ručno. Otvori manji od 3 m2 nisu odbijani, od većih otvora odbijana je samo površina veća od 3 m2. U cijenu stavke 4.1. potrebno je uključiti i izradu špaleta otvora s vanjske strane sa mineralnom vunom d=1-3 cm i završnu obradu slojevima sukladno okolnim obodima zidova. Obračun špaleta se vrši prema slijedećem: otvori oko kojih postoje uložine  do 20 cm, širine se odbijaju na slijedeći način:                                                                                                      a) otvori veličine do 3,00 m2 se ne odbijaju i njihove uložine se ne obračunavaju                                                                                      b) otvori veličine 3,00-5,00 m2 odbija se površina preko 3,00 m2, a uložine se ne odbijaju posebno                                                          c) kod otvora veličine preko 5,00 m2 odbija se površina preko 3,00 m2, a uložine se obračunavaju posebno.                                          d)ako su uložine šire od 20 cm, onda se preko 20 cm obračunava posebno po m2, s tim što se svaki dužni metar razvija prema dole nižoj skali u m2.</t>
  </si>
  <si>
    <t xml:space="preserve">Jedinična cijena treba sadržavati:
- sav rad uključivo i uzimanje mjere na gradnji za izvedbu i obračun prema građevinskim normama.,
- sav materijal uključivo pomoćni te pričvrsni materijal,
- sav rad na gradnji i u radionici,
- sav transport i uskladištenje materijala,
- čišćenje i miniziranje željeznih dijelova
- dobavu i polaganje podložne ljepenke,
- ugradbu limarije upucavanjem,
- potrebne platforme, pokretnu skelu za montažu, kuke, užad, ljestve,
- ugradbu u ziđe ili sl. potrebnih obujmica, slivnika i sl.,
- čišćenje od otpadaka nakon izvršenih radova,
- zaštitu izvedenih radova do primopredaje.
Obračun se vrši po m ili m2, ovisno o vrsti elementa, prema važećim građevinskim normama za ojedine radove, što je i naznačeno u pojedinim stavkama troškovnika.
</t>
  </si>
  <si>
    <t>Dobava, montaža i spajanje: stropne nadgradne svjetiljke priključne snage 22W +- 5%. Potpuno zatvoreno kučište od čelika bijele boje. UV stabilizirani difuzor od opala, čelični okvir kučišta. Dimenzije kučišta 143x 1210 x 57 mm +-10%. LED izvor svjetlosti, svjetlosnog toka min 4649lm, efikasnosti min 106lm/W,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</si>
  <si>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30W +- 5%. Potpuno zatvoreno kučište od čelika bijele boje. UV stabilizirani difuzor od opala, čelični okvir kučišta. Dimenzije kučišta 1210x143x57 mm +-10%. LED izvor svjetlosti, svjetlosnog toka min 3252lm, efikasnosti min 107lm/W,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</si>
  <si>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41W +- 5%. Potpuno zatvoreno kučište od čelika bijele boje. UV stabilizirani difuzor od opala, čelični okvir kučišta. Dimenzije kučišta 143x 1210 x 57 mm +-10%. LED izvor svjetlosti, svjetlosnog toka min 4649lm, efikasnosti min 112lm/W,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</si>
  <si>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61W +- 5%. Potpuno zatvoreno kučište od čelika bijele boje. UV stabilizirani difuzor od opala, čelični okvir kučišta. Dimenzije kučišta 295x 1210 x 57 mm +-10%. LED izvor svjetlosti, svjetlosnog toka min 6504lm, efikasnosti min 107lm/W, boja svjetla min 840, temperatura boje min 4000K. UGR&lt;19.  Životnog vijeka min 50.000h L70. Mehanička zaštita min IP40. Certificirano prema CE. Težina +-10% 2.8kg. Sa svim montažnim i spojnim priborom.</t>
  </si>
  <si>
    <t>Dobava, montaža i spajanje: stropnog/zidnog nadgradnog rasvjetnog tijela sa direktnom svjetlosnom distribucijom, priključna snaga 36W +- 5% . Kut svjetlosnog snopa min 110°. Dužina kučišta 1200mm +-10%. Kućište od adoniziranog aluminija, poklopac i završne kape od opalnog PC-a . LED izvor svjetlosti svjetlosnog toka min 4000lm, boja svjetla min 840 , temperatura boje min 4000K, efikasnost svjetiljke min 111lm/W. Mehanička zaštita min IP20, izolacijske klase I. Certificirano prema CE. Težina +-10% 1,1kg. Sa svim montažnim i spojnim priborom.</t>
  </si>
  <si>
    <t>Dobava, montaža i spajanje: stropnog/zidnog nadgradnog rasvjetnog tijela sa direktnom svjetlosnom distribucijom, priključna snaga 18W +- 5% . Kut svjetlosnog snopa min 110°. Dužina kučišta 1200mm +-10%. Kućište od adoniziranog aluminija, poklopac i završne kape od opalnog PC-a . LED izvor svjetlosti svjetlosnog toka min 2000lm, boja svjetla min 840 , temperatura boje min 4000K, efikasnost svjetiljke min 111lm/W. Mehanička zaštita min IP20, izolacijske klase I. Certificirano prema CE. Težina +-10% 1,1kg. Sa svim montažnim i spojnim priborom.</t>
  </si>
  <si>
    <t>Dobava, montaža i spajanje: stropne/ovjesne svjetiljke za rasvjetu ploče, priključne snage  41W +- 5%. Kontrola svjetla pomoču opalnog difuzora sa asimetričnim reflektorom. Dimenzije kučišta 1195x185x60 mm +-10%. LED izvor svjetlosti, svjetlosnog toka min  4465lm, efikasnosti min 108lm/W, boja svjetla min 840, temperatura boje min 4000K.  Životnog vijeka min 50.000h L70. Mehanička zaštita min IP20. Certificirano prema CE. Težina +-10% 3.8kg. Sa svim montažnim i spojnim priborom.</t>
  </si>
  <si>
    <t>Dobava, montaža i spajanje: stropnog nadgradnog  rasvjetnog tijela prikljične snage 18W +- 5%. Bijelo čelično kučište,  dimenzijeØ360x105mm. LED izvor svjetlosti, svjetlosnog toka min 1700lm, efikasnosti min 94lm/W, temp. boje min 4000K . U mehaničkoj zaštiti min IP44. Certificirano prema CE. Težina +-10% 0.9kg. Sa svim montažnim i spojnim priborom.</t>
  </si>
  <si>
    <t>Dobava, montaža i spajanje: stropnog nadgradnog  rasvjetnog tijela prikljične snage 32W +- 5%. Bijelo čelično kučište,  dimenzije Ø410x115mm +-10%. LED izvor svjetlosti, svjetlosnog toka min 3200lm, efikasnosti min 100lm/W, temp. boje min 4000K . U mehaničkoj zaštiti min IP44. Certificirano prema CE. Težina +-10% 0.9kg. Sa svim montažnim i spojnim priborom.</t>
  </si>
  <si>
    <t>Dobava, montaža i spajanje: nadgradne antivandal svjetiljke priključne snage 24W +- 5%. Kučište od polikaronata bijele boje, dimenzija 300x61mm +-10%. LED izvor svjetlosti svjetlosnog toka min 1900lm, efikasnosti min 80lm/W, temperatura boje min 4000K. U mehaničkoj zaštiti min IP65 , otpornosti na udarce min IK10. Izolacijske klase II. Certificirano prema CE. Težina +-10% 0.94kg. Sa svim montažnim i spojnim priborom.</t>
  </si>
  <si>
    <t>Dobava, doprema i ugradnja kamenih klupčica s unutarnje strane prozorskih otvora. Klupčice su iz brušenih kamenih ploča, debljine minimalno 3 cm, širine do 30 cm. U cijenu uračunata dvokomponentna hidroizolacija ispod klupčica. Obračun po m1 izvedenih i ugrađenih kamenih klupčica.</t>
  </si>
  <si>
    <t>9.5.</t>
  </si>
  <si>
    <t>Izrada, dobava i ugradnja klupčica na otvore s vanjske strane, R.Š. do 40 cm. Materijal je plastificirani Alu lim debljine lima 2,5 mm u boji po izboru investitora. Klupčice sa bočne strane imaju plastične profile koji sprečavaju prodor vode u izolacioni sloj, a sa prednje okapnicu. Klupčice se montiraju na tipske nosače za odabrane klupčice. Sve mjere prije izrade provjeriti na gradilištu. U cijenu je uključena i gumena brtva za brtvljenje spoja klupcice sa stolarijom. Obračun po komadu ugrađene klupčice. Jedinična cijena uključuje kitanje spoja bočnog profila klupčice i špalete poliuretanskim kitom u boji klupčice. Montirana klupčica mora izdržati orkanske udare vjetra.</t>
  </si>
  <si>
    <t>ZAVRŠNI ZIDARSKO -OBRTNIČKI RADOVI</t>
  </si>
  <si>
    <t>Dobava, doprema i postava protukliznih podnih keramičkih pločica kao završnu podnu oblogu balkona. Pločice se postavljaju na pripremljenu podlogu fleksibilnim ljepilom za keramiku s fugom širine 3,0 mm. Izbor dimenzije, oblika i boje keramičkih pločica i fuge prema odabiru Investitora. U cijenu uključena postava hidroizolacije. Obračun po m2.</t>
  </si>
  <si>
    <t>Dobava materijala, izrada i ugradnja odvoda oborinske vode od pocinčanog obostrano bojanog lima d=0,60 mm, promjera 120 mm. U cijenu uključen sav potreban spojni i pričvrsni materijal kao i potrebna koljena. Razmak između obujmica iznosi 2,00 do 2,50 m1. Obračun po m1.</t>
  </si>
  <si>
    <t>Dobava materijala, izrada i montaža limenih korita iz tri segmenta RŠ 180 cm kompletno sa svim veznim i spojnim materijalom (pocinčani obostrano bojani lim).</t>
  </si>
  <si>
    <r>
      <rPr>
        <sz val="8"/>
        <rFont val="Arial"/>
        <family val="2"/>
        <charset val="238"/>
      </rPr>
      <t xml:space="preserve">Izrada, dobava i montaža vanjskih prozora izrađenih iz PVC profila </t>
    </r>
    <r>
      <rPr>
        <i/>
        <sz val="8"/>
        <rFont val="Arial"/>
        <family val="2"/>
        <charset val="238"/>
      </rPr>
      <t xml:space="preserve">                                        </t>
    </r>
    <r>
      <rPr>
        <sz val="8"/>
        <rFont val="Arial"/>
        <family val="2"/>
        <charset val="238"/>
      </rPr>
      <t xml:space="preserve">koji moraju zadovoljiti uvjete norme HRN EN 14351-1:2006                  </t>
    </r>
    <r>
      <rPr>
        <i/>
        <sz val="8"/>
        <rFont val="Arial"/>
        <family val="2"/>
        <charset val="238"/>
      </rPr>
      <t>ili jednakovrijedno</t>
    </r>
    <r>
      <rPr>
        <sz val="8"/>
        <rFont val="Arial"/>
        <family val="2"/>
        <charset val="238"/>
      </rPr>
      <t xml:space="preserve"> ______________________________________________________, imati 6-komorne profile,3 razine brtvljenja, čelična ojačanja u krilu i štoku , ostakljena troslojnim IZO 4+16+4+16+4 Argon Low-e staklom sa Ug &lt; ili =1,1 W/m²k ,zajednički koeficijent prozora iznosi Uw &lt; ili = 1,6 W/m2K.Izvesti sve prema shemi PVC stolarije. </t>
    </r>
  </si>
  <si>
    <t xml:space="preserve">Prostor između zidanog dijela i pvc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Investitorom.
</t>
  </si>
  <si>
    <r>
      <t>Otvore vrata izraditi od aluminijskih profila sa prekinutim termičkim mostom. Površinska zaštita mora obuhvaćati dodatnu zaštitu protiv agresivnih atmosferskih utjecaja bez dodatne nadoplate.Prekid termičkog mosta mora biti izveden četverokomornim umetcima,</t>
    </r>
    <r>
      <rPr>
        <b/>
        <i/>
        <sz val="8"/>
        <rFont val="Arial"/>
        <family val="2"/>
        <charset val="238"/>
      </rPr>
      <t xml:space="preserve"> </t>
    </r>
    <r>
      <rPr>
        <i/>
        <sz val="8"/>
        <rFont val="Arial"/>
        <family val="2"/>
        <charset val="238"/>
      </rPr>
      <t>a brtvljenje između štoka i krila izveden</t>
    </r>
    <r>
      <rPr>
        <b/>
        <i/>
        <sz val="8"/>
        <rFont val="Arial"/>
        <family val="2"/>
        <charset val="238"/>
      </rPr>
      <t xml:space="preserve"> </t>
    </r>
    <r>
      <rPr>
        <i/>
        <sz val="8"/>
        <rFont val="Arial"/>
        <family val="2"/>
        <charset val="238"/>
      </rPr>
      <t xml:space="preserve">trostrukim brtvama. Ostakljene otvore ostakliti toplisko-izolacijskim troslojnim IZO 4+16+4+16+4 Argon Low-e staklom koje zadovoljava </t>
    </r>
    <r>
      <rPr>
        <b/>
        <i/>
        <sz val="8"/>
        <rFont val="Arial"/>
        <family val="2"/>
        <charset val="238"/>
      </rPr>
      <t>Ug=1,1 W/m2K</t>
    </r>
    <r>
      <rPr>
        <i/>
        <sz val="8"/>
        <rFont val="Arial"/>
        <family val="2"/>
        <charset val="238"/>
      </rPr>
      <t xml:space="preserve"> (warm edge). Kompletna ostakljena vrata moraju zadovoljavati </t>
    </r>
    <r>
      <rPr>
        <b/>
        <i/>
        <sz val="8"/>
        <rFont val="Arial"/>
        <family val="2"/>
        <charset val="238"/>
      </rPr>
      <t>Ud≤1,6 W/m</t>
    </r>
    <r>
      <rPr>
        <b/>
        <i/>
        <vertAlign val="superscript"/>
        <sz val="8"/>
        <rFont val="Arial"/>
        <family val="2"/>
        <charset val="238"/>
      </rPr>
      <t>2</t>
    </r>
    <r>
      <rPr>
        <b/>
        <i/>
        <sz val="8"/>
        <rFont val="Arial"/>
        <family val="2"/>
        <charset val="238"/>
      </rPr>
      <t>K</t>
    </r>
    <r>
      <rPr>
        <i/>
        <sz val="8"/>
        <rFont val="Arial"/>
        <family val="2"/>
        <charset val="238"/>
      </rPr>
      <t xml:space="preserve">. 
Vrata moraju biti opremljena šarnirima čiji broj ovisi o statičkim uvjetima datim širinom prozora. 
Sustav aluminijskih profila </t>
    </r>
    <r>
      <rPr>
        <b/>
        <i/>
        <sz val="8"/>
        <rFont val="Arial"/>
        <family val="2"/>
        <charset val="238"/>
      </rPr>
      <t xml:space="preserve">mora zadovoljavati sljedeće norme:  HRN EN 755-2, HRN EN14351, HRN EN1026, HRN EN1027, HRN EN12207, HRN EN12208, HRN EN12210, HRN EN12211, HRN EN10077-1, HRN EN10077-2                                                                </t>
    </r>
    <r>
      <rPr>
        <i/>
        <sz val="8"/>
        <rFont val="Arial"/>
        <family val="2"/>
        <charset val="238"/>
      </rPr>
      <t xml:space="preserve">ili jednakovrijedno </t>
    </r>
    <r>
      <rPr>
        <b/>
        <i/>
        <sz val="8"/>
        <rFont val="Arial"/>
        <family val="2"/>
        <charset val="238"/>
      </rPr>
      <t>_____________________________________________________</t>
    </r>
    <r>
      <rPr>
        <i/>
        <sz val="8"/>
        <rFont val="Arial"/>
        <family val="2"/>
        <charset val="238"/>
      </rPr>
      <t>. Zadovoljavanje navedenih normi potrebno je dokazati odgovarajućom atestnom dokumentacijom. Predložak atestne dokumentacije potrebno je dostaviti nadzornom inženjeru zajedno sa uzorkom profila prije početka izvođenja radova na objektu.</t>
    </r>
  </si>
  <si>
    <r>
      <t xml:space="preserve">Prostor između zidanog dijela i aluminijskih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t>
    </r>
    <r>
      <rPr>
        <b/>
        <i/>
        <sz val="8"/>
        <rFont val="Arial"/>
        <family val="2"/>
        <charset val="238"/>
      </rPr>
      <t>Bilo kakva ugradnja prije odobrenja uzorka i dokumentacije, nije dozvoljena.</t>
    </r>
    <r>
      <rPr>
        <i/>
        <sz val="8"/>
        <rFont val="Arial"/>
        <family val="2"/>
        <charset val="238"/>
      </rPr>
      <t xml:space="preserve">
Ostale izvedbene detalje dogovoriti sa Investitorom.
</t>
    </r>
  </si>
  <si>
    <t>horizontalni opšavi</t>
  </si>
  <si>
    <t>bočni lim</t>
  </si>
  <si>
    <t>spoj krova i zida</t>
  </si>
  <si>
    <t>sljeme</t>
  </si>
  <si>
    <t>Ugradnja  horizontalnog  opšava izrađenog od pocinčanog  bojanog lima razvijene širine max  40cm  debljine lima d=0.6 mm . U cijeni je obračunat komplet s pričvrsnim materijalom i spajanje na horizontalnu hidroizolaciju. Obračun po m'.</t>
  </si>
  <si>
    <t>Dobava i izrada vert. hidroizolacije (HI) na ab zid građevine na mjestima sokla visine cca 60cm. Podlogu prethodno očistiti i otprašiti. Na suhu podlogu izvodi se:                                                                 1. hladni bitumenski prednamaz                                                            2. hidroizolacijske/bitumenske trake s uloškom od staklene tkanine  d=0,8cm. Na mjestima prodora, pregiba i sl. izvesti s posebnom pažnjom. Sve kompletno izvesti do finalne gotovosti s ugradbom prema prikazanom rješenju i položaju u nacrtu/fizici zgrade, uputi Naručitelja i proizvođača materijala.Obračun po m2 kompletno izvedenog sustava.</t>
  </si>
  <si>
    <t>Pažljiva demontaža postojećeg pokrova , spuštanje na tlo i odlaganje na  gradilišni deponij. Obračun po m2, uključiti utovar i odvoz na gradski deponij.</t>
  </si>
  <si>
    <t>Pokrivanje krova plastificiranim trapeznim krovnim pokrovom d=0,55 mm u  boji prema dogovoru s Investitorom. U cijenu uključena izrada nove čelične podkonstrukcije. Obračun po m2 stavljenog pokrova.</t>
  </si>
  <si>
    <t>Jedinična cijena (kn)
bez PDV-a</t>
  </si>
  <si>
    <t>Ukupan iznos (kn)
bez PDV-a</t>
  </si>
  <si>
    <t xml:space="preserve">Dobava, postava, skidanje i otprema tunelske skele-prolaza za pješake, izrađene od bešavnih cijevi i potrebnih spojnih elemenata sa svim potrebnim ukrućenjima i sidrenjima. pokrov tunela izraditi od mosnica položenih jedna preko druge, a preko njih potrebno je postaviti PVC foliju sa preklopima min. 15 cm. Nakon postave skele potrebno je izvesti svu signalizaciju kao putokazi i rasvjeta i sl. kako to nalažu propisi zaštite na radu. Stavkom su obuhvaćeni svi radovi na postavi i demontaži tunelske skele uključujući izradu potrebne prometne signalizacije za pješake. Obračun je po m² tlocrtne površine koju zauzima skela. </t>
  </si>
  <si>
    <t>2.12.</t>
  </si>
  <si>
    <t>2.13.</t>
  </si>
  <si>
    <t>Pažljiva demontaža postojećih prozora i ulaznih vrata. U cijeni sav potreban rad s odvozom na gradski deponij. Obračun po kom.</t>
  </si>
  <si>
    <r>
      <t xml:space="preserve">Kod radova gdje je uz ugradbu materijala označena i dobava, isti treba uključiti, a također i eventualno izradu pojedinih elemenata koji se izvode na gradilištu i ugrađuju montažno. Jedinična cijena sadrži dopremu materijala na gradilište, sav materijal, alat, mehanizaciju, uskladištenje, montažu i demontažu skela i radnih platformi, troškove radne snage, sve horizontalne i vertikalne transporte, čišćenje nakon izvedbe radova, svu štetu i troškove popravaka kao posljedice nepažnje, troškove zaštite na radu, troškove stesta, zaštitu zidnih površina od utjecaja vrućine, hladnoće i atmosferskih nepogoda. Obračun izvršenih radova izvršit će se prema jedinici mjere pojedinog rada i prema stvarno izvršenim količinama ovjerenih od nadzorne službe investitora. Po završetku radova sav otpadni mateijal na gradilišnoj deponiji potrebno je sortirati prema tipu, te zbrinuti na propisani način.
</t>
    </r>
    <r>
      <rPr>
        <b/>
        <i/>
        <sz val="8"/>
        <rFont val="Arial"/>
        <family val="2"/>
        <charset val="238"/>
      </rPr>
      <t xml:space="preserve">NAPOMENA : Izvođač je dužan osigurati dizalicu ili platformu za podizanje materijala. </t>
    </r>
  </si>
  <si>
    <t xml:space="preserve">1. za razvijene širine do 12 cm i 1,00 m1 = 0,35 m2                          2. za razvijene širine od 12 do 18 cm i 1,00 m1 = 0,50 m2                3. za razvijene širine od 18 do 25 cm i 1,00 m1 = 0,75 m2               4. za razvijene širine od 25 do 50 cm i 1,00 m1 = 1,00 m2               5. za razvijene širine od 50 do 75 cm i 1,00 m1 = 1,25 m2               6. za razvijene širine od 75 do 100 cm i 1,00 m1 = 1,50 m2             7. za razvijene širine od 100 do 125 cm i 1,00 m1 = 1,75 m2           8. za razvijene širine od 125 do 150 cm i 1,00 m1 = 2,00 m2           9. za spojnice-nutne razvijene širine do 5 cm i 1,00 m1 = 0,25 m2.        Radove moraju izvoditi obučeni radnici s certifikatom. Dozvoljena je primjena isključivo potpunog certificiranog sustava. Obavezna upotreba cinkovog spreja kod vidljivih metalnih dijelova na fasadi zbog spriječavanja korozijskog djelovanja. Kod izvođenja radova i pri manipulaciji izolaterskim radovima treba poštovati pravila struke i strogo se držati preporuka proizvođača. A kako bi se osigurala odgovarajuća proinjivost između ploče i ljepila te ljepila i podloge, ploču je prilikom postavljanja potrebno pritisnuti na podlogu. Ljepilo ni u kojem slučaju ne smije doprijeti u fuge. Načelno se smiju postavljati samo cijele ploče. Priključni komadi moraju biti širi od &gt; 15 cm i ne smiju se postavljati na uglovima objekta, već samo u sredini površine. Na uglovima objekta smiju se koristiti samo cijele i polovice ploča/lamela na način da se ploče/lamele na uglu međusobno preklapaju.                                                         NAPOMENA : Izvođač je dužan osigurati dizalicu ili platformu za podizanje materijala. </t>
  </si>
  <si>
    <t>Dobava i izvedba toplinske izolacije postojećeg objekta, pločama mineralne kamene vune namijenjene za ETICS fasadu, debljine 10 cm.                                                                                                Stavka uključuje:                                                                                     - nanošenje impregnacijskog sloja,                                                        - nanošenje mase za ljepljenje u debljini min 2 mm,                                 - postavu izolacijske ploče d=10 cm,                                                        - učvršćenje plastičnim pričvrsnicama sa širokim glavama na podlogu min 6-8 kom/m2, (napraviti ispitivanje i dostaviti prije ugradnje)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</si>
  <si>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t>Dobava i izvedba toplinsko izolacijskog sustava na području sokla građevine visine h=60 cm prema specifikaciji proizvođača. Sokl se oblaže XPS pločama  d=10 cm.  Između letvice za podnožje i ploče za izolaciju od XPS ploča treba umetnuti elastičnu traku. Sustav za izolaciju podnožja mora udovoljavati zahtjevu za vodoodbojnost w&lt;0,5 kg/m2/0.5 h.Izolacijske ploče od XPS-a lijepe se sa min 40% kontaktne površine, pričvršćuju se pričvrsnicama prema normativu 6-8 kom/m2. Stavka uključuje:                                                                                      - nanošenje impregnacijskog sloja,                                                               - nanošenje mase za ljepljenje u debljini min 2 mm,                                                             - postavu XPS izolacijske ploče d=10 cm,                                                    - učvršćenje plastičnim pričvrsnicama sa širokim glavama na podlogu min 6-8 kom /m2,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nanošenje završnog akrilnog kulir premaza d= 1,5 mm, u tonovima po izboru Investitora.                                                                                    U cijeni komplet materijal i rad. Za sve slojeve potrebno je primjeniti jedinstven ETAG certificirani fasadni sustav, za koji će izvoditelj osigurati atestnu dokumentaciju. Obračun po m2.</t>
  </si>
  <si>
    <t>Dobava i izvedba toplinske izolacije podgleda grijanog dijela objekta pločama kamene mineralne vune namijenjene za ETICS fasadu, debljine 12 cm.                                                                                                Stavka uključuje:                                                                                     - nanošenje impregnacijskog sloja,                                                        - nanošenje mase za ljepljenje u debljini min 2 mm,                                 - postavu izolacijske ploče d=12 cm,                                                        - učvršćenje plastičnim pričvrsnicama sa širokim glavama na podlogu 6 kom/m2,                                                                                                 - nanošenje bescementnog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</si>
  <si>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t>Dobava i izvedba toplinske izolacije podgleda balkona i nadstrešnice, pločama kamene mineralne vune namijenjene za ETICS fasadu, debljine 3 cm.                                                                                                Stavka uključuje:                                                                                     - nanošenje impregnacijskog sloja,                                                        - nanošenje mase za ljepljenje u debljini min 2 mm,                                 - postavu izolacijske ploče d=3 cm,                                                        - učvršćenje plastičnim pričvrsnicama sa širokim glavama na podlogu 6-8 kom/m2,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</si>
  <si>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r>
      <t>Dobava materijala i postava toplinske izolacije ploče tavana (ST1) od mineralne kamene vune debljine 14 cm, koeficijenta toplinske provodljivosti λ=0,037 W/mK. Ploče kamene vune moraju zadovoljavati uvjete norme HRN EN 13162 ili jednakovrijedne: ___________________ , odnosno minimalno odgovarati karakteristikama MW-EN13162-T5-WS-AF5, ili jednakovrijedne: ___________________ .
Razred reakcije na požar prema HRN EN 13501-1: A1, ili jednakovrijedne: ___________________ .</t>
    </r>
    <r>
      <rPr>
        <i/>
        <sz val="8"/>
        <rFont val="Arial"/>
        <family val="2"/>
        <charset val="238"/>
      </rPr>
      <t xml:space="preserve">                                                                                                          </t>
    </r>
    <r>
      <rPr>
        <sz val="8"/>
        <rFont val="Arial"/>
        <family val="2"/>
        <charset val="238"/>
      </rPr>
      <t xml:space="preserve">Termoizolacija se postavlja na postojeću podnu oblogu. Ispod mineralne kamene vune postavlja se aluminizirana polietilenska folija u jezgri ojačana tkaninom visokootpornom na kidanje, </t>
    </r>
    <r>
      <rPr>
        <i/>
        <sz val="8"/>
        <rFont val="Arial"/>
        <family val="2"/>
        <charset val="238"/>
      </rPr>
      <t xml:space="preserve">                                         </t>
    </r>
    <r>
      <rPr>
        <sz val="8"/>
        <rFont val="Arial"/>
        <family val="2"/>
        <charset val="238"/>
      </rPr>
      <t xml:space="preserve">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</si>
  <si>
    <r>
      <t xml:space="preserve">Dobava materijala i postava toplinske izolacije ravnog krova (RK2) od </t>
    </r>
    <r>
      <rPr>
        <sz val="8"/>
        <color indexed="8"/>
        <rFont val="Arial"/>
        <family val="2"/>
        <charset val="238"/>
      </rPr>
      <t>tvrdih ploča kamene vune za ravne krovove debljine 14 cm,</t>
    </r>
    <r>
      <rPr>
        <i/>
        <sz val="8"/>
        <color indexed="8"/>
        <rFont val="Arial"/>
        <family val="2"/>
        <charset val="238"/>
      </rPr>
      <t xml:space="preserve"> </t>
    </r>
    <r>
      <rPr>
        <sz val="8"/>
        <color indexed="8"/>
        <rFont val="Arial"/>
        <family val="2"/>
        <charset val="238"/>
      </rPr>
      <t xml:space="preserve"> koeficijenta toplinske provodljivosti λ=0,038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  Folija mora zadovoljiti uvjete norme HRN EN 13984.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</si>
  <si>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 xml:space="preserve">Dobava materijala i postava toplinske izolacije ravnog krova (RK1) od ploča </t>
    </r>
    <r>
      <rPr>
        <sz val="8"/>
        <color indexed="8"/>
        <rFont val="Arial"/>
        <family val="2"/>
        <charset val="238"/>
      </rPr>
      <t xml:space="preserve">mineralne kamene vune debljine 14 cm, koeficijenta toplinske provodljivosti λ=0,038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  Folija mora zadovoljiti uvjete norme HRN EN 13984,ili jednakovrijedne: ___________________ .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</si>
  <si>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 xml:space="preserve">Dobava materijala i postava toplinske izolacije kosog krova od ploča </t>
    </r>
    <r>
      <rPr>
        <sz val="8"/>
        <color indexed="8"/>
        <rFont val="Arial"/>
        <family val="2"/>
        <charset val="238"/>
      </rPr>
      <t>mineralne kamene vune debljine 16 cm, koeficijenta toplinske provodljivosti λ=0,037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t>
    </r>
    <r>
      <rPr>
        <i/>
        <sz val="8"/>
        <color indexed="8"/>
        <rFont val="Arial"/>
        <family val="2"/>
        <charset val="238"/>
      </rPr>
      <t>.</t>
    </r>
    <r>
      <rPr>
        <sz val="8"/>
        <color indexed="8"/>
        <rFont val="Arial"/>
        <family val="2"/>
        <charset val="238"/>
      </rPr>
      <t xml:space="preserve">  Folija mora zadovoljiti uvjete norme HRN EN 13984, ili jednakovrijedne: ___________________ .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</si>
  <si>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Obračun po m</t>
    </r>
    <r>
      <rPr>
        <sz val="8"/>
        <color indexed="8"/>
        <rFont val="Times New Roman"/>
        <family val="1"/>
        <charset val="238"/>
      </rPr>
      <t>²</t>
    </r>
    <r>
      <rPr>
        <sz val="8"/>
        <rFont val="Arial"/>
        <family val="2"/>
        <charset val="238"/>
      </rPr>
      <t xml:space="preserve"> izvedene izolacije uključivo foliju.</t>
    </r>
  </si>
  <si>
    <t>NAPOMENA :                                                                                    Prije početka radova dužan je izvođač pokrivačkih radova pregledati pripremljenu krovnu konstrukciju, te eventualne neispravnosti dati sanirati jer kada se položi pokrov neće se priznati nikakve neispravnosti podloge te kasniji popravci ići će na račun krovopokrivača. Svi radovi moraju biti izvedeni stručno i solidno sa odgovarajućim kvalitetnim materijalom,a u skladu sa projektom, te propisima, normama, tehničkim uvjetima i standardima.</t>
  </si>
  <si>
    <r>
      <t xml:space="preserve">Kod izbora ploča obavezno se pridržavati predviđene profilacije, odnosno visine vala. Svaki ponuđač može, prema svojim proizvodnim mogućnostima i programima, ponuditi svoju vrstu sendvič-ploča sa materijalima obloge i ispune i završne obrade koji odgovaraju namjerni i opisu u troškovniku. Za ponuđene sendvič-ploče izvođač je dužan pribaviti atest sa odgovarajućim karakterističnim vrijednostima.                                                                                                  </t>
    </r>
    <r>
      <rPr>
        <b/>
        <i/>
        <sz val="8"/>
        <rFont val="Arial"/>
        <family val="2"/>
        <charset val="238"/>
      </rPr>
      <t>NAPOMENA : Sve mjere uzeti na licu mjesta.</t>
    </r>
  </si>
  <si>
    <t>Dobava i montaža trapeznog krovnog izolacijskog panela, vanjski i unutarnji lim debljine min 0,50 mm. Širina panela cca 1000 mm.                                                                                       Koeficijent prolaska topline do U=0,41 W/m2K prema EN 14509:2013, ili jednakovrijedna ___________________ , sa uračunatim gubicima na spojevima panela. Izolacijska jezgra negoriva lamelirana i hidrofobizirana kamena vuna debljine 20 cm.  Na bočnom spoju panel-panel termička brtva, te u spojnom valu panela atikondenzacijska brtva. Ral boja lima panela po izboru Investitora. Reakcija na požar : B s 1 d0, ili jednakovrijedna ___________________ .
Tehničke karakteristike panela dokazati ovjerenom tvorničkom izjavom o svojstvima (DOP) te certifikatom o stalnosti svojstava izdanim od akreditirane EU crtifikacijske kuće. Priložiti garanciju na vatrootpornost, statiku i termičku izolaciju u trajanju 25 godina. Obavezna primjena svih propisanih uputa za montažu od strane proizvođača. Panel s obje strane zaštićen PVC folijom, koja se u montaži odstranjuje. Obračun po m2 ugrađenih panela. U stavku uključen sam originalni spojni i pričvrsni materijal.</t>
  </si>
  <si>
    <t>Sav upotrebljeni materijal i finalni građevinski proizvodi moraju odgovarati postojećim tehničkim propisima i HR normama ili jednakovrijednom EN Normom. Prilikom izvedbe limarskih radova treba se u svemu pridržavati slijedećih propisa i normi:                     - Pravilnik o zaštiti na radu u građevinarstvu,                                      - Pravilnik o tehničkim mjerama i uvjetima za završne radove u građevinarstvu,                                                                                         - Tehnički uvjeti za izvođenje limarskih radova,                               Pomoćni i vezivni materijali kalaj, zakovice, zavrtnji i drugo moraju odgovarati odredbama HR normi ili jednakovrijednom EN Normom. 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investitora i nadzornog inženjera.Različite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radi sprečavanja štetnih kemijskih uticaja na lim.Sva se učvršćenja i povezivanja limova moraju izvesti tako da konstrukcija bude osigurana od nevremena, atmosferilija i prodora vode u objekt, i da pojedini dijelovi mogu nesmetano raditi kod temperaturnih promjena bez štete po ispravnost konstrukcije.</t>
  </si>
  <si>
    <t>Jed.    Cijena
bez PDV-a</t>
  </si>
  <si>
    <t>Ukupno
bez PDV-a</t>
  </si>
  <si>
    <t xml:space="preserve">Napomena: Troškovnikom se predviđa nabava svog potrebnog materijala, građevinski radovi na izvedbi instalacija (kao što su: postavljanje plastičnih kanala, polaganje kablova, demontaža postojećih rasvjetnih tijela i montaža novih rasvjetnih tijela, ispitivanje i puštanje u ispravan rad.
Za sva rasvjetna tijela OBAVEZNO upisati naziv proizvođača i tip proizvoda koji se nudi!   </t>
  </si>
  <si>
    <t>Naziv i tip proizvoda:</t>
  </si>
  <si>
    <t>UKUPNO kn</t>
  </si>
  <si>
    <t>SVEUKUPNO kn</t>
  </si>
  <si>
    <t>Završno  čišćenje  objekta  od  ostataka  ljepila,  silikata.  Potrebno očistiti sve klupice, stakla i okoliš objekta.Obračun po kompletu radova.</t>
  </si>
  <si>
    <t>KROVOPOKRIVAČKI RADOVI</t>
  </si>
  <si>
    <t>3-krilna stijena s fiksnim nadsvjetlom, donja zona dvokrilni zaokretni prozori dim. 4000 x 2000 mm, shema 19</t>
  </si>
  <si>
    <t>2-krilna stijena s fiksnim nadsvjetlom, donja zona dvokrilni zaokretni prozori dim. 3250 x 2000 mm, shema 20</t>
  </si>
  <si>
    <t>5-krilna stijena s fiksnim nadsvjetlom, donja zona prozori otklopno zaokretni  dim. 7700 x 2000 mm, shema 21</t>
  </si>
  <si>
    <t>4-krilna stijena sjednim otklopno zaokretnim prozorom dim. 4450 x 1000 mm, shema 22</t>
  </si>
  <si>
    <t>jednokrilni otklopni prozor dim. 1500 x 800 mm, shema 23</t>
  </si>
  <si>
    <t>2-krilni otklopno zaokretni prozor dim. 2100 x 800 mm, shema 24</t>
  </si>
  <si>
    <t>2- krilna stijena dim. 2600 x 1800 mm s fiksnim nadsvjetlom, 1 dvokrilnim prozorom i bočnim fiksnim dijelom, shema 25</t>
  </si>
  <si>
    <t>3-krilna stijena dim. 3900 x 1800 mm s fiksnim nadsvjetlom, bočnim fiksnim dijelovima, u sredini dvokrilni otklopni prozor, shema 26</t>
  </si>
  <si>
    <t>4-krilna stijena dim. 3900 x 800 mm, bočno fiksno staklo, srdina 2x otklopni jednokrilni prozor, shema 27</t>
  </si>
  <si>
    <t>3-krilna stijena dim. 2600 x 800 mm, bočno fiksno, sredina jednokrilni otklopno zaokretni prozor, shema 28</t>
  </si>
  <si>
    <t>1-krilni zaokretni prozor dim. 550 x 550 mm, shema 30</t>
  </si>
  <si>
    <t>2-krilni zaokretni prozor dim. 2250 x 550 mm, shema 31</t>
  </si>
  <si>
    <t>2-krilni otklopni prozor dim. 2600 x 1050 mm, shema 32</t>
  </si>
  <si>
    <t xml:space="preserve">6-krilna stijena dim. 8000 x 1750 mm s fiksnim nadsvjetlom, donja zona 2 dvokrilna zaokretna prozora, preostali dio fiksno staklo, shema 33 </t>
  </si>
  <si>
    <t>2-krilni otklopni prozor dim. 2650 x 1000 mm, shema 39</t>
  </si>
  <si>
    <t>3-krilna stijena dim. 3250 x 800 mm s bočnim fiksnim dijelovima, sredina jednokrilni otklopni prozor, shema 34</t>
  </si>
  <si>
    <t>jednokrilna balkonska vrata dim. 800 x 2000 mm, shema 29</t>
  </si>
  <si>
    <t>8-krilna stijena dim. 8800 x 2000 mm s fiksnim nadsvjetlom, donja zona jednokrilni otklopno zaokretni prozori i bočni fiks, shema 35</t>
  </si>
  <si>
    <t>6-krilna stijena dim. 8800 x 2000 mm  s fiksnim nadsvjetlom, donja zona prozori, shema 36</t>
  </si>
  <si>
    <t>višedjelna stijena dim. 5800 x 2000 mm, shema 37</t>
  </si>
  <si>
    <t>4-krilna otklopna stijena dim. 4900 x 800 mm, ugradnja mehanizma za otvaranje s poda, shema 40</t>
  </si>
  <si>
    <t>7.22.</t>
  </si>
  <si>
    <t>2-krilni prozor dim. 2650 x 1000 mm, mehanizam za otvaranje s poda, shema 41</t>
  </si>
  <si>
    <t>7.23.</t>
  </si>
  <si>
    <t>4-krilna otklopna stijena dim. 6800 x 1000 mm, shema 17</t>
  </si>
  <si>
    <t>7.24.</t>
  </si>
  <si>
    <t>8-krilna stijena dim. 9900 x 1000 mm, shema 18</t>
  </si>
  <si>
    <t>7.25.</t>
  </si>
  <si>
    <t>1-krilni prozor dim. 1500 x 800 mm s mehanizmom za otvaranje s poda, shema 42</t>
  </si>
  <si>
    <t>7.26.</t>
  </si>
  <si>
    <t>1-krilni prozor dim. 1600 x 1600 mm s mehanizmom za otvaranje s poda, shema 43</t>
  </si>
  <si>
    <t>alkuminijska ulazna stijena dim. 7650 x 3000 mm s fiksnim nadsvjetlom, 2 x dvokrilna vrata te fiksnim dijelovima između njih, shema 1</t>
  </si>
  <si>
    <t>aluminijska ulazna stijena dim. 7000 x 3000 mm s fiksnim nadsvjetlom, 2 x dvokrilna vrata te fiksnim dijelovima između njih, shema 2</t>
  </si>
  <si>
    <t>aluminijska ulazna stijena s otklopnim nadsvjetlom dim. 6200 x 2850 mm te dvokrilnim vratima, fiksne bočne strane, shema 3</t>
  </si>
  <si>
    <t>ulazna stijena s otklopnim nadsvjetlom dim. 4000 x 2850 mm, dokrilnim vratima sa fiksnim bočnim stranama, shema 4</t>
  </si>
  <si>
    <t>aluminijska stijena s otklopnim nadsvjetlom, dvokrilnim kliznim vratima te fiksnim bočnim dijelovima dim.8800 x 2850 mm, shema 5</t>
  </si>
  <si>
    <t>aluminijska stijena s vratima dim. 3550 x 2000 mm (2 kom) + 1700 x 2800 mm, shema 6 i 7</t>
  </si>
  <si>
    <t>ulazna stijena s jednokrilnim vratima, bočnim fiksnim dijelovima te fiksnim nadsvjetlom, dim. 2300 x 3000 mm, shema 8</t>
  </si>
  <si>
    <t>četverokrilna ulazna stijena s dvokrilnim vratima, bočnim i fiksnim nadsvjetlom, dim. 3000 x 3000 mm, shema 9</t>
  </si>
  <si>
    <t>trokrilna ulazna stijena s jednokrilnim vratima dim. 2300 x 2850 mm, bočnim i fiksnim nadsvjetlom, shema 10</t>
  </si>
  <si>
    <t>dvokrilna ulazna vrata s fiksnim nadsvjetlom dim.1900 x 2900 mm, shema 11</t>
  </si>
  <si>
    <t>jednokrilna ulazna vrata s otklopnim nadsvjetlom dim. 1000x 2800 mm, shema 12</t>
  </si>
  <si>
    <t>jednokrilna ulazna vrata dim. 1050x 2200 mm, shema 13</t>
  </si>
  <si>
    <t>dvokilna ulazna vrata s fiksnim nadsvjetlom dim. 1550 x 3000 mm, shema 14</t>
  </si>
  <si>
    <t>jednokrilna ulazna vrata dim. 950 x 2100 mm, shema 15</t>
  </si>
  <si>
    <t>8.15.</t>
  </si>
  <si>
    <t>trokrilna ulazna stijena dim. 2200 x 3100 mm, s jednokrilnim vratima, bočnim i fiksnim nadsvjetlom, shema 16</t>
  </si>
  <si>
    <t>8.16.</t>
  </si>
  <si>
    <t>trokrilna ulazna stijena dim. 2800 x 2800 mm, s jednokrilnim vratima, bočnim i fiksnim nadsvjetlom, shema 38</t>
  </si>
  <si>
    <t>Dobava,postava,skidanje  i  otprema cijevne fasadne skele od bešavnih cijevi (visina montaže do 15 m visine). Skelu izvesti prema postojećim propisima zaštite na radu i u svemu kako je opisano u općim uvjetima. U jediničnu cijenu uključiti  i zaštitni zastor o jutenih ili plastičnih traka,koje se postavljaju s vanjske strane skele po cijeloj  površini. Skelu  je  potrebno osigurati od prevrtanja sidrenjem u objekat, a od udara groma uzemljenjem. Potrebno je izvesti pomoćne željezne ili drvene ljestve-penjalice u svrhu vertikalne komunikacije po skeli.Prije izvedbe skele izvođač je dužan izraditi projekt skele što je u cijeni stavke. Obračun se vrši po m2 vertikalne projekcije  površine skele.</t>
  </si>
  <si>
    <t>Dobava, montaža i spajanje: stropnog nadgradnog rasvjetnog tijela za vlažne prostore. Priključna snaga 45W +- 5% ,dimenzije kućišta 1577 x 84 x 102 mm +-10%. Kućište od staklenim vlaknima ojačanog poliestera, bez presvlake,svjetlo sive boje, s mogučnošću montaže na ovjes. Poklopac od opalnog PC-a,unutarnje prizmatične strukture. Kopče od nehrđajučeg čelika.  LED izvor svjetlosti svjetlosnog toka min 5500lm, boja svjetla min 840 , temperatura boje min 4000K, efikasnost svjetiljke min 121lm/W, životnog vijeka min 50.000h na max =25° C (L80/B50). Mehanička zaštita min IP65, otpornost na udarce min IK08 , izolacijske klase I. Standard: EN 60598-2-1, EN 50419 ili jednakovrijedan ____________. Certificirano prema CE, ENEC, VDE ,simbol zaštite D. Dopuštena temp. okoline za unutarnju i vanjsku primjenu od -25 do +35 ° C. Odgovara IFS-a (International Featured Standards) zahtjevima za sigurnost i kvalitetu u prehrambenoj industriji. Težina +-10% 2,7kg. Sa svim montažnim i spojnim priborom.</t>
  </si>
  <si>
    <t>Dobava, montaža i spajanje: stropnog nadgradnog rasvjetnog tijela za vlažne prostore. Priključna snaga 18W (+-5%) ,dimenzije kućišta 1277 x 84 x 102 mm +-10%. Kućište od staklenim vlaknima ojačanog poliestera, bez presvlake,svjetlo sive boje, s mogučnošću montaže na ovjes. Poklopac od opalnog PC-a,unutarnje prizmatične strukture. Kopče od nehrđajučeg čelika.  LED izvor svjetlosti svjetlosnog toka min 2400lm, boja svjetla min 840 , temperatura boje min 4000K, efikasnost svjetiljke min 130lm/W, životnog vijeka min 50.000h na max =25° C (L80/B50). Mehanička zaštita min IP65, otpornost na udarce min IK08 , izolacijske klase I. Standard: EN 60598-2-1, EN 50419 ili jednakovrijedan ___________. Certificirano prema CE, ENEC, VDE ,simbol zaštite D. Dopuštena temp. okoline za unutarnju i vanjsku primjenu od -25 do +35 ° C. Odgovara IFS-a (International Featured Standards) zahtjevima za sigurnost i kvalitetu u prehrambenoj industriji. Težina +-10% 2,2kg. Sa svim montažnim i spojnim priborom.</t>
  </si>
  <si>
    <t>Dobava, montaža i spajanje: stropnog nadgradnog rasvjetnog tijela za vlažne prostore. Priključna snaga 27W +- 5% ,dimenzije kućišta 1577 x 84 x 102 mm +-10%. Kućište od staklenim vlaknima ojačanog poliestera, bez presvlake,svjetlo sive boje, s mogučnošću montaže na ovjes. Poklopac od opalnog PC-a,unutarnje prizmatične strukture. Kopče od nehrđajučeg čelika.  LED izvor svjetlosti svjetlosnog toka min 3600lm, boja svjetla min 840 , temperatura boje min 4000K, efikasnost svjetiljke min 133lm/W, životnog vijeka min 50.000h na max =25° C (L80/B50). Mehanička zaštita min IP65, otpornost na udarce min IK08 , izolacijske klase I. Standard: EN 60598-2-1, EN 50419 ili jednakovrijedan __________. Certificirano prema CE, ENEC, VDE ,simbol zaštite D. Dopuštena temp. okoline za unutarnju i vanjsku primjenu od  -25 do +35 ° C. Odgovara IFS-a (International Featured Standards) zahtjevima za sigurnost i kvalitetu u prehrambenoj industriji. Težina +-10% 2,7kg. Sa svim montažnim i spojnim priborom.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</si>
</sst>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k_n_-;\-* #,##0.00\ _k_n_-;_-* &quot;-&quot;??\ _k_n_-;_-@_-"/>
  </numFmts>
  <fonts count="40" x14ac:knownFonts="1">
    <font>
      <sz val="10"/>
      <color rgb="FF000000"/>
      <name val="Times New Roman"/>
      <family val="1"/>
      <charset val="238"/>
    </font>
    <font>
      <sz val="10"/>
      <name val="Arial"/>
      <family val="2"/>
      <charset val="238"/>
    </font>
    <font>
      <b/>
      <sz val="10"/>
      <name val="Arial"/>
      <family val="2"/>
      <charset val="238"/>
    </font>
    <font>
      <b/>
      <sz val="11"/>
      <name val="Arial"/>
      <family val="2"/>
      <charset val="238"/>
    </font>
    <font>
      <b/>
      <sz val="8"/>
      <name val="Arial"/>
      <family val="2"/>
      <charset val="238"/>
    </font>
    <font>
      <sz val="8"/>
      <name val="Arial"/>
      <family val="2"/>
      <charset val="238"/>
    </font>
    <font>
      <sz val="5"/>
      <name val="Arial"/>
      <family val="2"/>
      <charset val="238"/>
    </font>
    <font>
      <sz val="6"/>
      <name val="Arial"/>
      <family val="2"/>
      <charset val="238"/>
    </font>
    <font>
      <b/>
      <sz val="9"/>
      <name val="Arial"/>
      <family val="2"/>
      <charset val="238"/>
    </font>
    <font>
      <sz val="9"/>
      <name val="Arial"/>
      <family val="2"/>
      <charset val="238"/>
    </font>
    <font>
      <i/>
      <sz val="8"/>
      <name val="Arial"/>
      <family val="2"/>
      <charset val="238"/>
    </font>
    <font>
      <sz val="8"/>
      <color indexed="8"/>
      <name val="Times New Roman"/>
      <family val="1"/>
      <charset val="238"/>
    </font>
    <font>
      <b/>
      <i/>
      <sz val="8"/>
      <name val="Arial"/>
      <family val="2"/>
      <charset val="238"/>
    </font>
    <font>
      <sz val="8"/>
      <name val="Arial"/>
      <family val="2"/>
    </font>
    <font>
      <sz val="8"/>
      <color indexed="8"/>
      <name val="Arial"/>
      <family val="2"/>
      <charset val="238"/>
    </font>
    <font>
      <i/>
      <sz val="8"/>
      <color indexed="8"/>
      <name val="Arial"/>
      <family val="2"/>
      <charset val="238"/>
    </font>
    <font>
      <sz val="10"/>
      <color rgb="FF000000"/>
      <name val="Times New Roman"/>
      <family val="1"/>
      <charset val="238"/>
    </font>
    <font>
      <sz val="10"/>
      <color rgb="FF000000"/>
      <name val="Arial"/>
      <family val="2"/>
      <charset val="238"/>
    </font>
    <font>
      <sz val="8"/>
      <color rgb="FF000000"/>
      <name val="Arial"/>
      <family val="2"/>
      <charset val="238"/>
    </font>
    <font>
      <sz val="8"/>
      <color rgb="FF000000"/>
      <name val="Times New Roman"/>
      <family val="1"/>
      <charset val="238"/>
    </font>
    <font>
      <i/>
      <sz val="8"/>
      <color rgb="FF000000"/>
      <name val="Arial"/>
      <family val="2"/>
      <charset val="238"/>
    </font>
    <font>
      <b/>
      <sz val="10"/>
      <color rgb="FF000000"/>
      <name val="Arial"/>
      <family val="2"/>
      <charset val="238"/>
    </font>
    <font>
      <sz val="8"/>
      <color theme="1"/>
      <name val="Arial"/>
      <family val="2"/>
      <charset val="238"/>
    </font>
    <font>
      <sz val="9"/>
      <color rgb="FF000000"/>
      <name val="Arial"/>
      <family val="2"/>
      <charset val="238"/>
    </font>
    <font>
      <b/>
      <sz val="9"/>
      <color rgb="FF000000"/>
      <name val="Arial"/>
      <family val="2"/>
      <charset val="238"/>
    </font>
    <font>
      <sz val="8"/>
      <name val="Calibri"/>
      <family val="2"/>
      <charset val="238"/>
    </font>
    <font>
      <b/>
      <sz val="12"/>
      <name val="Arial"/>
      <family val="2"/>
      <charset val="238"/>
    </font>
    <font>
      <sz val="11"/>
      <name val="Arial"/>
      <family val="2"/>
      <charset val="238"/>
    </font>
    <font>
      <sz val="11"/>
      <color rgb="FF000000"/>
      <name val="Arial"/>
      <family val="2"/>
      <charset val="238"/>
    </font>
    <font>
      <b/>
      <sz val="11"/>
      <color rgb="FF000000"/>
      <name val="Arial"/>
      <family val="2"/>
      <charset val="238"/>
    </font>
    <font>
      <sz val="10"/>
      <name val="Calibri"/>
      <family val="2"/>
      <charset val="238"/>
    </font>
    <font>
      <sz val="10"/>
      <name val="Calibri"/>
      <family val="2"/>
      <charset val="238"/>
      <scheme val="minor"/>
    </font>
    <font>
      <i/>
      <sz val="10"/>
      <name val="Calibri"/>
      <family val="2"/>
      <charset val="238"/>
      <scheme val="minor"/>
    </font>
    <font>
      <b/>
      <sz val="14"/>
      <name val="Arial"/>
      <family val="2"/>
    </font>
    <font>
      <b/>
      <sz val="10"/>
      <name val="Arial"/>
      <family val="2"/>
    </font>
    <font>
      <sz val="10"/>
      <name val="Arial"/>
      <family val="2"/>
    </font>
    <font>
      <sz val="10"/>
      <color theme="1"/>
      <name val="Arial"/>
      <family val="2"/>
      <charset val="238"/>
    </font>
    <font>
      <b/>
      <i/>
      <sz val="8"/>
      <color indexed="8"/>
      <name val="Arial"/>
      <family val="2"/>
      <charset val="238"/>
    </font>
    <font>
      <sz val="10"/>
      <color rgb="FFFF0000"/>
      <name val="Arial"/>
      <family val="2"/>
      <charset val="238"/>
    </font>
    <font>
      <b/>
      <i/>
      <vertAlign val="superscript"/>
      <sz val="8"/>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47"/>
        <bgColor indexed="64"/>
      </patternFill>
    </fill>
    <fill>
      <patternFill patternType="solid">
        <fgColor rgb="FFFFC00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5">
    <xf numFmtId="0" fontId="0" fillId="0" borderId="0"/>
    <xf numFmtId="0" fontId="1" fillId="0" borderId="0"/>
    <xf numFmtId="0" fontId="16" fillId="0" borderId="0"/>
    <xf numFmtId="0" fontId="1" fillId="0" borderId="0"/>
    <xf numFmtId="0" fontId="1" fillId="0" borderId="0"/>
  </cellStyleXfs>
  <cellXfs count="64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7" fillId="0" borderId="0" xfId="0" applyFont="1" applyFill="1" applyBorder="1" applyAlignment="1">
      <alignment horizontal="left" vertical="top"/>
    </xf>
    <xf numFmtId="0" fontId="4" fillId="0" borderId="12" xfId="0" applyFont="1" applyFill="1" applyBorder="1" applyAlignment="1">
      <alignment horizontal="left" vertical="top" wrapText="1"/>
    </xf>
    <xf numFmtId="0" fontId="5" fillId="2" borderId="13" xfId="0" applyFont="1" applyFill="1" applyBorder="1" applyAlignment="1">
      <alignment horizontal="center" vertical="center" wrapText="1"/>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5" fillId="2" borderId="14" xfId="0" applyFont="1" applyFill="1" applyBorder="1" applyAlignment="1">
      <alignment horizontal="center" vertical="center" wrapText="1"/>
    </xf>
    <xf numFmtId="0" fontId="2" fillId="0" borderId="0" xfId="0" applyFont="1" applyFill="1" applyBorder="1" applyAlignment="1">
      <alignment vertical="top"/>
    </xf>
    <xf numFmtId="0" fontId="3" fillId="0" borderId="0" xfId="0" applyFont="1" applyFill="1" applyBorder="1" applyAlignment="1">
      <alignment vertical="top"/>
    </xf>
    <xf numFmtId="164" fontId="18" fillId="0" borderId="12" xfId="0" applyNumberFormat="1" applyFont="1" applyFill="1" applyBorder="1" applyAlignment="1">
      <alignment horizontal="left" vertical="top" wrapText="1"/>
    </xf>
    <xf numFmtId="4" fontId="17" fillId="0" borderId="0" xfId="0" applyNumberFormat="1" applyFont="1" applyFill="1" applyBorder="1" applyAlignment="1">
      <alignment horizontal="center" vertical="top"/>
    </xf>
    <xf numFmtId="4" fontId="2" fillId="0" borderId="0" xfId="0" applyNumberFormat="1" applyFont="1" applyFill="1" applyBorder="1" applyAlignment="1">
      <alignment horizontal="center" vertical="top"/>
    </xf>
    <xf numFmtId="0" fontId="1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7" fillId="0" borderId="0" xfId="0" applyFont="1" applyFill="1" applyBorder="1" applyAlignment="1">
      <alignment horizontal="left" vertical="top"/>
    </xf>
    <xf numFmtId="0" fontId="5" fillId="2"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4" fontId="17" fillId="3" borderId="0"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5" fillId="2" borderId="21" xfId="0" applyFont="1" applyFill="1" applyBorder="1" applyAlignment="1">
      <alignment horizontal="center" vertical="center" wrapText="1"/>
    </xf>
    <xf numFmtId="4" fontId="17" fillId="0" borderId="0"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xf>
    <xf numFmtId="4" fontId="17" fillId="2" borderId="14" xfId="0" applyNumberFormat="1" applyFont="1" applyFill="1" applyBorder="1" applyAlignment="1">
      <alignment horizontal="center" vertical="center" wrapText="1"/>
    </xf>
    <xf numFmtId="4" fontId="18" fillId="2" borderId="14" xfId="0" applyNumberFormat="1" applyFont="1" applyFill="1" applyBorder="1" applyAlignment="1">
      <alignment horizontal="center" vertical="center" wrapText="1"/>
    </xf>
    <xf numFmtId="4" fontId="17" fillId="2" borderId="22" xfId="0" applyNumberFormat="1" applyFont="1" applyFill="1" applyBorder="1" applyAlignment="1">
      <alignment horizontal="center" vertical="center" wrapText="1"/>
    </xf>
    <xf numFmtId="4" fontId="5" fillId="3" borderId="16"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20" fillId="0" borderId="4" xfId="0" applyFont="1" applyFill="1" applyBorder="1" applyAlignment="1">
      <alignment horizontal="left" vertical="center" wrapText="1"/>
    </xf>
    <xf numFmtId="4" fontId="17" fillId="0" borderId="13"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4" fontId="18" fillId="0" borderId="13" xfId="0" applyNumberFormat="1" applyFont="1" applyFill="1" applyBorder="1" applyAlignment="1">
      <alignment horizontal="center" vertical="center" wrapText="1"/>
    </xf>
    <xf numFmtId="4" fontId="18" fillId="0" borderId="1" xfId="0" applyNumberFormat="1" applyFont="1" applyFill="1" applyBorder="1" applyAlignment="1">
      <alignment horizontal="center" wrapText="1"/>
    </xf>
    <xf numFmtId="164" fontId="18" fillId="0" borderId="12" xfId="0" applyNumberFormat="1" applyFont="1" applyFill="1" applyBorder="1" applyAlignment="1">
      <alignment horizontal="left" vertical="top" wrapText="1"/>
    </xf>
    <xf numFmtId="0" fontId="5"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7" fillId="0" borderId="0" xfId="0" applyFont="1" applyFill="1" applyBorder="1" applyAlignment="1">
      <alignment horizontal="left" vertical="top"/>
    </xf>
    <xf numFmtId="0" fontId="5" fillId="0" borderId="4"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4" fontId="18" fillId="0" borderId="13" xfId="0" applyNumberFormat="1" applyFont="1" applyFill="1" applyBorder="1" applyAlignment="1">
      <alignment horizontal="center" wrapText="1"/>
    </xf>
    <xf numFmtId="0" fontId="17" fillId="0" borderId="0" xfId="0" applyFont="1" applyFill="1" applyBorder="1" applyAlignment="1">
      <alignment vertical="top"/>
    </xf>
    <xf numFmtId="0" fontId="17" fillId="0" borderId="0" xfId="0" applyFont="1" applyFill="1" applyBorder="1" applyAlignment="1">
      <alignment horizontal="left" vertical="top"/>
    </xf>
    <xf numFmtId="0" fontId="17" fillId="0" borderId="0" xfId="0" applyFont="1" applyFill="1" applyBorder="1" applyAlignment="1">
      <alignment horizontal="left" vertical="top"/>
    </xf>
    <xf numFmtId="4" fontId="18" fillId="0" borderId="14"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5" fillId="0" borderId="13"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2" fillId="0" borderId="0" xfId="0" applyFont="1" applyFill="1" applyBorder="1" applyAlignment="1">
      <alignment vertical="center"/>
    </xf>
    <xf numFmtId="0" fontId="20" fillId="0" borderId="0"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7" fillId="0" borderId="0" xfId="0" applyFont="1" applyFill="1" applyBorder="1" applyAlignment="1">
      <alignment vertical="center"/>
    </xf>
    <xf numFmtId="0" fontId="17" fillId="0" borderId="0" xfId="0" applyFont="1" applyFill="1" applyBorder="1" applyAlignment="1">
      <alignment horizontal="left" vertical="top"/>
    </xf>
    <xf numFmtId="0" fontId="18" fillId="0" borderId="13" xfId="0" applyFont="1" applyFill="1" applyBorder="1" applyAlignment="1">
      <alignment horizontal="left" vertical="top" wrapText="1"/>
    </xf>
    <xf numFmtId="0" fontId="17" fillId="0" borderId="0" xfId="0" applyFont="1" applyFill="1" applyBorder="1" applyAlignment="1">
      <alignment horizontal="left" vertical="top"/>
    </xf>
    <xf numFmtId="0" fontId="18" fillId="3" borderId="0" xfId="0" applyFont="1" applyFill="1" applyBorder="1" applyAlignment="1">
      <alignment vertical="center"/>
    </xf>
    <xf numFmtId="4" fontId="18" fillId="2" borderId="15"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4" fontId="18" fillId="0" borderId="5" xfId="0" applyNumberFormat="1" applyFont="1" applyFill="1" applyBorder="1" applyAlignment="1">
      <alignment horizontal="center" vertical="center" wrapText="1"/>
    </xf>
    <xf numFmtId="0" fontId="17" fillId="0" borderId="0" xfId="0" applyFont="1" applyFill="1" applyBorder="1" applyAlignment="1">
      <alignment horizontal="left" vertical="top"/>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4" fontId="18" fillId="0" borderId="4" xfId="0" applyNumberFormat="1" applyFont="1" applyFill="1" applyBorder="1" applyAlignment="1">
      <alignment horizontal="center" vertical="center" wrapText="1"/>
    </xf>
    <xf numFmtId="0" fontId="18" fillId="0" borderId="4" xfId="0" applyFont="1" applyFill="1" applyBorder="1" applyAlignment="1">
      <alignment horizontal="left" vertical="center" wrapText="1"/>
    </xf>
    <xf numFmtId="0" fontId="5" fillId="0" borderId="23" xfId="0" applyFont="1" applyFill="1" applyBorder="1" applyAlignment="1">
      <alignment horizontal="left" vertical="top" wrapText="1"/>
    </xf>
    <xf numFmtId="0" fontId="17" fillId="0" borderId="0" xfId="0" applyFont="1" applyFill="1" applyBorder="1" applyAlignment="1">
      <alignment horizontal="left" vertical="top"/>
    </xf>
    <xf numFmtId="0" fontId="20" fillId="0" borderId="4" xfId="0" applyFont="1" applyFill="1" applyBorder="1" applyAlignment="1">
      <alignment horizontal="left" vertical="top" wrapText="1"/>
    </xf>
    <xf numFmtId="0" fontId="5" fillId="0" borderId="2" xfId="0" applyFont="1" applyFill="1" applyBorder="1" applyAlignment="1">
      <alignment horizontal="left" vertical="center" wrapText="1"/>
    </xf>
    <xf numFmtId="0" fontId="13" fillId="3" borderId="4" xfId="0" applyFont="1" applyFill="1" applyBorder="1" applyAlignment="1">
      <alignment vertical="top" wrapText="1"/>
    </xf>
    <xf numFmtId="0" fontId="13" fillId="0" borderId="3" xfId="0" applyFont="1" applyFill="1" applyBorder="1" applyAlignment="1">
      <alignment horizontal="justify" vertical="top" wrapText="1"/>
    </xf>
    <xf numFmtId="0" fontId="13" fillId="3" borderId="4" xfId="0" applyFont="1" applyFill="1" applyBorder="1" applyAlignment="1">
      <alignment vertical="center" wrapText="1"/>
    </xf>
    <xf numFmtId="0" fontId="13" fillId="0" borderId="3" xfId="0" applyFont="1" applyFill="1" applyBorder="1" applyAlignment="1">
      <alignment horizontal="left" vertical="center"/>
    </xf>
    <xf numFmtId="0" fontId="10" fillId="0" borderId="5" xfId="0" applyFont="1" applyFill="1" applyBorder="1" applyAlignment="1">
      <alignment horizontal="left" vertical="center" wrapText="1"/>
    </xf>
    <xf numFmtId="4" fontId="8" fillId="0" borderId="26" xfId="0" applyNumberFormat="1" applyFont="1" applyFill="1" applyBorder="1" applyAlignment="1">
      <alignment horizontal="center" vertical="center" wrapText="1"/>
    </xf>
    <xf numFmtId="0" fontId="8" fillId="0" borderId="26" xfId="0" applyFont="1" applyFill="1" applyBorder="1" applyAlignment="1">
      <alignment horizontal="left" vertical="center" wrapText="1"/>
    </xf>
    <xf numFmtId="0" fontId="22" fillId="0" borderId="4" xfId="0" applyFont="1" applyFill="1" applyBorder="1" applyAlignment="1">
      <alignment horizontal="left" vertical="top" wrapText="1"/>
    </xf>
    <xf numFmtId="4" fontId="18" fillId="0" borderId="2" xfId="0" applyNumberFormat="1" applyFont="1" applyFill="1" applyBorder="1" applyAlignment="1">
      <alignment horizontal="center" vertical="center" wrapText="1"/>
    </xf>
    <xf numFmtId="0" fontId="26" fillId="0" borderId="0" xfId="0" applyFont="1" applyFill="1" applyBorder="1" applyAlignment="1">
      <alignment horizontal="left" vertical="top"/>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4" fontId="18" fillId="0" borderId="2"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164" fontId="18" fillId="0" borderId="12" xfId="0" applyNumberFormat="1" applyFont="1" applyFill="1" applyBorder="1" applyAlignment="1">
      <alignment horizontal="left" vertical="top" wrapText="1"/>
    </xf>
    <xf numFmtId="0" fontId="18" fillId="0" borderId="43" xfId="0" applyFont="1" applyFill="1" applyBorder="1" applyAlignment="1">
      <alignment horizontal="left" vertical="top" wrapText="1"/>
    </xf>
    <xf numFmtId="4" fontId="18" fillId="0" borderId="4" xfId="0" applyNumberFormat="1" applyFont="1" applyFill="1" applyBorder="1" applyAlignment="1">
      <alignment horizontal="center" wrapText="1"/>
    </xf>
    <xf numFmtId="4" fontId="5" fillId="0" borderId="44" xfId="0" applyNumberFormat="1" applyFont="1" applyFill="1" applyBorder="1" applyAlignment="1">
      <alignment horizontal="center" wrapText="1"/>
    </xf>
    <xf numFmtId="0" fontId="5" fillId="0" borderId="2" xfId="0" applyFont="1" applyBorder="1" applyAlignment="1">
      <alignment vertical="top" wrapText="1"/>
    </xf>
    <xf numFmtId="4" fontId="18" fillId="0" borderId="0" xfId="0" applyNumberFormat="1" applyFont="1" applyFill="1" applyBorder="1" applyAlignment="1">
      <alignment horizontal="center" wrapText="1"/>
    </xf>
    <xf numFmtId="0" fontId="5" fillId="3" borderId="4" xfId="0" applyFont="1" applyFill="1" applyBorder="1" applyAlignment="1">
      <alignment vertical="center" wrapText="1"/>
    </xf>
    <xf numFmtId="4" fontId="18" fillId="3" borderId="4"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0" fontId="10" fillId="0" borderId="5" xfId="0" applyFont="1" applyBorder="1" applyAlignment="1" applyProtection="1">
      <alignment vertical="top" wrapText="1"/>
      <protection locked="0"/>
    </xf>
    <xf numFmtId="0" fontId="5" fillId="0" borderId="4" xfId="0" applyFont="1" applyFill="1" applyBorder="1" applyAlignment="1" applyProtection="1">
      <alignment horizontal="left" vertical="center" wrapText="1"/>
      <protection locked="0"/>
    </xf>
    <xf numFmtId="4" fontId="5" fillId="0" borderId="4" xfId="0" applyNumberFormat="1" applyFont="1" applyBorder="1" applyAlignment="1" applyProtection="1">
      <alignment horizontal="center" vertical="center"/>
    </xf>
    <xf numFmtId="4" fontId="5" fillId="2" borderId="21" xfId="0" applyNumberFormat="1" applyFont="1" applyFill="1" applyBorder="1" applyAlignment="1">
      <alignment horizontal="center" vertical="center" wrapText="1"/>
    </xf>
    <xf numFmtId="0" fontId="10" fillId="0" borderId="1" xfId="0" applyFont="1" applyBorder="1" applyAlignment="1" applyProtection="1">
      <alignment vertical="top" wrapText="1"/>
      <protection locked="0"/>
    </xf>
    <xf numFmtId="4" fontId="5" fillId="0" borderId="34"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49" fontId="3" fillId="5" borderId="50" xfId="0" applyNumberFormat="1" applyFont="1" applyFill="1" applyBorder="1" applyAlignment="1">
      <alignment horizontal="center" vertical="center" wrapText="1"/>
    </xf>
    <xf numFmtId="2" fontId="3" fillId="5" borderId="50" xfId="0" applyNumberFormat="1" applyFont="1" applyFill="1" applyBorder="1" applyAlignment="1">
      <alignment horizontal="center" vertical="center" wrapText="1"/>
    </xf>
    <xf numFmtId="49" fontId="3" fillId="5" borderId="50" xfId="0" applyNumberFormat="1" applyFont="1" applyFill="1" applyBorder="1" applyAlignment="1">
      <alignment horizontal="center" vertical="top" wrapText="1"/>
    </xf>
    <xf numFmtId="4" fontId="3" fillId="5" borderId="50" xfId="0" applyNumberFormat="1" applyFont="1" applyFill="1" applyBorder="1" applyAlignment="1">
      <alignment horizontal="center" vertical="center" wrapText="1"/>
    </xf>
    <xf numFmtId="49" fontId="34" fillId="0" borderId="0" xfId="0" applyNumberFormat="1" applyFont="1" applyFill="1" applyBorder="1" applyAlignment="1">
      <alignment horizontal="left" vertical="top" wrapText="1"/>
    </xf>
    <xf numFmtId="2" fontId="34" fillId="0" borderId="0" xfId="0" applyNumberFormat="1" applyFont="1" applyFill="1" applyBorder="1" applyAlignment="1">
      <alignment horizontal="center" vertical="top" wrapText="1"/>
    </xf>
    <xf numFmtId="49" fontId="34" fillId="0" borderId="0" xfId="0" applyNumberFormat="1" applyFont="1" applyFill="1" applyBorder="1" applyAlignment="1">
      <alignment horizontal="center" vertical="top" wrapText="1"/>
    </xf>
    <xf numFmtId="4" fontId="34" fillId="0" borderId="0" xfId="0" applyNumberFormat="1" applyFont="1" applyFill="1" applyBorder="1" applyAlignment="1">
      <alignment horizontal="center" vertical="top" wrapText="1"/>
    </xf>
    <xf numFmtId="0" fontId="1" fillId="0" borderId="4" xfId="0" applyNumberFormat="1" applyFont="1" applyBorder="1" applyAlignment="1">
      <alignment horizontal="left" vertical="top"/>
    </xf>
    <xf numFmtId="0" fontId="1" fillId="0" borderId="1" xfId="0" applyNumberFormat="1" applyFont="1" applyBorder="1" applyAlignment="1">
      <alignment horizontal="left" vertical="top"/>
    </xf>
    <xf numFmtId="0" fontId="1" fillId="0" borderId="2" xfId="0" applyNumberFormat="1" applyFont="1" applyBorder="1" applyAlignment="1">
      <alignment wrapText="1"/>
    </xf>
    <xf numFmtId="0" fontId="1" fillId="0" borderId="2" xfId="0" applyNumberFormat="1" applyFont="1" applyBorder="1" applyAlignment="1">
      <alignment horizontal="center"/>
    </xf>
    <xf numFmtId="4" fontId="1" fillId="0" borderId="2" xfId="0" applyNumberFormat="1" applyFont="1" applyBorder="1"/>
    <xf numFmtId="4" fontId="1" fillId="0" borderId="2" xfId="0" applyNumberFormat="1" applyFont="1" applyBorder="1" applyAlignment="1">
      <alignment horizontal="right"/>
    </xf>
    <xf numFmtId="4" fontId="1" fillId="0" borderId="3" xfId="0" applyNumberFormat="1" applyFont="1" applyBorder="1"/>
    <xf numFmtId="0" fontId="2" fillId="6" borderId="4" xfId="0" applyNumberFormat="1" applyFont="1" applyFill="1" applyBorder="1" applyAlignment="1">
      <alignment horizontal="left" vertical="top"/>
    </xf>
    <xf numFmtId="0" fontId="2" fillId="6" borderId="1" xfId="0" applyNumberFormat="1" applyFont="1" applyFill="1" applyBorder="1" applyAlignment="1">
      <alignment wrapText="1"/>
    </xf>
    <xf numFmtId="0" fontId="35" fillId="6" borderId="2" xfId="0" applyNumberFormat="1" applyFont="1" applyFill="1" applyBorder="1" applyAlignment="1">
      <alignment horizontal="center"/>
    </xf>
    <xf numFmtId="4" fontId="35" fillId="6" borderId="2" xfId="0" applyNumberFormat="1" applyFont="1" applyFill="1" applyBorder="1" applyAlignment="1">
      <alignment horizontal="right"/>
    </xf>
    <xf numFmtId="4" fontId="35" fillId="6" borderId="3" xfId="0" applyNumberFormat="1" applyFont="1" applyFill="1" applyBorder="1"/>
    <xf numFmtId="0" fontId="2" fillId="6" borderId="4" xfId="0" applyNumberFormat="1" applyFont="1" applyFill="1" applyBorder="1" applyAlignment="1">
      <alignment vertical="center"/>
    </xf>
    <xf numFmtId="0" fontId="1" fillId="3" borderId="4" xfId="0" applyNumberFormat="1" applyFont="1" applyFill="1" applyBorder="1" applyAlignment="1">
      <alignment horizontal="center" vertical="top"/>
    </xf>
    <xf numFmtId="0" fontId="36" fillId="0" borderId="0" xfId="0" applyFont="1" applyAlignment="1">
      <alignment vertical="top" wrapText="1"/>
    </xf>
    <xf numFmtId="0" fontId="1" fillId="3" borderId="4" xfId="0" applyNumberFormat="1" applyFont="1" applyFill="1" applyBorder="1" applyAlignment="1">
      <alignment horizontal="center"/>
    </xf>
    <xf numFmtId="2" fontId="1" fillId="0" borderId="4" xfId="0" applyNumberFormat="1" applyFont="1" applyBorder="1" applyAlignment="1">
      <alignment horizontal="center"/>
    </xf>
    <xf numFmtId="4" fontId="1" fillId="3" borderId="4" xfId="0" applyNumberFormat="1" applyFont="1" applyFill="1" applyBorder="1" applyAlignment="1">
      <alignment horizontal="right"/>
    </xf>
    <xf numFmtId="0" fontId="2" fillId="3" borderId="4" xfId="0" applyNumberFormat="1" applyFont="1" applyFill="1" applyBorder="1" applyAlignment="1">
      <alignment wrapText="1"/>
    </xf>
    <xf numFmtId="0" fontId="1" fillId="3" borderId="4" xfId="0" applyNumberFormat="1" applyFont="1" applyFill="1" applyBorder="1" applyAlignment="1">
      <alignment wrapText="1"/>
    </xf>
    <xf numFmtId="0" fontId="1" fillId="0" borderId="0" xfId="4" applyNumberFormat="1" applyFont="1" applyFill="1" applyBorder="1" applyAlignment="1">
      <alignment horizontal="justify" vertical="top"/>
    </xf>
    <xf numFmtId="0" fontId="1" fillId="0" borderId="0" xfId="4" applyNumberFormat="1" applyFont="1" applyFill="1" applyBorder="1" applyAlignment="1">
      <alignment vertical="top" wrapText="1"/>
    </xf>
    <xf numFmtId="0" fontId="35" fillId="3" borderId="4" xfId="0" applyNumberFormat="1" applyFont="1" applyFill="1" applyBorder="1" applyAlignment="1">
      <alignment horizontal="center"/>
    </xf>
    <xf numFmtId="2" fontId="0" fillId="0" borderId="4" xfId="0" applyNumberFormat="1" applyBorder="1" applyAlignment="1">
      <alignment horizontal="center"/>
    </xf>
    <xf numFmtId="0" fontId="1" fillId="3" borderId="51" xfId="0" applyNumberFormat="1" applyFont="1" applyFill="1" applyBorder="1" applyAlignment="1">
      <alignment horizontal="center" vertical="top"/>
    </xf>
    <xf numFmtId="0" fontId="35" fillId="3" borderId="44" xfId="0" applyNumberFormat="1" applyFont="1" applyFill="1" applyBorder="1" applyAlignment="1">
      <alignment horizontal="center"/>
    </xf>
    <xf numFmtId="4" fontId="36" fillId="3" borderId="4" xfId="0" applyNumberFormat="1" applyFont="1" applyFill="1" applyBorder="1"/>
    <xf numFmtId="0" fontId="1" fillId="3" borderId="4" xfId="0" applyNumberFormat="1" applyFont="1" applyFill="1" applyBorder="1" applyAlignment="1">
      <alignment vertical="center" wrapText="1"/>
    </xf>
    <xf numFmtId="0" fontId="2" fillId="0" borderId="4" xfId="0" applyNumberFormat="1" applyFont="1" applyFill="1" applyBorder="1" applyAlignment="1">
      <alignment horizontal="left" vertical="top"/>
    </xf>
    <xf numFmtId="0" fontId="2" fillId="0" borderId="1" xfId="0" applyNumberFormat="1" applyFont="1" applyFill="1" applyBorder="1" applyAlignment="1">
      <alignment wrapText="1"/>
    </xf>
    <xf numFmtId="0" fontId="35" fillId="0" borderId="2" xfId="0" applyNumberFormat="1" applyFont="1" applyFill="1" applyBorder="1" applyAlignment="1">
      <alignment horizontal="center"/>
    </xf>
    <xf numFmtId="4" fontId="35" fillId="0" borderId="2" xfId="0" applyNumberFormat="1" applyFont="1" applyFill="1" applyBorder="1" applyAlignment="1">
      <alignment horizontal="right"/>
    </xf>
    <xf numFmtId="4" fontId="35" fillId="0" borderId="3" xfId="0" applyNumberFormat="1" applyFont="1" applyFill="1" applyBorder="1"/>
    <xf numFmtId="0" fontId="36" fillId="3" borderId="4" xfId="0" applyFont="1" applyFill="1" applyBorder="1" applyAlignment="1">
      <alignment horizontal="left" vertical="top"/>
    </xf>
    <xf numFmtId="0" fontId="36" fillId="3" borderId="4" xfId="0" applyFont="1" applyFill="1" applyBorder="1" applyAlignment="1">
      <alignment horizontal="justify" vertical="top" wrapText="1"/>
    </xf>
    <xf numFmtId="4" fontId="36" fillId="3" borderId="4" xfId="0" applyNumberFormat="1" applyFont="1" applyFill="1" applyBorder="1" applyAlignment="1">
      <alignment horizontal="center"/>
    </xf>
    <xf numFmtId="0" fontId="36" fillId="3" borderId="4" xfId="0" applyFont="1" applyFill="1" applyBorder="1"/>
    <xf numFmtId="4" fontId="36" fillId="3" borderId="4" xfId="0" applyNumberFormat="1" applyFont="1" applyFill="1" applyBorder="1" applyAlignment="1">
      <alignment horizontal="right"/>
    </xf>
    <xf numFmtId="0" fontId="27" fillId="0" borderId="0" xfId="0" applyFont="1" applyFill="1" applyBorder="1" applyAlignment="1">
      <alignment vertical="top" wrapText="1"/>
    </xf>
    <xf numFmtId="4" fontId="28" fillId="0" borderId="0" xfId="0" applyNumberFormat="1" applyFont="1" applyFill="1" applyBorder="1" applyAlignment="1">
      <alignment vertical="top" wrapText="1"/>
    </xf>
    <xf numFmtId="0" fontId="3" fillId="0" borderId="0" xfId="0" applyFont="1" applyFill="1" applyBorder="1" applyAlignment="1">
      <alignment vertical="top" wrapText="1"/>
    </xf>
    <xf numFmtId="4" fontId="29" fillId="0" borderId="0" xfId="0" applyNumberFormat="1" applyFont="1" applyFill="1" applyBorder="1" applyAlignment="1">
      <alignment vertical="top" wrapText="1"/>
    </xf>
    <xf numFmtId="0" fontId="27"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4" fontId="5" fillId="3" borderId="3"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justify" vertical="center" wrapText="1"/>
      <protection locked="0"/>
    </xf>
    <xf numFmtId="0" fontId="18" fillId="0" borderId="21"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38" fillId="0" borderId="4" xfId="0" applyFont="1" applyFill="1" applyBorder="1" applyAlignment="1">
      <alignment horizontal="left" vertical="top" wrapText="1"/>
    </xf>
    <xf numFmtId="0" fontId="18" fillId="0" borderId="0" xfId="0" applyNumberFormat="1" applyFont="1" applyAlignment="1">
      <alignment horizontal="justify" vertical="top" wrapText="1"/>
    </xf>
    <xf numFmtId="4" fontId="18" fillId="3" borderId="16"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0" fontId="5" fillId="0" borderId="4" xfId="0" applyFont="1" applyBorder="1" applyAlignment="1">
      <alignment horizontal="left" vertical="top" wrapText="1"/>
    </xf>
    <xf numFmtId="0" fontId="5" fillId="0" borderId="53" xfId="0" applyFont="1" applyFill="1" applyBorder="1" applyAlignment="1">
      <alignment vertical="center" wrapText="1"/>
    </xf>
    <xf numFmtId="0" fontId="10" fillId="0" borderId="4" xfId="0" applyFont="1" applyBorder="1" applyAlignment="1" applyProtection="1">
      <alignment vertical="top" wrapText="1"/>
      <protection locked="0"/>
    </xf>
    <xf numFmtId="0" fontId="5" fillId="0" borderId="18"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left" vertical="center" wrapText="1"/>
    </xf>
    <xf numFmtId="4" fontId="0" fillId="0" borderId="0" xfId="0" applyNumberFormat="1" applyFill="1" applyBorder="1" applyAlignment="1">
      <alignment horizontal="left" vertical="top"/>
    </xf>
    <xf numFmtId="0" fontId="5" fillId="3" borderId="17" xfId="0" applyFont="1" applyFill="1" applyBorder="1" applyAlignment="1">
      <alignment horizontal="center" vertical="center" wrapText="1"/>
    </xf>
    <xf numFmtId="0" fontId="5" fillId="3" borderId="0" xfId="0" applyFont="1" applyFill="1" applyBorder="1" applyAlignment="1">
      <alignment horizontal="center" vertical="center" wrapText="1"/>
    </xf>
    <xf numFmtId="4" fontId="18" fillId="0" borderId="2" xfId="0" applyNumberFormat="1" applyFont="1" applyFill="1" applyBorder="1" applyAlignment="1">
      <alignment horizontal="center" wrapText="1"/>
    </xf>
    <xf numFmtId="4" fontId="17" fillId="0" borderId="34" xfId="0" applyNumberFormat="1" applyFont="1" applyFill="1" applyBorder="1" applyAlignment="1">
      <alignment horizontal="center" vertical="center" wrapText="1"/>
    </xf>
    <xf numFmtId="4" fontId="17" fillId="0" borderId="26"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4" fontId="17" fillId="0" borderId="31"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5" xfId="0"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17" fillId="3" borderId="5"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wrapText="1"/>
    </xf>
    <xf numFmtId="0" fontId="5" fillId="3" borderId="35" xfId="0"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4" fontId="5" fillId="3" borderId="0" xfId="0" applyNumberFormat="1" applyFont="1" applyFill="1" applyBorder="1" applyAlignment="1">
      <alignment horizontal="center" vertical="center" wrapText="1"/>
    </xf>
    <xf numFmtId="4" fontId="18" fillId="3" borderId="0" xfId="0" applyNumberFormat="1" applyFont="1" applyFill="1" applyBorder="1" applyAlignment="1">
      <alignment horizontal="center" vertical="center" wrapText="1"/>
    </xf>
    <xf numFmtId="4" fontId="5" fillId="3" borderId="52" xfId="0" applyNumberFormat="1" applyFont="1" applyFill="1" applyBorder="1" applyAlignment="1">
      <alignment horizontal="center" vertical="center" wrapText="1"/>
    </xf>
    <xf numFmtId="4" fontId="18" fillId="3" borderId="8" xfId="0" applyNumberFormat="1"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4" fontId="5" fillId="0" borderId="2" xfId="0" applyNumberFormat="1" applyFont="1" applyFill="1" applyBorder="1" applyAlignment="1">
      <alignment horizontal="center" wrapText="1"/>
    </xf>
    <xf numFmtId="4" fontId="17" fillId="3" borderId="8" xfId="0"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6" borderId="4" xfId="0" applyNumberFormat="1" applyFont="1" applyFill="1" applyBorder="1" applyAlignment="1">
      <alignment wrapText="1"/>
    </xf>
    <xf numFmtId="165" fontId="35" fillId="6" borderId="3" xfId="0" applyNumberFormat="1" applyFont="1" applyFill="1" applyBorder="1"/>
    <xf numFmtId="0" fontId="5" fillId="0" borderId="4" xfId="0" applyFont="1" applyBorder="1" applyAlignment="1" applyProtection="1">
      <alignment horizontal="left" vertical="center" wrapText="1"/>
      <protection locked="0"/>
    </xf>
    <xf numFmtId="4" fontId="5" fillId="0" borderId="4" xfId="0" applyNumberFormat="1" applyFont="1" applyBorder="1" applyAlignment="1">
      <alignment horizontal="center" vertical="center"/>
    </xf>
    <xf numFmtId="0" fontId="17" fillId="0" borderId="0" xfId="0" applyFont="1" applyAlignment="1">
      <alignment horizontal="left" vertical="top"/>
    </xf>
    <xf numFmtId="0" fontId="0" fillId="0" borderId="0" xfId="0" applyAlignment="1">
      <alignment horizontal="left" vertical="top"/>
    </xf>
    <xf numFmtId="4" fontId="0" fillId="0" borderId="0" xfId="0" applyNumberFormat="1" applyAlignment="1">
      <alignment horizontal="left" vertical="top"/>
    </xf>
    <xf numFmtId="4" fontId="5" fillId="0" borderId="3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8"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2" fillId="0" borderId="7" xfId="0" applyFont="1" applyBorder="1" applyAlignment="1" applyProtection="1">
      <alignment horizontal="center" vertical="top" wrapText="1"/>
      <protection locked="0"/>
    </xf>
    <xf numFmtId="0" fontId="32" fillId="0" borderId="8" xfId="0" applyFont="1" applyBorder="1" applyAlignment="1" applyProtection="1">
      <alignment horizontal="center" vertical="top" wrapText="1"/>
      <protection locked="0"/>
    </xf>
    <xf numFmtId="0" fontId="8" fillId="0" borderId="8" xfId="0"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5"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165" fontId="18" fillId="0" borderId="35" xfId="0" applyNumberFormat="1" applyFont="1" applyFill="1" applyBorder="1" applyAlignment="1">
      <alignment horizontal="center" vertical="center" wrapText="1"/>
    </xf>
    <xf numFmtId="165" fontId="18" fillId="0" borderId="36" xfId="0" applyNumberFormat="1" applyFont="1" applyFill="1" applyBorder="1" applyAlignment="1">
      <alignment horizontal="center" vertical="center" wrapText="1"/>
    </xf>
    <xf numFmtId="4" fontId="18" fillId="3" borderId="24" xfId="0" applyNumberFormat="1" applyFont="1" applyFill="1" applyBorder="1" applyAlignment="1">
      <alignment horizontal="center" vertical="center" wrapText="1"/>
    </xf>
    <xf numFmtId="4" fontId="18" fillId="3" borderId="34" xfId="0" applyNumberFormat="1" applyFont="1" applyFill="1" applyBorder="1" applyAlignment="1">
      <alignment horizontal="center" vertical="center" wrapText="1"/>
    </xf>
    <xf numFmtId="4" fontId="18" fillId="3" borderId="23"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164" fontId="18" fillId="0" borderId="32" xfId="0" applyNumberFormat="1" applyFont="1" applyFill="1" applyBorder="1" applyAlignment="1">
      <alignment horizontal="center" vertical="top" wrapText="1"/>
    </xf>
    <xf numFmtId="164" fontId="18" fillId="0" borderId="38" xfId="0" applyNumberFormat="1" applyFont="1" applyFill="1" applyBorder="1" applyAlignment="1">
      <alignment horizontal="center" vertical="top" wrapText="1"/>
    </xf>
    <xf numFmtId="164" fontId="18" fillId="0" borderId="17" xfId="0" applyNumberFormat="1" applyFont="1" applyFill="1" applyBorder="1" applyAlignment="1">
      <alignment horizontal="center" vertical="top" wrapText="1"/>
    </xf>
    <xf numFmtId="164" fontId="18" fillId="0" borderId="0" xfId="0" applyNumberFormat="1" applyFont="1" applyFill="1" applyBorder="1" applyAlignment="1">
      <alignment horizontal="center" vertical="top" wrapText="1"/>
    </xf>
    <xf numFmtId="164" fontId="18" fillId="0" borderId="24" xfId="0" applyNumberFormat="1" applyFont="1" applyFill="1" applyBorder="1" applyAlignment="1">
      <alignment horizontal="center" vertical="top" wrapText="1"/>
    </xf>
    <xf numFmtId="164" fontId="18" fillId="0" borderId="34" xfId="0" applyNumberFormat="1" applyFont="1" applyFill="1" applyBorder="1" applyAlignment="1">
      <alignment horizontal="center" vertical="top" wrapText="1"/>
    </xf>
    <xf numFmtId="164" fontId="18" fillId="0" borderId="12" xfId="0" applyNumberFormat="1" applyFont="1" applyFill="1" applyBorder="1" applyAlignment="1">
      <alignment horizontal="center" vertical="top" wrapText="1"/>
    </xf>
    <xf numFmtId="164" fontId="18" fillId="0" borderId="30" xfId="0" applyNumberFormat="1" applyFont="1" applyFill="1" applyBorder="1" applyAlignment="1">
      <alignment horizontal="center" vertical="top" wrapText="1"/>
    </xf>
    <xf numFmtId="0" fontId="5" fillId="0" borderId="1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4" fontId="18" fillId="0" borderId="12"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4" fontId="18" fillId="0" borderId="27" xfId="0" applyNumberFormat="1" applyFont="1" applyFill="1" applyBorder="1" applyAlignment="1">
      <alignment horizontal="center" vertical="center" wrapText="1"/>
    </xf>
    <xf numFmtId="165" fontId="18" fillId="0" borderId="12" xfId="0" applyNumberFormat="1" applyFont="1" applyFill="1" applyBorder="1" applyAlignment="1">
      <alignment horizontal="center" vertical="center" wrapText="1"/>
    </xf>
    <xf numFmtId="165" fontId="18" fillId="0" borderId="27" xfId="0" applyNumberFormat="1" applyFont="1" applyFill="1" applyBorder="1" applyAlignment="1">
      <alignment horizontal="center" vertical="center" wrapText="1"/>
    </xf>
    <xf numFmtId="165" fontId="18" fillId="0" borderId="4" xfId="0" applyNumberFormat="1" applyFont="1" applyFill="1" applyBorder="1" applyAlignment="1">
      <alignment horizontal="center" wrapText="1"/>
    </xf>
    <xf numFmtId="4" fontId="18" fillId="0" borderId="4" xfId="0" applyNumberFormat="1" applyFont="1" applyFill="1" applyBorder="1" applyAlignment="1">
      <alignment horizontal="center" wrapText="1"/>
    </xf>
    <xf numFmtId="164" fontId="18" fillId="0" borderId="35" xfId="0" applyNumberFormat="1" applyFont="1" applyFill="1" applyBorder="1" applyAlignment="1">
      <alignment horizontal="center" vertical="top" wrapText="1"/>
    </xf>
    <xf numFmtId="164" fontId="18" fillId="0" borderId="5" xfId="0" applyNumberFormat="1" applyFont="1" applyFill="1" applyBorder="1" applyAlignment="1">
      <alignment horizontal="center" vertical="top" wrapText="1"/>
    </xf>
    <xf numFmtId="165" fontId="18" fillId="0" borderId="26" xfId="0" applyNumberFormat="1" applyFont="1" applyFill="1" applyBorder="1" applyAlignment="1">
      <alignment horizontal="center" vertical="center" wrapText="1"/>
    </xf>
    <xf numFmtId="4" fontId="18" fillId="0" borderId="12" xfId="0" applyNumberFormat="1" applyFont="1" applyFill="1" applyBorder="1" applyAlignment="1">
      <alignment horizontal="center" vertical="top" wrapText="1"/>
    </xf>
    <xf numFmtId="4" fontId="18" fillId="0" borderId="26" xfId="0" applyNumberFormat="1" applyFont="1" applyFill="1" applyBorder="1" applyAlignment="1">
      <alignment horizontal="center" vertical="top" wrapText="1"/>
    </xf>
    <xf numFmtId="4" fontId="18" fillId="0" borderId="27" xfId="0" applyNumberFormat="1" applyFont="1" applyFill="1" applyBorder="1" applyAlignment="1">
      <alignment horizontal="center" vertical="top" wrapText="1"/>
    </xf>
    <xf numFmtId="4" fontId="17" fillId="0" borderId="26" xfId="0" applyNumberFormat="1" applyFont="1" applyFill="1" applyBorder="1" applyAlignment="1">
      <alignment horizontal="center" vertical="top" wrapText="1"/>
    </xf>
    <xf numFmtId="4" fontId="17" fillId="0" borderId="34" xfId="0" applyNumberFormat="1" applyFont="1" applyFill="1" applyBorder="1" applyAlignment="1">
      <alignment horizontal="center" vertical="top" wrapText="1"/>
    </xf>
    <xf numFmtId="4" fontId="17" fillId="0" borderId="23" xfId="0" applyNumberFormat="1"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64" fontId="18" fillId="0" borderId="6" xfId="0" applyNumberFormat="1" applyFont="1" applyFill="1" applyBorder="1" applyAlignment="1">
      <alignment horizontal="center" vertical="top" wrapText="1"/>
    </xf>
    <xf numFmtId="164" fontId="18" fillId="0" borderId="9" xfId="0" applyNumberFormat="1" applyFont="1" applyFill="1" applyBorder="1" applyAlignment="1">
      <alignment horizontal="center" vertical="top" wrapText="1"/>
    </xf>
    <xf numFmtId="164" fontId="18" fillId="0" borderId="11" xfId="0" applyNumberFormat="1" applyFont="1" applyFill="1" applyBorder="1" applyAlignment="1">
      <alignment horizontal="center" vertical="top" wrapText="1"/>
    </xf>
    <xf numFmtId="164" fontId="18" fillId="0" borderId="52" xfId="0" applyNumberFormat="1" applyFont="1" applyFill="1" applyBorder="1" applyAlignment="1">
      <alignment horizontal="center" vertical="top" wrapText="1"/>
    </xf>
    <xf numFmtId="164" fontId="18" fillId="0" borderId="7" xfId="0" applyNumberFormat="1" applyFont="1" applyFill="1" applyBorder="1" applyAlignment="1">
      <alignment horizontal="center" vertical="top" wrapText="1"/>
    </xf>
    <xf numFmtId="164" fontId="18" fillId="0" borderId="10" xfId="0" applyNumberFormat="1" applyFont="1" applyFill="1" applyBorder="1" applyAlignment="1">
      <alignment horizontal="center" vertical="top" wrapText="1"/>
    </xf>
    <xf numFmtId="0" fontId="5" fillId="0" borderId="34"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4" fontId="18" fillId="0" borderId="2" xfId="0" applyNumberFormat="1" applyFont="1" applyFill="1" applyBorder="1" applyAlignment="1">
      <alignment horizontal="center" wrapText="1"/>
    </xf>
    <xf numFmtId="4" fontId="18"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165" fontId="18" fillId="0" borderId="39" xfId="0" applyNumberFormat="1" applyFont="1" applyFill="1" applyBorder="1" applyAlignment="1">
      <alignment horizontal="center" wrapText="1"/>
    </xf>
    <xf numFmtId="165" fontId="18" fillId="0" borderId="42" xfId="0" applyNumberFormat="1" applyFont="1" applyFill="1" applyBorder="1" applyAlignment="1">
      <alignment horizontal="center" wrapText="1"/>
    </xf>
    <xf numFmtId="0" fontId="17" fillId="0" borderId="12"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165" fontId="18" fillId="0" borderId="12" xfId="0" applyNumberFormat="1" applyFont="1" applyFill="1" applyBorder="1" applyAlignment="1">
      <alignment horizontal="center" vertical="top" wrapText="1"/>
    </xf>
    <xf numFmtId="165" fontId="18" fillId="0" borderId="27" xfId="0" applyNumberFormat="1" applyFont="1" applyFill="1" applyBorder="1" applyAlignment="1">
      <alignment horizontal="center" vertical="top" wrapText="1"/>
    </xf>
    <xf numFmtId="164" fontId="18" fillId="0" borderId="4" xfId="0" applyNumberFormat="1" applyFont="1" applyFill="1" applyBorder="1" applyAlignment="1">
      <alignment horizontal="center" vertical="top" wrapText="1"/>
    </xf>
    <xf numFmtId="0" fontId="5" fillId="0" borderId="4" xfId="0" applyFont="1" applyFill="1" applyBorder="1" applyAlignment="1">
      <alignment horizontal="center" wrapText="1"/>
    </xf>
    <xf numFmtId="0" fontId="17" fillId="0" borderId="4" xfId="0" applyFont="1" applyFill="1" applyBorder="1" applyAlignment="1">
      <alignment horizontal="center" wrapText="1"/>
    </xf>
    <xf numFmtId="164" fontId="18" fillId="0" borderId="1" xfId="0" applyNumberFormat="1" applyFont="1" applyFill="1" applyBorder="1" applyAlignment="1">
      <alignment horizontal="center" vertical="top" wrapText="1"/>
    </xf>
    <xf numFmtId="164" fontId="18" fillId="0" borderId="3" xfId="0" applyNumberFormat="1" applyFont="1" applyFill="1" applyBorder="1" applyAlignment="1">
      <alignment horizontal="center" vertical="top" wrapText="1"/>
    </xf>
    <xf numFmtId="0" fontId="5" fillId="0" borderId="3" xfId="0" applyFont="1" applyFill="1" applyBorder="1" applyAlignment="1">
      <alignment horizontal="center" wrapText="1"/>
    </xf>
    <xf numFmtId="4" fontId="18" fillId="0" borderId="1" xfId="0" applyNumberFormat="1" applyFont="1" applyFill="1" applyBorder="1" applyAlignment="1">
      <alignment horizontal="center" wrapText="1"/>
    </xf>
    <xf numFmtId="4" fontId="18" fillId="0" borderId="3" xfId="0" applyNumberFormat="1" applyFont="1" applyFill="1" applyBorder="1" applyAlignment="1">
      <alignment horizontal="center" wrapText="1"/>
    </xf>
    <xf numFmtId="165" fontId="18" fillId="0" borderId="1" xfId="0" applyNumberFormat="1" applyFont="1" applyFill="1" applyBorder="1" applyAlignment="1">
      <alignment horizontal="center" wrapText="1"/>
    </xf>
    <xf numFmtId="165" fontId="18" fillId="0" borderId="3" xfId="0" applyNumberFormat="1" applyFont="1" applyFill="1" applyBorder="1" applyAlignment="1">
      <alignment horizontal="center" wrapText="1"/>
    </xf>
    <xf numFmtId="0" fontId="5" fillId="0" borderId="26" xfId="0" applyFont="1" applyFill="1" applyBorder="1" applyAlignment="1">
      <alignment horizontal="right" vertical="top" wrapText="1"/>
    </xf>
    <xf numFmtId="0" fontId="5" fillId="0" borderId="27" xfId="0" applyFont="1" applyFill="1" applyBorder="1" applyAlignment="1">
      <alignment horizontal="right" vertical="top" wrapText="1"/>
    </xf>
    <xf numFmtId="165" fontId="18" fillId="0" borderId="19"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4" fontId="18" fillId="0" borderId="19" xfId="0" applyNumberFormat="1" applyFont="1" applyFill="1" applyBorder="1" applyAlignment="1">
      <alignment horizontal="center" vertical="center" wrapText="1"/>
    </xf>
    <xf numFmtId="4" fontId="18" fillId="0" borderId="18"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 fontId="17" fillId="0" borderId="8"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164" fontId="18" fillId="0" borderId="37" xfId="0" applyNumberFormat="1" applyFont="1" applyFill="1" applyBorder="1" applyAlignment="1">
      <alignment horizontal="center" vertical="top" wrapText="1"/>
    </xf>
    <xf numFmtId="164" fontId="18" fillId="0" borderId="8" xfId="0" applyNumberFormat="1" applyFont="1" applyFill="1" applyBorder="1" applyAlignment="1">
      <alignment horizontal="center" vertical="top" wrapText="1"/>
    </xf>
    <xf numFmtId="0" fontId="4" fillId="0" borderId="38" xfId="0" applyFont="1" applyFill="1" applyBorder="1" applyAlignment="1">
      <alignment horizontal="right" vertical="top" wrapText="1"/>
    </xf>
    <xf numFmtId="0" fontId="4" fillId="0" borderId="33" xfId="0" applyFont="1" applyFill="1" applyBorder="1" applyAlignment="1">
      <alignment horizontal="right" vertical="top" wrapText="1"/>
    </xf>
    <xf numFmtId="165" fontId="23" fillId="0" borderId="12" xfId="0" applyNumberFormat="1" applyFont="1" applyFill="1" applyBorder="1" applyAlignment="1">
      <alignment horizontal="center" vertical="top" wrapText="1"/>
    </xf>
    <xf numFmtId="165" fontId="23" fillId="0" borderId="27" xfId="0" applyNumberFormat="1" applyFont="1" applyFill="1" applyBorder="1" applyAlignment="1">
      <alignment horizontal="center" vertical="top" wrapText="1"/>
    </xf>
    <xf numFmtId="0" fontId="5" fillId="0" borderId="9" xfId="0" applyFont="1" applyFill="1" applyBorder="1" applyAlignment="1">
      <alignment horizontal="center" vertical="center" wrapText="1"/>
    </xf>
    <xf numFmtId="165" fontId="5" fillId="0" borderId="1" xfId="0" applyNumberFormat="1" applyFont="1" applyFill="1" applyBorder="1" applyAlignment="1">
      <alignment horizontal="center" wrapText="1"/>
    </xf>
    <xf numFmtId="165" fontId="5" fillId="0" borderId="3" xfId="0" applyNumberFormat="1" applyFont="1" applyFill="1" applyBorder="1" applyAlignment="1">
      <alignment horizontal="center" wrapText="1"/>
    </xf>
    <xf numFmtId="0" fontId="5" fillId="3" borderId="2" xfId="0" applyFont="1" applyFill="1" applyBorder="1" applyAlignment="1">
      <alignment horizontal="center" vertical="center" wrapText="1"/>
    </xf>
    <xf numFmtId="4" fontId="18" fillId="3" borderId="26" xfId="0" applyNumberFormat="1" applyFont="1" applyFill="1" applyBorder="1" applyAlignment="1">
      <alignment horizontal="center" vertical="center" wrapText="1"/>
    </xf>
    <xf numFmtId="4" fontId="18" fillId="3" borderId="27" xfId="0" applyNumberFormat="1" applyFont="1" applyFill="1" applyBorder="1" applyAlignment="1">
      <alignment horizontal="center" vertical="center" wrapText="1"/>
    </xf>
    <xf numFmtId="165" fontId="18" fillId="0" borderId="28" xfId="0" applyNumberFormat="1" applyFont="1" applyFill="1" applyBorder="1" applyAlignment="1">
      <alignment horizontal="center" vertical="center" wrapText="1"/>
    </xf>
    <xf numFmtId="165" fontId="18" fillId="0" borderId="29" xfId="0" applyNumberFormat="1" applyFont="1" applyFill="1" applyBorder="1" applyAlignment="1">
      <alignment horizontal="center" vertical="center" wrapText="1"/>
    </xf>
    <xf numFmtId="0" fontId="5" fillId="0" borderId="26" xfId="0" applyFont="1" applyFill="1" applyBorder="1" applyAlignment="1">
      <alignment horizontal="left" vertical="top" wrapText="1"/>
    </xf>
    <xf numFmtId="165" fontId="5" fillId="0" borderId="2" xfId="0" applyNumberFormat="1" applyFont="1" applyFill="1" applyBorder="1" applyAlignment="1">
      <alignment horizontal="center" wrapText="1"/>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165" fontId="8" fillId="0" borderId="6" xfId="0" applyNumberFormat="1" applyFont="1" applyFill="1" applyBorder="1" applyAlignment="1">
      <alignment horizontal="center" vertical="center" wrapText="1"/>
    </xf>
    <xf numFmtId="165" fontId="8" fillId="0" borderId="9" xfId="0" applyNumberFormat="1"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8" xfId="0" applyFont="1" applyFill="1" applyBorder="1" applyAlignment="1">
      <alignment horizontal="center" vertical="center" wrapText="1"/>
    </xf>
    <xf numFmtId="4" fontId="17" fillId="0" borderId="2" xfId="0" applyNumberFormat="1" applyFont="1" applyFill="1" applyBorder="1" applyAlignment="1">
      <alignment horizontal="center" vertical="top" wrapText="1"/>
    </xf>
    <xf numFmtId="4" fontId="5" fillId="2" borderId="35"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21" fillId="0" borderId="1" xfId="0" applyFont="1" applyFill="1" applyBorder="1" applyAlignment="1">
      <alignment horizontal="left" vertical="top"/>
    </xf>
    <xf numFmtId="0" fontId="21" fillId="0" borderId="2" xfId="0" applyFont="1" applyFill="1" applyBorder="1" applyAlignment="1">
      <alignment horizontal="left" vertical="top"/>
    </xf>
    <xf numFmtId="0" fontId="5" fillId="0" borderId="2" xfId="0" applyFont="1" applyFill="1" applyBorder="1" applyAlignment="1">
      <alignment horizontal="right" vertical="top" wrapText="1"/>
    </xf>
    <xf numFmtId="0" fontId="5" fillId="0" borderId="3" xfId="0" applyFont="1" applyFill="1" applyBorder="1" applyAlignment="1">
      <alignment horizontal="right" vertical="top" wrapText="1"/>
    </xf>
    <xf numFmtId="0" fontId="4" fillId="0" borderId="2" xfId="0" applyFont="1" applyFill="1" applyBorder="1" applyAlignment="1">
      <alignment horizontal="right" vertical="top" wrapText="1"/>
    </xf>
    <xf numFmtId="0" fontId="4" fillId="0" borderId="3" xfId="0" applyFont="1" applyFill="1" applyBorder="1" applyAlignment="1">
      <alignment horizontal="right" vertical="top" wrapText="1"/>
    </xf>
    <xf numFmtId="165" fontId="17" fillId="0" borderId="4" xfId="0" applyNumberFormat="1" applyFont="1" applyFill="1" applyBorder="1" applyAlignment="1">
      <alignment horizontal="center" vertical="top" wrapText="1"/>
    </xf>
    <xf numFmtId="165" fontId="21" fillId="0" borderId="4" xfId="0" applyNumberFormat="1" applyFont="1" applyFill="1" applyBorder="1" applyAlignment="1">
      <alignment horizontal="center" vertical="top"/>
    </xf>
    <xf numFmtId="165" fontId="21" fillId="0" borderId="32" xfId="0" applyNumberFormat="1" applyFont="1" applyFill="1" applyBorder="1" applyAlignment="1">
      <alignment horizontal="center" vertical="top" wrapText="1"/>
    </xf>
    <xf numFmtId="165" fontId="21" fillId="0" borderId="33" xfId="0" applyNumberFormat="1" applyFont="1" applyFill="1" applyBorder="1" applyAlignment="1">
      <alignment horizontal="center" vertical="top" wrapText="1"/>
    </xf>
    <xf numFmtId="0" fontId="8" fillId="0" borderId="32" xfId="0" applyFont="1" applyFill="1" applyBorder="1" applyAlignment="1">
      <alignment horizontal="left" vertical="top" wrapText="1"/>
    </xf>
    <xf numFmtId="0" fontId="8" fillId="0" borderId="38" xfId="0" applyFont="1" applyFill="1" applyBorder="1" applyAlignment="1">
      <alignment horizontal="left" vertical="top" wrapText="1"/>
    </xf>
    <xf numFmtId="164" fontId="18" fillId="0" borderId="6" xfId="0" applyNumberFormat="1" applyFont="1" applyFill="1" applyBorder="1" applyAlignment="1">
      <alignment horizontal="center" vertical="center" wrapText="1"/>
    </xf>
    <xf numFmtId="164" fontId="18" fillId="0" borderId="9" xfId="0" applyNumberFormat="1" applyFont="1" applyFill="1" applyBorder="1" applyAlignment="1">
      <alignment horizontal="center" vertical="center" wrapText="1"/>
    </xf>
    <xf numFmtId="164" fontId="18" fillId="0" borderId="7" xfId="0" applyNumberFormat="1" applyFont="1" applyFill="1" applyBorder="1" applyAlignment="1">
      <alignment horizontal="center" vertical="center" wrapText="1"/>
    </xf>
    <xf numFmtId="164" fontId="18" fillId="0" borderId="10" xfId="0" applyNumberFormat="1" applyFont="1" applyFill="1" applyBorder="1" applyAlignment="1">
      <alignment horizontal="center" vertical="center" wrapText="1"/>
    </xf>
    <xf numFmtId="165" fontId="18" fillId="0" borderId="2" xfId="0" applyNumberFormat="1" applyFont="1" applyFill="1" applyBorder="1" applyAlignment="1">
      <alignment horizontal="center" wrapText="1"/>
    </xf>
    <xf numFmtId="165"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wrapText="1"/>
    </xf>
    <xf numFmtId="0" fontId="18" fillId="0" borderId="2" xfId="0" applyFont="1" applyFill="1" applyBorder="1" applyAlignment="1">
      <alignment horizontal="center" wrapText="1"/>
    </xf>
    <xf numFmtId="0" fontId="18" fillId="0" borderId="3" xfId="0" applyFont="1" applyFill="1" applyBorder="1" applyAlignment="1">
      <alignment horizontal="center" wrapText="1"/>
    </xf>
    <xf numFmtId="0" fontId="17" fillId="0" borderId="46" xfId="0" applyFont="1" applyFill="1" applyBorder="1" applyAlignment="1">
      <alignment horizontal="center" vertical="center" wrapText="1"/>
    </xf>
    <xf numFmtId="4" fontId="18" fillId="0" borderId="1" xfId="0" applyNumberFormat="1" applyFont="1" applyFill="1" applyBorder="1" applyAlignment="1">
      <alignment horizontal="center" vertical="top" wrapText="1"/>
    </xf>
    <xf numFmtId="4" fontId="18" fillId="0" borderId="2" xfId="0" applyNumberFormat="1" applyFont="1" applyFill="1" applyBorder="1" applyAlignment="1">
      <alignment horizontal="center" vertical="top" wrapText="1"/>
    </xf>
    <xf numFmtId="4" fontId="18" fillId="0" borderId="3" xfId="0" applyNumberFormat="1" applyFont="1" applyFill="1" applyBorder="1" applyAlignment="1">
      <alignment horizontal="center" vertical="top" wrapText="1"/>
    </xf>
    <xf numFmtId="165" fontId="18" fillId="0" borderId="1" xfId="0" applyNumberFormat="1" applyFont="1" applyFill="1" applyBorder="1" applyAlignment="1">
      <alignment horizontal="center" vertical="top" wrapText="1"/>
    </xf>
    <xf numFmtId="165" fontId="18" fillId="0" borderId="3" xfId="0" applyNumberFormat="1" applyFont="1" applyFill="1" applyBorder="1" applyAlignment="1">
      <alignment horizontal="center" vertical="top" wrapText="1"/>
    </xf>
    <xf numFmtId="165" fontId="18" fillId="0" borderId="2" xfId="0" applyNumberFormat="1" applyFont="1" applyFill="1" applyBorder="1" applyAlignment="1">
      <alignment horizontal="center" vertical="top" wrapText="1"/>
    </xf>
    <xf numFmtId="165" fontId="5" fillId="3" borderId="1" xfId="0" applyNumberFormat="1" applyFont="1" applyFill="1" applyBorder="1" applyAlignment="1">
      <alignment horizontal="center" wrapText="1"/>
    </xf>
    <xf numFmtId="165" fontId="5" fillId="3" borderId="3" xfId="0" applyNumberFormat="1" applyFont="1" applyFill="1" applyBorder="1" applyAlignment="1">
      <alignment horizontal="center" wrapText="1"/>
    </xf>
    <xf numFmtId="164" fontId="18" fillId="0" borderId="16" xfId="0" applyNumberFormat="1" applyFont="1" applyFill="1" applyBorder="1" applyAlignment="1">
      <alignment horizontal="center" vertical="top" wrapText="1"/>
    </xf>
    <xf numFmtId="4" fontId="18" fillId="3" borderId="1" xfId="0" applyNumberFormat="1" applyFont="1" applyFill="1" applyBorder="1" applyAlignment="1">
      <alignment horizontal="center" wrapText="1"/>
    </xf>
    <xf numFmtId="4" fontId="18" fillId="3" borderId="2" xfId="0" applyNumberFormat="1" applyFont="1" applyFill="1" applyBorder="1" applyAlignment="1">
      <alignment horizontal="center" wrapText="1"/>
    </xf>
    <xf numFmtId="4" fontId="18" fillId="3" borderId="3" xfId="0" applyNumberFormat="1" applyFont="1" applyFill="1" applyBorder="1" applyAlignment="1">
      <alignment horizontal="center" wrapText="1"/>
    </xf>
    <xf numFmtId="0" fontId="18" fillId="0" borderId="1" xfId="0" applyFont="1" applyFill="1" applyBorder="1" applyAlignment="1">
      <alignment horizontal="center"/>
    </xf>
    <xf numFmtId="0" fontId="18" fillId="0" borderId="3" xfId="0" applyFont="1" applyFill="1" applyBorder="1" applyAlignment="1">
      <alignment horizont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4" fontId="5" fillId="0" borderId="12" xfId="0" applyNumberFormat="1" applyFont="1" applyFill="1" applyBorder="1" applyAlignment="1">
      <alignment horizontal="center" vertical="center" wrapText="1"/>
    </xf>
    <xf numFmtId="4" fontId="5" fillId="0" borderId="30" xfId="0" applyNumberFormat="1"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164" fontId="18" fillId="0" borderId="32" xfId="0" applyNumberFormat="1" applyFont="1" applyFill="1" applyBorder="1" applyAlignment="1">
      <alignment horizontal="center" vertical="center" wrapText="1"/>
    </xf>
    <xf numFmtId="164" fontId="18" fillId="0" borderId="33" xfId="0" applyNumberFormat="1" applyFont="1" applyFill="1" applyBorder="1" applyAlignment="1">
      <alignment horizontal="center" vertical="center" wrapText="1"/>
    </xf>
    <xf numFmtId="164" fontId="18" fillId="0" borderId="24" xfId="0" applyNumberFormat="1" applyFont="1" applyFill="1" applyBorder="1" applyAlignment="1">
      <alignment horizontal="center" vertical="center" wrapText="1"/>
    </xf>
    <xf numFmtId="164" fontId="18" fillId="0" borderId="23"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36"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4" fontId="5" fillId="0" borderId="1" xfId="0" applyNumberFormat="1" applyFont="1" applyFill="1" applyBorder="1" applyAlignment="1">
      <alignment horizontal="center" vertical="center"/>
    </xf>
    <xf numFmtId="4" fontId="5" fillId="0" borderId="2"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wrapText="1"/>
    </xf>
    <xf numFmtId="164" fontId="18" fillId="0" borderId="3"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2" xfId="0" applyFont="1" applyFill="1" applyBorder="1" applyAlignment="1">
      <alignment horizontal="left" vertical="top" wrapText="1"/>
    </xf>
    <xf numFmtId="0" fontId="3" fillId="0" borderId="38" xfId="0" applyFont="1" applyFill="1" applyBorder="1" applyAlignment="1">
      <alignment horizontal="left" vertical="top" wrapText="1"/>
    </xf>
    <xf numFmtId="164" fontId="18" fillId="0" borderId="17" xfId="0" applyNumberFormat="1" applyFont="1" applyFill="1" applyBorder="1" applyAlignment="1">
      <alignment horizontal="left" vertical="top" wrapText="1"/>
    </xf>
    <xf numFmtId="164" fontId="18" fillId="0" borderId="16" xfId="0" applyNumberFormat="1" applyFont="1" applyFill="1" applyBorder="1" applyAlignment="1">
      <alignment horizontal="left" vertical="top" wrapText="1"/>
    </xf>
    <xf numFmtId="164" fontId="18" fillId="0" borderId="24" xfId="0" applyNumberFormat="1" applyFont="1" applyFill="1" applyBorder="1" applyAlignment="1">
      <alignment horizontal="left" vertical="top" wrapText="1"/>
    </xf>
    <xf numFmtId="164" fontId="18" fillId="0" borderId="23" xfId="0" applyNumberFormat="1" applyFont="1" applyFill="1" applyBorder="1" applyAlignment="1">
      <alignment horizontal="left" vertical="top" wrapText="1"/>
    </xf>
    <xf numFmtId="0" fontId="5" fillId="2" borderId="1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4" fontId="18" fillId="0" borderId="12" xfId="0" applyNumberFormat="1" applyFont="1" applyFill="1" applyBorder="1" applyAlignment="1">
      <alignment horizontal="center" wrapText="1"/>
    </xf>
    <xf numFmtId="4" fontId="18" fillId="0" borderId="26" xfId="0" applyNumberFormat="1" applyFont="1" applyFill="1" applyBorder="1" applyAlignment="1">
      <alignment horizontal="center" wrapText="1"/>
    </xf>
    <xf numFmtId="4" fontId="18" fillId="0" borderId="27" xfId="0" applyNumberFormat="1" applyFont="1" applyFill="1" applyBorder="1" applyAlignment="1">
      <alignment horizontal="center" wrapText="1"/>
    </xf>
    <xf numFmtId="165" fontId="18" fillId="0" borderId="12" xfId="0" applyNumberFormat="1" applyFont="1" applyFill="1" applyBorder="1" applyAlignment="1">
      <alignment horizontal="center" wrapText="1"/>
    </xf>
    <xf numFmtId="165" fontId="18" fillId="0" borderId="27" xfId="0" applyNumberFormat="1" applyFont="1" applyFill="1" applyBorder="1" applyAlignment="1">
      <alignment horizontal="center" wrapText="1"/>
    </xf>
    <xf numFmtId="0" fontId="23" fillId="0" borderId="26" xfId="0" applyFont="1" applyFill="1" applyBorder="1" applyAlignment="1">
      <alignment horizontal="left" vertical="top" wrapText="1"/>
    </xf>
    <xf numFmtId="0" fontId="23" fillId="0" borderId="27" xfId="0" applyFont="1" applyFill="1" applyBorder="1" applyAlignment="1">
      <alignment horizontal="left" vertical="top" wrapText="1"/>
    </xf>
    <xf numFmtId="165" fontId="8" fillId="0" borderId="46" xfId="0" applyNumberFormat="1" applyFont="1" applyFill="1" applyBorder="1" applyAlignment="1">
      <alignment horizontal="center" vertical="center" wrapText="1"/>
    </xf>
    <xf numFmtId="165" fontId="8" fillId="0" borderId="27" xfId="0" applyNumberFormat="1" applyFont="1" applyFill="1" applyBorder="1" applyAlignment="1">
      <alignment horizontal="center" vertical="center" wrapText="1"/>
    </xf>
    <xf numFmtId="0" fontId="18" fillId="0" borderId="26" xfId="0" applyFont="1" applyFill="1" applyBorder="1" applyAlignment="1">
      <alignment horizontal="left" vertical="top"/>
    </xf>
    <xf numFmtId="0" fontId="8" fillId="0" borderId="12" xfId="0" applyFont="1" applyFill="1" applyBorder="1" applyAlignment="1">
      <alignment horizontal="left" vertical="center" wrapText="1"/>
    </xf>
    <xf numFmtId="0" fontId="8" fillId="0" borderId="26" xfId="0" applyFont="1" applyFill="1" applyBorder="1" applyAlignment="1">
      <alignment horizontal="left" vertical="center" wrapText="1"/>
    </xf>
    <xf numFmtId="4" fontId="17" fillId="0" borderId="12" xfId="0" applyNumberFormat="1" applyFont="1" applyFill="1" applyBorder="1" applyAlignment="1">
      <alignment horizontal="center" vertical="top" wrapText="1"/>
    </xf>
    <xf numFmtId="4" fontId="17" fillId="0" borderId="27" xfId="0" applyNumberFormat="1" applyFont="1" applyFill="1" applyBorder="1" applyAlignment="1">
      <alignment horizontal="center" vertical="top" wrapText="1"/>
    </xf>
    <xf numFmtId="0" fontId="18" fillId="0" borderId="26" xfId="0" applyFont="1" applyFill="1" applyBorder="1" applyAlignment="1">
      <alignment horizontal="left" vertical="top" wrapText="1"/>
    </xf>
    <xf numFmtId="0" fontId="5" fillId="0" borderId="12"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0" borderId="26" xfId="0" applyFont="1" applyFill="1" applyBorder="1" applyAlignment="1">
      <alignment horizontal="left" vertical="top"/>
    </xf>
    <xf numFmtId="165" fontId="17" fillId="0" borderId="12" xfId="0" applyNumberFormat="1" applyFont="1" applyFill="1" applyBorder="1" applyAlignment="1">
      <alignment horizontal="center" vertical="top" wrapText="1"/>
    </xf>
    <xf numFmtId="165" fontId="17" fillId="0" borderId="27" xfId="0" applyNumberFormat="1" applyFont="1" applyFill="1" applyBorder="1" applyAlignment="1">
      <alignment horizontal="center" vertical="top" wrapText="1"/>
    </xf>
    <xf numFmtId="0" fontId="8" fillId="0" borderId="1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0" borderId="18" xfId="0" applyNumberFormat="1" applyFont="1" applyFill="1" applyBorder="1" applyAlignment="1">
      <alignment horizontal="center" vertical="center" wrapText="1"/>
    </xf>
    <xf numFmtId="0" fontId="8" fillId="0" borderId="24"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center" vertical="center" wrapText="1"/>
    </xf>
    <xf numFmtId="4" fontId="17"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17" fillId="0" borderId="34"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0" xfId="0" applyFont="1" applyFill="1" applyBorder="1" applyAlignment="1">
      <alignment horizontal="center" vertical="center" wrapText="1"/>
    </xf>
    <xf numFmtId="164" fontId="18" fillId="0" borderId="33" xfId="0" applyNumberFormat="1" applyFont="1" applyFill="1" applyBorder="1" applyAlignment="1">
      <alignment horizontal="center" vertical="top" wrapText="1"/>
    </xf>
    <xf numFmtId="0" fontId="5" fillId="0" borderId="24" xfId="0" applyFont="1" applyFill="1" applyBorder="1" applyAlignment="1">
      <alignment horizontal="center" vertical="center" wrapText="1"/>
    </xf>
    <xf numFmtId="164" fontId="18" fillId="0" borderId="27" xfId="0" applyNumberFormat="1" applyFont="1" applyFill="1" applyBorder="1" applyAlignment="1">
      <alignment horizontal="center" vertical="top"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8" fillId="0" borderId="0" xfId="0" applyFont="1" applyFill="1" applyBorder="1" applyAlignment="1">
      <alignment horizontal="left" vertical="top"/>
    </xf>
    <xf numFmtId="164" fontId="18" fillId="0" borderId="32" xfId="0" applyNumberFormat="1" applyFont="1" applyFill="1" applyBorder="1" applyAlignment="1">
      <alignment horizontal="left" vertical="top" wrapText="1"/>
    </xf>
    <xf numFmtId="164" fontId="18" fillId="0" borderId="33" xfId="0" applyNumberFormat="1" applyFont="1" applyFill="1" applyBorder="1" applyAlignment="1">
      <alignment horizontal="left" vertical="top" wrapText="1"/>
    </xf>
    <xf numFmtId="0" fontId="17" fillId="0" borderId="13" xfId="0" applyFont="1" applyFill="1" applyBorder="1" applyAlignment="1">
      <alignment horizontal="center" vertical="center" wrapText="1"/>
    </xf>
    <xf numFmtId="4" fontId="17" fillId="0" borderId="13" xfId="0" applyNumberFormat="1" applyFont="1" applyFill="1" applyBorder="1" applyAlignment="1">
      <alignment horizontal="center" vertical="top" wrapText="1"/>
    </xf>
    <xf numFmtId="4" fontId="18" fillId="0" borderId="32" xfId="0" applyNumberFormat="1" applyFont="1" applyFill="1" applyBorder="1" applyAlignment="1">
      <alignment horizontal="center" vertical="top" wrapText="1"/>
    </xf>
    <xf numFmtId="4" fontId="18" fillId="0" borderId="38" xfId="0" applyNumberFormat="1" applyFont="1" applyFill="1" applyBorder="1" applyAlignment="1">
      <alignment horizontal="center" vertical="top" wrapText="1"/>
    </xf>
    <xf numFmtId="4" fontId="18" fillId="0" borderId="33" xfId="0" applyNumberFormat="1" applyFont="1" applyFill="1" applyBorder="1" applyAlignment="1">
      <alignment horizontal="center" vertical="top" wrapText="1"/>
    </xf>
    <xf numFmtId="165" fontId="18" fillId="0" borderId="32" xfId="0" applyNumberFormat="1" applyFont="1" applyFill="1" applyBorder="1" applyAlignment="1">
      <alignment horizontal="center" vertical="top" wrapText="1"/>
    </xf>
    <xf numFmtId="165" fontId="18" fillId="0" borderId="33" xfId="0" applyNumberFormat="1" applyFont="1" applyFill="1" applyBorder="1" applyAlignment="1">
      <alignment horizontal="center" vertical="top" wrapText="1"/>
    </xf>
    <xf numFmtId="165" fontId="8" fillId="0" borderId="56" xfId="0" applyNumberFormat="1" applyFont="1" applyFill="1" applyBorder="1" applyAlignment="1">
      <alignment horizontal="center" vertical="center" wrapText="1"/>
    </xf>
    <xf numFmtId="165" fontId="8" fillId="0" borderId="40"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wrapText="1"/>
    </xf>
    <xf numFmtId="164" fontId="18" fillId="0" borderId="27"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Fill="1" applyBorder="1" applyAlignment="1">
      <alignment horizontal="left" vertical="top" wrapText="1"/>
    </xf>
    <xf numFmtId="0" fontId="5" fillId="0" borderId="38" xfId="0" applyFont="1" applyFill="1" applyBorder="1" applyAlignment="1">
      <alignment horizontal="center" vertical="center" wrapText="1"/>
    </xf>
    <xf numFmtId="0" fontId="5" fillId="0" borderId="33" xfId="0" applyFont="1" applyFill="1" applyBorder="1" applyAlignment="1">
      <alignment horizontal="center" vertical="center" wrapText="1"/>
    </xf>
    <xf numFmtId="4" fontId="18" fillId="0" borderId="32" xfId="0" applyNumberFormat="1" applyFont="1" applyFill="1" applyBorder="1" applyAlignment="1">
      <alignment horizontal="center" vertical="center" wrapText="1"/>
    </xf>
    <xf numFmtId="4" fontId="18" fillId="0" borderId="38" xfId="0" applyNumberFormat="1" applyFont="1" applyFill="1" applyBorder="1" applyAlignment="1">
      <alignment horizontal="center" vertical="center" wrapText="1"/>
    </xf>
    <xf numFmtId="4" fontId="18" fillId="0" borderId="33" xfId="0" applyNumberFormat="1" applyFont="1" applyFill="1" applyBorder="1" applyAlignment="1">
      <alignment horizontal="center" vertical="center" wrapText="1"/>
    </xf>
    <xf numFmtId="165" fontId="18" fillId="0" borderId="41" xfId="0" applyNumberFormat="1" applyFont="1" applyFill="1" applyBorder="1" applyAlignment="1">
      <alignment horizontal="center" vertical="center" wrapText="1"/>
    </xf>
    <xf numFmtId="165" fontId="18" fillId="0" borderId="4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4" fontId="5" fillId="0" borderId="1" xfId="0" applyNumberFormat="1" applyFont="1" applyFill="1" applyBorder="1" applyAlignment="1">
      <alignment horizontal="center" wrapText="1"/>
    </xf>
    <xf numFmtId="4" fontId="5" fillId="0" borderId="3" xfId="0" applyNumberFormat="1" applyFont="1" applyFill="1" applyBorder="1" applyAlignment="1">
      <alignment horizontal="center" wrapText="1"/>
    </xf>
    <xf numFmtId="0" fontId="5" fillId="0" borderId="6"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52"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44" xfId="0" applyFont="1" applyFill="1" applyBorder="1" applyAlignment="1">
      <alignment horizontal="center" wrapText="1"/>
    </xf>
    <xf numFmtId="0" fontId="17" fillId="0" borderId="28" xfId="0" applyFont="1" applyFill="1" applyBorder="1" applyAlignment="1">
      <alignment horizontal="center" vertical="center" wrapText="1"/>
    </xf>
    <xf numFmtId="0" fontId="17" fillId="0" borderId="31" xfId="0" applyFont="1" applyFill="1" applyBorder="1" applyAlignment="1">
      <alignment horizontal="center" vertical="center" wrapText="1"/>
    </xf>
    <xf numFmtId="4" fontId="17" fillId="0" borderId="31" xfId="0" applyNumberFormat="1" applyFont="1" applyFill="1" applyBorder="1" applyAlignment="1">
      <alignment horizontal="center" vertical="top" wrapText="1"/>
    </xf>
    <xf numFmtId="4" fontId="17" fillId="0" borderId="29" xfId="0" applyNumberFormat="1" applyFont="1" applyFill="1" applyBorder="1" applyAlignment="1">
      <alignment horizontal="center" vertical="top" wrapText="1"/>
    </xf>
    <xf numFmtId="164" fontId="18" fillId="0" borderId="1" xfId="0" applyNumberFormat="1" applyFont="1" applyFill="1" applyBorder="1" applyAlignment="1">
      <alignment horizontal="left" vertical="top" wrapText="1"/>
    </xf>
    <xf numFmtId="164" fontId="18" fillId="0" borderId="3" xfId="0" applyNumberFormat="1" applyFont="1" applyFill="1" applyBorder="1" applyAlignment="1">
      <alignment horizontal="left" vertical="top" wrapText="1"/>
    </xf>
    <xf numFmtId="4" fontId="18" fillId="0" borderId="39" xfId="0" applyNumberFormat="1" applyFont="1" applyFill="1" applyBorder="1" applyAlignment="1">
      <alignment horizontal="center" vertical="center" wrapText="1"/>
    </xf>
    <xf numFmtId="165" fontId="18" fillId="0" borderId="32" xfId="0" applyNumberFormat="1" applyFont="1" applyFill="1" applyBorder="1" applyAlignment="1">
      <alignment horizontal="center" vertical="center" wrapText="1"/>
    </xf>
    <xf numFmtId="165" fontId="18" fillId="0" borderId="33"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top"/>
    </xf>
    <xf numFmtId="49" fontId="18" fillId="0" borderId="3" xfId="0" applyNumberFormat="1" applyFont="1" applyFill="1" applyBorder="1" applyAlignment="1">
      <alignment horizontal="center" vertical="top"/>
    </xf>
    <xf numFmtId="0" fontId="18" fillId="0" borderId="1" xfId="0" applyFont="1" applyFill="1" applyBorder="1" applyAlignment="1">
      <alignment horizontal="center" vertical="top"/>
    </xf>
    <xf numFmtId="0" fontId="18" fillId="0" borderId="3" xfId="0" applyFont="1" applyFill="1" applyBorder="1" applyAlignment="1">
      <alignment horizontal="center" vertical="top"/>
    </xf>
    <xf numFmtId="165" fontId="8" fillId="0" borderId="3" xfId="0" applyNumberFormat="1"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5" fillId="3" borderId="18" xfId="0" applyFont="1" applyFill="1" applyBorder="1" applyAlignment="1">
      <alignment horizontal="center" vertical="center" wrapText="1"/>
    </xf>
    <xf numFmtId="164" fontId="18" fillId="0" borderId="6" xfId="0" applyNumberFormat="1" applyFont="1" applyFill="1" applyBorder="1" applyAlignment="1">
      <alignment horizontal="left" vertical="top" wrapText="1"/>
    </xf>
    <xf numFmtId="164" fontId="18" fillId="0" borderId="9" xfId="0" applyNumberFormat="1" applyFont="1" applyFill="1" applyBorder="1" applyAlignment="1">
      <alignment horizontal="left" vertical="top" wrapText="1"/>
    </xf>
    <xf numFmtId="165" fontId="18" fillId="0" borderId="46" xfId="0" applyNumberFormat="1" applyFont="1" applyFill="1" applyBorder="1" applyAlignment="1">
      <alignment horizontal="center" wrapText="1"/>
    </xf>
    <xf numFmtId="165" fontId="17" fillId="0" borderId="2" xfId="0" applyNumberFormat="1" applyFont="1" applyFill="1" applyBorder="1" applyAlignment="1">
      <alignment horizontal="center" vertical="top" wrapText="1"/>
    </xf>
    <xf numFmtId="165" fontId="17" fillId="0" borderId="3" xfId="0" applyNumberFormat="1" applyFont="1" applyFill="1" applyBorder="1" applyAlignment="1">
      <alignment horizontal="center" vertical="top" wrapText="1"/>
    </xf>
    <xf numFmtId="165" fontId="24" fillId="0" borderId="46" xfId="0" applyNumberFormat="1" applyFont="1" applyFill="1" applyBorder="1" applyAlignment="1">
      <alignment horizontal="center" vertical="center" wrapText="1"/>
    </xf>
    <xf numFmtId="165" fontId="24" fillId="0" borderId="27" xfId="0" applyNumberFormat="1" applyFont="1" applyFill="1" applyBorder="1" applyAlignment="1">
      <alignment horizontal="center" vertical="center" wrapText="1"/>
    </xf>
    <xf numFmtId="4" fontId="17" fillId="0" borderId="31" xfId="0" applyNumberFormat="1" applyFont="1" applyFill="1" applyBorder="1" applyAlignment="1">
      <alignment horizontal="center" vertical="center" wrapText="1"/>
    </xf>
    <xf numFmtId="4" fontId="18" fillId="2" borderId="32" xfId="0" applyNumberFormat="1" applyFont="1" applyFill="1" applyBorder="1" applyAlignment="1">
      <alignment horizontal="center" vertical="center" wrapText="1"/>
    </xf>
    <xf numFmtId="4" fontId="18" fillId="2" borderId="38" xfId="0" applyNumberFormat="1" applyFont="1" applyFill="1" applyBorder="1" applyAlignment="1">
      <alignment horizontal="center" vertical="center" wrapText="1"/>
    </xf>
    <xf numFmtId="4" fontId="17" fillId="0" borderId="26"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4" fontId="5" fillId="2" borderId="19"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4" fontId="1"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4" fontId="1" fillId="0" borderId="8" xfId="0" applyNumberFormat="1" applyFont="1" applyFill="1" applyBorder="1" applyAlignment="1">
      <alignment horizontal="center" vertical="center" wrapText="1"/>
    </xf>
    <xf numFmtId="0" fontId="3" fillId="0" borderId="34" xfId="0" applyFont="1" applyBorder="1" applyAlignment="1" applyProtection="1">
      <alignment horizontal="left" vertical="center"/>
    </xf>
    <xf numFmtId="0" fontId="5" fillId="2" borderId="38" xfId="0" applyFont="1" applyFill="1" applyBorder="1" applyAlignment="1">
      <alignment horizontal="center" vertical="center" wrapText="1"/>
    </xf>
    <xf numFmtId="0" fontId="31" fillId="0" borderId="6" xfId="0" applyFont="1" applyBorder="1" applyAlignment="1" applyProtection="1">
      <alignment horizontal="center" vertical="top" wrapText="1"/>
      <protection locked="0"/>
    </xf>
    <xf numFmtId="0" fontId="31" fillId="0" borderId="5" xfId="0" applyFont="1" applyBorder="1" applyAlignment="1" applyProtection="1">
      <alignment horizontal="center" vertical="top" wrapText="1"/>
      <protection locked="0"/>
    </xf>
    <xf numFmtId="165" fontId="8" fillId="0" borderId="55" xfId="0" applyNumberFormat="1" applyFont="1" applyFill="1" applyBorder="1" applyAlignment="1">
      <alignment horizontal="center" vertical="center" wrapText="1"/>
    </xf>
    <xf numFmtId="165" fontId="8" fillId="0" borderId="45" xfId="0" applyNumberFormat="1"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52" xfId="0" applyNumberFormat="1" applyFont="1" applyFill="1" applyBorder="1" applyAlignment="1">
      <alignment horizontal="center" vertical="center" wrapText="1"/>
    </xf>
    <xf numFmtId="165" fontId="17" fillId="0" borderId="18" xfId="0" applyNumberFormat="1" applyFont="1" applyFill="1" applyBorder="1" applyAlignment="1">
      <alignment horizontal="center" vertical="top" wrapText="1"/>
    </xf>
    <xf numFmtId="4" fontId="35" fillId="6" borderId="2" xfId="0" applyNumberFormat="1" applyFont="1" applyFill="1" applyBorder="1" applyAlignment="1">
      <alignment horizontal="right" vertical="center"/>
    </xf>
    <xf numFmtId="0" fontId="33" fillId="5" borderId="47" xfId="0" applyFont="1" applyFill="1" applyBorder="1" applyAlignment="1">
      <alignment horizontal="center" vertical="center" wrapText="1"/>
    </xf>
    <xf numFmtId="0" fontId="33" fillId="5" borderId="48" xfId="0" applyFont="1" applyFill="1" applyBorder="1" applyAlignment="1">
      <alignment horizontal="center" vertical="center" wrapText="1"/>
    </xf>
    <xf numFmtId="0" fontId="0" fillId="0" borderId="49" xfId="0" applyBorder="1" applyAlignment="1">
      <alignment vertical="center" wrapText="1"/>
    </xf>
    <xf numFmtId="0" fontId="2" fillId="6" borderId="1" xfId="0" applyNumberFormat="1" applyFont="1" applyFill="1" applyBorder="1" applyAlignment="1">
      <alignment horizontal="left" vertical="center"/>
    </xf>
    <xf numFmtId="0" fontId="2" fillId="6" borderId="2" xfId="0" applyNumberFormat="1" applyFont="1" applyFill="1" applyBorder="1" applyAlignment="1">
      <alignment horizontal="left" vertical="center"/>
    </xf>
    <xf numFmtId="0" fontId="2" fillId="6" borderId="3" xfId="0" applyNumberFormat="1" applyFont="1" applyFill="1" applyBorder="1" applyAlignment="1">
      <alignment horizontal="left" vertical="center"/>
    </xf>
    <xf numFmtId="0" fontId="2" fillId="6" borderId="1" xfId="0" applyNumberFormat="1" applyFont="1" applyFill="1" applyBorder="1" applyAlignment="1">
      <alignment horizontal="left" wrapText="1"/>
    </xf>
    <xf numFmtId="0" fontId="2" fillId="6" borderId="2" xfId="0" applyNumberFormat="1" applyFont="1" applyFill="1" applyBorder="1" applyAlignment="1">
      <alignment horizontal="left" wrapText="1"/>
    </xf>
    <xf numFmtId="0" fontId="2" fillId="6" borderId="3" xfId="0" applyNumberFormat="1" applyFont="1" applyFill="1" applyBorder="1" applyAlignment="1">
      <alignment horizontal="left" wrapText="1"/>
    </xf>
    <xf numFmtId="0" fontId="2" fillId="6" borderId="1" xfId="0" applyNumberFormat="1" applyFont="1" applyFill="1" applyBorder="1" applyAlignment="1">
      <alignment horizontal="center" vertical="top"/>
    </xf>
    <xf numFmtId="0" fontId="2" fillId="6" borderId="2" xfId="0" applyNumberFormat="1" applyFont="1" applyFill="1" applyBorder="1" applyAlignment="1">
      <alignment horizontal="center" vertical="top"/>
    </xf>
    <xf numFmtId="0" fontId="2" fillId="6" borderId="3" xfId="0" applyNumberFormat="1" applyFont="1" applyFill="1" applyBorder="1" applyAlignment="1">
      <alignment horizontal="center" vertical="top"/>
    </xf>
    <xf numFmtId="0" fontId="27" fillId="0" borderId="2" xfId="0" applyFont="1" applyFill="1" applyBorder="1" applyAlignment="1">
      <alignment horizontal="left" vertical="top" wrapText="1"/>
    </xf>
    <xf numFmtId="0" fontId="27" fillId="0" borderId="2" xfId="0" applyFont="1" applyFill="1" applyBorder="1" applyAlignment="1">
      <alignment horizontal="right" vertical="top" wrapText="1"/>
    </xf>
    <xf numFmtId="4" fontId="28" fillId="0" borderId="2" xfId="0" applyNumberFormat="1" applyFont="1" applyFill="1" applyBorder="1" applyAlignment="1">
      <alignment horizontal="righ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right" vertical="top" wrapText="1"/>
    </xf>
    <xf numFmtId="4" fontId="29" fillId="0" borderId="5" xfId="0" applyNumberFormat="1" applyFont="1" applyFill="1" applyBorder="1" applyAlignment="1">
      <alignment horizontal="right" vertical="top" wrapText="1"/>
    </xf>
    <xf numFmtId="0" fontId="26" fillId="0" borderId="8" xfId="0" applyFont="1" applyFill="1" applyBorder="1" applyAlignment="1">
      <alignment horizontal="left" vertical="top"/>
    </xf>
    <xf numFmtId="0" fontId="28" fillId="0" borderId="0" xfId="0" applyFont="1" applyFill="1" applyBorder="1" applyAlignment="1">
      <alignment horizontal="left" vertical="center" wrapText="1"/>
    </xf>
    <xf numFmtId="0" fontId="27" fillId="0" borderId="0" xfId="0" applyFont="1" applyFill="1" applyBorder="1" applyAlignment="1">
      <alignment horizontal="right" vertical="top" wrapText="1"/>
    </xf>
    <xf numFmtId="4" fontId="28" fillId="0" borderId="0" xfId="0" applyNumberFormat="1" applyFont="1" applyFill="1" applyBorder="1" applyAlignment="1">
      <alignment horizontal="right" vertical="top" wrapText="1"/>
    </xf>
    <xf numFmtId="0" fontId="3" fillId="0" borderId="8" xfId="0" applyFont="1" applyFill="1" applyBorder="1" applyAlignment="1">
      <alignment horizontal="left" vertical="top" wrapText="1"/>
    </xf>
    <xf numFmtId="0" fontId="3" fillId="0" borderId="8" xfId="0" applyFont="1" applyFill="1" applyBorder="1" applyAlignment="1">
      <alignment horizontal="right" vertical="top" wrapText="1"/>
    </xf>
    <xf numFmtId="4" fontId="29" fillId="0" borderId="8" xfId="0" applyNumberFormat="1" applyFont="1" applyFill="1" applyBorder="1" applyAlignment="1">
      <alignment horizontal="right" vertical="top" wrapText="1"/>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0" fontId="27" fillId="0" borderId="0" xfId="0" applyFont="1" applyFill="1" applyBorder="1" applyAlignment="1">
      <alignment horizontal="left" vertical="center" wrapText="1"/>
    </xf>
    <xf numFmtId="0" fontId="27" fillId="0" borderId="0" xfId="0" applyFont="1" applyFill="1" applyBorder="1" applyAlignment="1">
      <alignment horizontal="right" vertical="center" wrapText="1"/>
    </xf>
    <xf numFmtId="4" fontId="27" fillId="0" borderId="0" xfId="0" applyNumberFormat="1" applyFont="1" applyFill="1" applyBorder="1" applyAlignment="1">
      <alignment horizontal="right" vertical="center" wrapText="1"/>
    </xf>
    <xf numFmtId="4" fontId="3" fillId="0" borderId="8" xfId="0" applyNumberFormat="1" applyFont="1" applyFill="1" applyBorder="1" applyAlignment="1">
      <alignment horizontal="right" vertical="top" wrapText="1"/>
    </xf>
    <xf numFmtId="0" fontId="18" fillId="0" borderId="51" xfId="0" applyFont="1" applyFill="1" applyBorder="1" applyAlignment="1">
      <alignment horizontal="left" vertical="center" wrapText="1"/>
    </xf>
    <xf numFmtId="0" fontId="5" fillId="0" borderId="32" xfId="0" applyFont="1" applyFill="1" applyBorder="1" applyAlignment="1">
      <alignment horizontal="center" vertical="center" wrapText="1"/>
    </xf>
    <xf numFmtId="0" fontId="18" fillId="0" borderId="22"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34" xfId="0" applyFont="1" applyFill="1" applyBorder="1" applyAlignment="1">
      <alignment horizontal="center" wrapText="1"/>
    </xf>
    <xf numFmtId="0" fontId="5" fillId="0" borderId="23" xfId="0" applyFont="1" applyFill="1" applyBorder="1" applyAlignment="1">
      <alignment horizontal="center" wrapText="1"/>
    </xf>
    <xf numFmtId="4" fontId="18" fillId="0" borderId="22" xfId="0" applyNumberFormat="1" applyFont="1" applyFill="1" applyBorder="1" applyAlignment="1">
      <alignment horizontal="center" wrapText="1"/>
    </xf>
    <xf numFmtId="4" fontId="18" fillId="0" borderId="24" xfId="0" applyNumberFormat="1" applyFont="1" applyFill="1" applyBorder="1" applyAlignment="1">
      <alignment horizontal="center" wrapText="1"/>
    </xf>
    <xf numFmtId="4" fontId="18" fillId="0" borderId="34" xfId="0" applyNumberFormat="1" applyFont="1" applyFill="1" applyBorder="1" applyAlignment="1">
      <alignment horizontal="center" wrapText="1"/>
    </xf>
    <xf numFmtId="4" fontId="18" fillId="0" borderId="23" xfId="0" applyNumberFormat="1" applyFont="1" applyFill="1" applyBorder="1" applyAlignment="1">
      <alignment horizontal="center" wrapText="1"/>
    </xf>
    <xf numFmtId="165" fontId="18" fillId="0" borderId="24" xfId="0" applyNumberFormat="1" applyFont="1" applyFill="1" applyBorder="1" applyAlignment="1">
      <alignment horizontal="center" wrapText="1"/>
    </xf>
    <xf numFmtId="165" fontId="18" fillId="0" borderId="23" xfId="0" applyNumberFormat="1" applyFont="1" applyFill="1" applyBorder="1" applyAlignment="1">
      <alignment horizontal="center" wrapText="1"/>
    </xf>
    <xf numFmtId="0" fontId="5" fillId="0" borderId="57" xfId="0" applyFont="1" applyFill="1" applyBorder="1" applyAlignment="1">
      <alignment horizontal="left" vertical="center" wrapText="1"/>
    </xf>
    <xf numFmtId="0" fontId="17" fillId="0" borderId="29" xfId="0" applyFont="1" applyFill="1" applyBorder="1" applyAlignment="1">
      <alignment horizontal="center" vertical="center" wrapText="1"/>
    </xf>
    <xf numFmtId="4" fontId="17" fillId="0" borderId="53" xfId="0" applyNumberFormat="1" applyFont="1" applyFill="1" applyBorder="1" applyAlignment="1">
      <alignment horizontal="center" vertical="center" wrapText="1"/>
    </xf>
    <xf numFmtId="4" fontId="18" fillId="0" borderId="28" xfId="0" applyNumberFormat="1" applyFont="1" applyFill="1" applyBorder="1" applyAlignment="1">
      <alignment horizontal="center" vertical="top" wrapText="1"/>
    </xf>
    <xf numFmtId="4" fontId="18" fillId="0" borderId="31" xfId="0" applyNumberFormat="1" applyFont="1" applyFill="1" applyBorder="1" applyAlignment="1">
      <alignment horizontal="center" vertical="top" wrapText="1"/>
    </xf>
    <xf numFmtId="4" fontId="18" fillId="0" borderId="29" xfId="0" applyNumberFormat="1" applyFont="1" applyFill="1" applyBorder="1" applyAlignment="1">
      <alignment horizontal="center" vertical="top" wrapText="1"/>
    </xf>
    <xf numFmtId="165" fontId="18" fillId="0" borderId="28" xfId="0" applyNumberFormat="1" applyFont="1" applyFill="1" applyBorder="1" applyAlignment="1">
      <alignment horizontal="center" vertical="top" wrapText="1"/>
    </xf>
    <xf numFmtId="165" fontId="18" fillId="0" borderId="45" xfId="0" applyNumberFormat="1" applyFont="1" applyFill="1" applyBorder="1" applyAlignment="1">
      <alignment horizontal="center" vertical="top" wrapText="1"/>
    </xf>
    <xf numFmtId="0" fontId="17" fillId="0" borderId="58" xfId="0" applyFont="1" applyFill="1" applyBorder="1" applyAlignment="1">
      <alignment horizontal="left" vertical="center" wrapText="1"/>
    </xf>
    <xf numFmtId="0" fontId="5" fillId="0" borderId="56"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2" xfId="0" applyFont="1" applyFill="1" applyBorder="1" applyAlignment="1">
      <alignment horizontal="center" vertical="center" wrapText="1"/>
    </xf>
    <xf numFmtId="4" fontId="18" fillId="0" borderId="59" xfId="0" applyNumberFormat="1" applyFont="1" applyFill="1" applyBorder="1" applyAlignment="1">
      <alignment horizontal="center" vertical="center" wrapText="1"/>
    </xf>
    <xf numFmtId="4" fontId="18" fillId="0" borderId="56" xfId="0" applyNumberFormat="1" applyFont="1" applyFill="1" applyBorder="1" applyAlignment="1">
      <alignment horizontal="center" vertical="top" wrapText="1"/>
    </xf>
    <xf numFmtId="4" fontId="18" fillId="0" borderId="39" xfId="0" applyNumberFormat="1" applyFont="1" applyFill="1" applyBorder="1" applyAlignment="1">
      <alignment horizontal="center" vertical="top" wrapText="1"/>
    </xf>
    <xf numFmtId="4" fontId="18" fillId="0" borderId="42" xfId="0" applyNumberFormat="1" applyFont="1" applyFill="1" applyBorder="1" applyAlignment="1">
      <alignment horizontal="center" vertical="top" wrapText="1"/>
    </xf>
    <xf numFmtId="165" fontId="18" fillId="0" borderId="56" xfId="0" applyNumberFormat="1" applyFont="1" applyFill="1" applyBorder="1" applyAlignment="1">
      <alignment horizontal="center" vertical="top" wrapText="1"/>
    </xf>
    <xf numFmtId="165" fontId="18" fillId="0" borderId="40" xfId="0" applyNumberFormat="1" applyFont="1" applyFill="1" applyBorder="1" applyAlignment="1">
      <alignment horizontal="center" vertical="top" wrapText="1"/>
    </xf>
    <xf numFmtId="0" fontId="4" fillId="0" borderId="1" xfId="0" applyNumberFormat="1" applyFont="1" applyBorder="1" applyAlignment="1">
      <alignment vertical="center" wrapText="1"/>
    </xf>
    <xf numFmtId="0" fontId="4" fillId="0" borderId="2" xfId="0" applyNumberFormat="1" applyFont="1" applyBorder="1" applyAlignment="1">
      <alignment vertical="center" wrapText="1"/>
    </xf>
    <xf numFmtId="0" fontId="4" fillId="0" borderId="3" xfId="0" applyNumberFormat="1" applyFont="1" applyBorder="1" applyAlignment="1">
      <alignment vertical="center" wrapText="1"/>
    </xf>
  </cellXfs>
  <cellStyles count="5">
    <cellStyle name="Normal 13" xfId="1" xr:uid="{00000000-0005-0000-0000-000001000000}"/>
    <cellStyle name="Normal 2" xfId="2" xr:uid="{00000000-0005-0000-0000-000002000000}"/>
    <cellStyle name="Normal 5" xfId="4" xr:uid="{00000000-0005-0000-0000-000003000000}"/>
    <cellStyle name="Normalno" xfId="0" builtinId="0"/>
    <cellStyle name="Obično 2" xfId="3" xr:uid="{00000000-0005-0000-0000-000004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17"/>
  <sheetViews>
    <sheetView view="pageLayout" topLeftCell="A124" zoomScale="90" zoomScaleNormal="130" zoomScalePageLayoutView="90" workbookViewId="0">
      <selection activeCell="D129" sqref="D129"/>
    </sheetView>
  </sheetViews>
  <sheetFormatPr defaultColWidth="9.33203125" defaultRowHeight="12.75" x14ac:dyDescent="0.2"/>
  <cols>
    <col min="2" max="2" width="4.6640625" style="2" customWidth="1"/>
    <col min="3" max="3" width="1.1640625" style="2" customWidth="1"/>
    <col min="4" max="4" width="56" style="52" customWidth="1"/>
    <col min="5" max="5" width="1.1640625" style="13" customWidth="1"/>
    <col min="6" max="6" width="5.83203125" style="13" customWidth="1"/>
    <col min="7" max="7" width="1.1640625" style="25" customWidth="1"/>
    <col min="8" max="8" width="10.5" style="25" customWidth="1"/>
    <col min="9" max="9" width="5.83203125" style="11" customWidth="1"/>
    <col min="10" max="10" width="4.6640625" style="11" customWidth="1"/>
    <col min="11" max="11" width="1.1640625" style="11" customWidth="1"/>
    <col min="12" max="12" width="15.1640625" style="11" customWidth="1"/>
    <col min="13" max="13" width="1.1640625" style="11" customWidth="1"/>
    <col min="14" max="14" width="4.6640625" style="2" customWidth="1"/>
    <col min="15" max="15" width="16.83203125" customWidth="1"/>
  </cols>
  <sheetData>
    <row r="1" spans="2:14" ht="14.1" customHeight="1" x14ac:dyDescent="0.2">
      <c r="B1" s="1"/>
      <c r="N1"/>
    </row>
    <row r="2" spans="2:14" ht="45.75" customHeight="1" x14ac:dyDescent="0.2">
      <c r="B2" s="488" t="s">
        <v>86</v>
      </c>
      <c r="C2" s="489"/>
      <c r="D2" s="489"/>
      <c r="E2" s="489"/>
      <c r="F2" s="489"/>
      <c r="G2" s="489"/>
      <c r="H2" s="489"/>
      <c r="I2" s="489"/>
      <c r="J2" s="489"/>
      <c r="K2" s="489"/>
      <c r="L2" s="489"/>
      <c r="M2" s="490"/>
      <c r="N2"/>
    </row>
    <row r="3" spans="2:14" ht="15" customHeight="1" x14ac:dyDescent="0.2">
      <c r="B3" s="491" t="s">
        <v>22</v>
      </c>
      <c r="C3" s="492"/>
      <c r="D3" s="492"/>
      <c r="E3" s="492"/>
      <c r="F3" s="492"/>
      <c r="G3" s="492"/>
      <c r="H3" s="492"/>
      <c r="I3" s="492"/>
      <c r="J3" s="492"/>
      <c r="K3" s="492"/>
      <c r="L3" s="492"/>
      <c r="M3" s="493"/>
      <c r="N3"/>
    </row>
    <row r="4" spans="2:14" ht="15.75" customHeight="1" x14ac:dyDescent="0.2">
      <c r="B4" s="494" t="s">
        <v>0</v>
      </c>
      <c r="C4" s="494"/>
      <c r="D4" s="494"/>
      <c r="E4" s="494"/>
      <c r="F4" s="494"/>
      <c r="G4" s="494"/>
      <c r="H4" s="494"/>
      <c r="I4" s="494"/>
      <c r="J4" s="494"/>
      <c r="K4" s="494"/>
      <c r="L4" s="494"/>
      <c r="M4" s="494"/>
      <c r="N4"/>
    </row>
    <row r="5" spans="2:14" ht="47.25" customHeight="1" x14ac:dyDescent="0.2">
      <c r="B5" s="471" t="s">
        <v>1</v>
      </c>
      <c r="C5" s="472"/>
      <c r="D5" s="22" t="s">
        <v>2</v>
      </c>
      <c r="E5" s="473" t="s">
        <v>3</v>
      </c>
      <c r="F5" s="474"/>
      <c r="G5" s="472"/>
      <c r="H5" s="26" t="s">
        <v>4</v>
      </c>
      <c r="I5" s="357" t="s">
        <v>257</v>
      </c>
      <c r="J5" s="415"/>
      <c r="K5" s="416"/>
      <c r="L5" s="357" t="s">
        <v>258</v>
      </c>
      <c r="M5" s="358"/>
      <c r="N5"/>
    </row>
    <row r="6" spans="2:14" ht="112.5" x14ac:dyDescent="0.2">
      <c r="B6" s="19"/>
      <c r="C6" s="21"/>
      <c r="D6" s="32" t="s">
        <v>65</v>
      </c>
      <c r="E6" s="185"/>
      <c r="F6" s="185"/>
      <c r="G6" s="186"/>
      <c r="H6" s="187"/>
      <c r="I6" s="187"/>
      <c r="J6" s="187"/>
      <c r="K6" s="187"/>
      <c r="L6" s="186"/>
      <c r="M6" s="188"/>
      <c r="N6"/>
    </row>
    <row r="7" spans="2:14" ht="123.75" x14ac:dyDescent="0.2">
      <c r="B7" s="495" t="s">
        <v>44</v>
      </c>
      <c r="C7" s="496"/>
      <c r="D7" s="53" t="s">
        <v>335</v>
      </c>
      <c r="E7" s="497"/>
      <c r="F7" s="497"/>
      <c r="G7" s="497"/>
      <c r="H7" s="35"/>
      <c r="I7" s="498"/>
      <c r="J7" s="498"/>
      <c r="K7" s="498"/>
      <c r="L7" s="498"/>
      <c r="M7" s="498"/>
      <c r="N7"/>
    </row>
    <row r="8" spans="2:14" ht="12" customHeight="1" x14ac:dyDescent="0.2">
      <c r="B8" s="431"/>
      <c r="C8" s="432"/>
      <c r="D8" s="54"/>
      <c r="E8" s="406" t="s">
        <v>5</v>
      </c>
      <c r="F8" s="407"/>
      <c r="G8" s="408"/>
      <c r="H8" s="36">
        <v>2380</v>
      </c>
      <c r="I8" s="499"/>
      <c r="J8" s="500"/>
      <c r="K8" s="501"/>
      <c r="L8" s="502">
        <f>I8*H8</f>
        <v>0</v>
      </c>
      <c r="M8" s="503"/>
      <c r="N8"/>
    </row>
    <row r="9" spans="2:14" ht="116.25" customHeight="1" x14ac:dyDescent="0.2">
      <c r="B9" s="305" t="s">
        <v>61</v>
      </c>
      <c r="C9" s="305"/>
      <c r="D9" s="71" t="s">
        <v>259</v>
      </c>
      <c r="E9" s="307" t="s">
        <v>5</v>
      </c>
      <c r="F9" s="307"/>
      <c r="G9" s="307"/>
      <c r="H9" s="92">
        <v>100</v>
      </c>
      <c r="I9" s="270"/>
      <c r="J9" s="270"/>
      <c r="K9" s="270"/>
      <c r="L9" s="269">
        <f t="shared" ref="L9:L11" si="0">I9*H9</f>
        <v>0</v>
      </c>
      <c r="M9" s="269"/>
      <c r="N9"/>
    </row>
    <row r="10" spans="2:14" ht="51.75" customHeight="1" x14ac:dyDescent="0.2">
      <c r="B10" s="305" t="s">
        <v>205</v>
      </c>
      <c r="C10" s="305"/>
      <c r="D10" s="71" t="s">
        <v>206</v>
      </c>
      <c r="E10" s="306" t="s">
        <v>10</v>
      </c>
      <c r="F10" s="307"/>
      <c r="G10" s="307"/>
      <c r="H10" s="92">
        <v>350</v>
      </c>
      <c r="I10" s="270"/>
      <c r="J10" s="270"/>
      <c r="K10" s="270"/>
      <c r="L10" s="269">
        <f t="shared" si="0"/>
        <v>0</v>
      </c>
      <c r="M10" s="269"/>
      <c r="N10"/>
    </row>
    <row r="11" spans="2:14" ht="75" customHeight="1" x14ac:dyDescent="0.2">
      <c r="B11" s="308" t="s">
        <v>207</v>
      </c>
      <c r="C11" s="309"/>
      <c r="D11" s="160" t="s">
        <v>208</v>
      </c>
      <c r="E11" s="290" t="s">
        <v>209</v>
      </c>
      <c r="F11" s="291"/>
      <c r="G11" s="310"/>
      <c r="H11" s="92">
        <v>1</v>
      </c>
      <c r="I11" s="311"/>
      <c r="J11" s="292"/>
      <c r="K11" s="312"/>
      <c r="L11" s="313">
        <f t="shared" si="0"/>
        <v>0</v>
      </c>
      <c r="M11" s="314"/>
      <c r="N11"/>
    </row>
    <row r="12" spans="2:14" ht="50.25" customHeight="1" x14ac:dyDescent="0.2">
      <c r="B12" s="506" t="s">
        <v>210</v>
      </c>
      <c r="C12" s="507"/>
      <c r="D12" s="58" t="s">
        <v>62</v>
      </c>
      <c r="E12" s="261" t="s">
        <v>7</v>
      </c>
      <c r="F12" s="262"/>
      <c r="G12" s="263"/>
      <c r="H12" s="37">
        <v>1</v>
      </c>
      <c r="I12" s="264"/>
      <c r="J12" s="265"/>
      <c r="K12" s="266"/>
      <c r="L12" s="267">
        <f>I12*H12</f>
        <v>0</v>
      </c>
      <c r="M12" s="268"/>
      <c r="N12"/>
    </row>
    <row r="13" spans="2:14" ht="18.75" customHeight="1" x14ac:dyDescent="0.2">
      <c r="B13" s="348" t="s">
        <v>23</v>
      </c>
      <c r="C13" s="349"/>
      <c r="D13" s="410"/>
      <c r="E13" s="410"/>
      <c r="F13" s="410"/>
      <c r="G13" s="410"/>
      <c r="H13" s="410"/>
      <c r="I13" s="410"/>
      <c r="J13" s="410"/>
      <c r="K13" s="410"/>
      <c r="L13" s="504">
        <f>SUM(L8:M12)</f>
        <v>0</v>
      </c>
      <c r="M13" s="505"/>
      <c r="N13"/>
    </row>
    <row r="14" spans="2:14" ht="18" customHeight="1" x14ac:dyDescent="0.2">
      <c r="B14" s="9" t="s">
        <v>24</v>
      </c>
      <c r="C14" s="8"/>
      <c r="D14" s="55"/>
      <c r="E14" s="14"/>
      <c r="F14" s="14"/>
      <c r="G14" s="27"/>
      <c r="H14" s="27"/>
      <c r="I14" s="12"/>
      <c r="J14" s="12"/>
      <c r="K14" s="12"/>
      <c r="L14" s="12"/>
      <c r="M14" s="12"/>
      <c r="N14"/>
    </row>
    <row r="15" spans="2:14" ht="37.5" customHeight="1" x14ac:dyDescent="0.2">
      <c r="B15" s="508" t="s">
        <v>1</v>
      </c>
      <c r="C15" s="481"/>
      <c r="D15" s="7" t="s">
        <v>2</v>
      </c>
      <c r="E15" s="479" t="s">
        <v>3</v>
      </c>
      <c r="F15" s="480"/>
      <c r="G15" s="481"/>
      <c r="H15" s="28" t="s">
        <v>4</v>
      </c>
      <c r="I15" s="357" t="s">
        <v>257</v>
      </c>
      <c r="J15" s="415"/>
      <c r="K15" s="416"/>
      <c r="L15" s="357" t="s">
        <v>258</v>
      </c>
      <c r="M15" s="358"/>
      <c r="N15"/>
    </row>
    <row r="16" spans="2:14" ht="127.5" customHeight="1" x14ac:dyDescent="0.2">
      <c r="B16" s="280"/>
      <c r="C16" s="282"/>
      <c r="D16" s="34" t="s">
        <v>47</v>
      </c>
      <c r="E16" s="301"/>
      <c r="F16" s="302"/>
      <c r="G16" s="302"/>
      <c r="H16" s="189"/>
      <c r="I16" s="475"/>
      <c r="J16" s="475"/>
      <c r="K16" s="475"/>
      <c r="L16" s="476"/>
      <c r="M16" s="477"/>
      <c r="N16"/>
    </row>
    <row r="17" spans="2:14" ht="257.25" customHeight="1" x14ac:dyDescent="0.2">
      <c r="B17" s="280"/>
      <c r="C17" s="282"/>
      <c r="D17" s="56" t="s">
        <v>216</v>
      </c>
      <c r="E17" s="486"/>
      <c r="F17" s="289"/>
      <c r="G17" s="289"/>
      <c r="H17" s="190"/>
      <c r="I17" s="478"/>
      <c r="J17" s="478"/>
      <c r="K17" s="478"/>
      <c r="L17" s="328"/>
      <c r="M17" s="329"/>
      <c r="N17"/>
    </row>
    <row r="18" spans="2:14" ht="51" customHeight="1" x14ac:dyDescent="0.2">
      <c r="B18" s="271" t="s">
        <v>25</v>
      </c>
      <c r="C18" s="272"/>
      <c r="D18" s="53" t="s">
        <v>211</v>
      </c>
      <c r="E18" s="298"/>
      <c r="F18" s="299"/>
      <c r="G18" s="299"/>
      <c r="H18" s="178"/>
      <c r="I18" s="277"/>
      <c r="J18" s="277"/>
      <c r="K18" s="277"/>
      <c r="L18" s="278"/>
      <c r="M18" s="279"/>
      <c r="N18"/>
    </row>
    <row r="19" spans="2:14" ht="12.95" customHeight="1" x14ac:dyDescent="0.2">
      <c r="B19" s="255"/>
      <c r="C19" s="256"/>
      <c r="D19" s="53" t="s">
        <v>8</v>
      </c>
      <c r="E19" s="261" t="s">
        <v>7</v>
      </c>
      <c r="F19" s="262"/>
      <c r="G19" s="263"/>
      <c r="H19" s="37">
        <v>30</v>
      </c>
      <c r="I19" s="274"/>
      <c r="J19" s="275"/>
      <c r="K19" s="276"/>
      <c r="L19" s="303">
        <f>I19*H19</f>
        <v>0</v>
      </c>
      <c r="M19" s="304"/>
    </row>
    <row r="20" spans="2:14" ht="12.95" customHeight="1" x14ac:dyDescent="0.2">
      <c r="B20" s="255"/>
      <c r="C20" s="256"/>
      <c r="D20" s="57" t="s">
        <v>9</v>
      </c>
      <c r="E20" s="261" t="s">
        <v>7</v>
      </c>
      <c r="F20" s="262"/>
      <c r="G20" s="263"/>
      <c r="H20" s="37">
        <v>1</v>
      </c>
      <c r="I20" s="274"/>
      <c r="J20" s="275"/>
      <c r="K20" s="276"/>
      <c r="L20" s="303">
        <f t="shared" ref="L20:L38" si="1">I20*H20</f>
        <v>0</v>
      </c>
      <c r="M20" s="304"/>
    </row>
    <row r="21" spans="2:14" ht="12.95" customHeight="1" x14ac:dyDescent="0.2">
      <c r="B21" s="255"/>
      <c r="C21" s="256"/>
      <c r="D21" s="58" t="s">
        <v>42</v>
      </c>
      <c r="E21" s="261" t="s">
        <v>7</v>
      </c>
      <c r="F21" s="262"/>
      <c r="G21" s="263"/>
      <c r="H21" s="37">
        <v>1</v>
      </c>
      <c r="I21" s="274"/>
      <c r="J21" s="275"/>
      <c r="K21" s="276"/>
      <c r="L21" s="303">
        <f t="shared" si="1"/>
        <v>0</v>
      </c>
      <c r="M21" s="304"/>
      <c r="N21" s="15"/>
    </row>
    <row r="22" spans="2:14" ht="12.95" customHeight="1" x14ac:dyDescent="0.2">
      <c r="B22" s="255"/>
      <c r="C22" s="256"/>
      <c r="D22" s="58" t="s">
        <v>50</v>
      </c>
      <c r="E22" s="261" t="s">
        <v>7</v>
      </c>
      <c r="F22" s="262"/>
      <c r="G22" s="263"/>
      <c r="H22" s="37">
        <v>1</v>
      </c>
      <c r="I22" s="274"/>
      <c r="J22" s="275"/>
      <c r="K22" s="276"/>
      <c r="L22" s="303">
        <f t="shared" si="1"/>
        <v>0</v>
      </c>
      <c r="M22" s="304"/>
      <c r="N22" s="42"/>
    </row>
    <row r="23" spans="2:14" ht="12.95" customHeight="1" x14ac:dyDescent="0.2">
      <c r="B23" s="255"/>
      <c r="C23" s="256"/>
      <c r="D23" s="58" t="s">
        <v>51</v>
      </c>
      <c r="E23" s="261" t="s">
        <v>7</v>
      </c>
      <c r="F23" s="262"/>
      <c r="G23" s="263"/>
      <c r="H23" s="37">
        <v>1</v>
      </c>
      <c r="I23" s="274"/>
      <c r="J23" s="275"/>
      <c r="K23" s="276"/>
      <c r="L23" s="303">
        <f t="shared" si="1"/>
        <v>0</v>
      </c>
      <c r="M23" s="304"/>
      <c r="N23" s="42"/>
    </row>
    <row r="24" spans="2:14" ht="12.95" customHeight="1" x14ac:dyDescent="0.2">
      <c r="B24" s="255"/>
      <c r="C24" s="256"/>
      <c r="D24" s="61" t="s">
        <v>59</v>
      </c>
      <c r="E24" s="261" t="s">
        <v>7</v>
      </c>
      <c r="F24" s="262"/>
      <c r="G24" s="263"/>
      <c r="H24" s="37">
        <v>5</v>
      </c>
      <c r="I24" s="264"/>
      <c r="J24" s="265"/>
      <c r="K24" s="266"/>
      <c r="L24" s="267">
        <f t="shared" si="1"/>
        <v>0</v>
      </c>
      <c r="M24" s="268"/>
      <c r="N24" s="60"/>
    </row>
    <row r="25" spans="2:14" ht="12.95" customHeight="1" x14ac:dyDescent="0.2">
      <c r="B25" s="255"/>
      <c r="C25" s="256"/>
      <c r="D25" s="58" t="s">
        <v>60</v>
      </c>
      <c r="E25" s="261" t="s">
        <v>7</v>
      </c>
      <c r="F25" s="262"/>
      <c r="G25" s="263"/>
      <c r="H25" s="37">
        <v>10</v>
      </c>
      <c r="I25" s="264"/>
      <c r="J25" s="265"/>
      <c r="K25" s="266"/>
      <c r="L25" s="267">
        <f>I25*H25</f>
        <v>0</v>
      </c>
      <c r="M25" s="268"/>
      <c r="N25" s="60"/>
    </row>
    <row r="26" spans="2:14" ht="12.95" customHeight="1" x14ac:dyDescent="0.2">
      <c r="B26" s="255"/>
      <c r="C26" s="256"/>
      <c r="D26" s="161" t="s">
        <v>222</v>
      </c>
      <c r="E26" s="261" t="s">
        <v>41</v>
      </c>
      <c r="F26" s="262"/>
      <c r="G26" s="263"/>
      <c r="H26" s="37">
        <v>155</v>
      </c>
      <c r="I26" s="264"/>
      <c r="J26" s="265"/>
      <c r="K26" s="266"/>
      <c r="L26" s="267">
        <f>I26*H26</f>
        <v>0</v>
      </c>
      <c r="M26" s="268"/>
      <c r="N26" s="73"/>
    </row>
    <row r="27" spans="2:14" ht="12.95" customHeight="1" x14ac:dyDescent="0.2">
      <c r="B27" s="257"/>
      <c r="C27" s="258"/>
      <c r="D27" s="71" t="s">
        <v>221</v>
      </c>
      <c r="E27" s="262" t="s">
        <v>41</v>
      </c>
      <c r="F27" s="262"/>
      <c r="G27" s="263"/>
      <c r="H27" s="37">
        <v>566</v>
      </c>
      <c r="I27" s="264"/>
      <c r="J27" s="265"/>
      <c r="K27" s="266"/>
      <c r="L27" s="267">
        <f>I27*H27</f>
        <v>0</v>
      </c>
      <c r="M27" s="268"/>
      <c r="N27" s="73"/>
    </row>
    <row r="28" spans="2:14" ht="80.25" customHeight="1" x14ac:dyDescent="0.2">
      <c r="B28" s="253" t="s">
        <v>49</v>
      </c>
      <c r="C28" s="254"/>
      <c r="D28" s="162" t="s">
        <v>219</v>
      </c>
      <c r="E28" s="261"/>
      <c r="F28" s="262"/>
      <c r="G28" s="262"/>
      <c r="H28" s="181"/>
      <c r="I28" s="265"/>
      <c r="J28" s="265"/>
      <c r="K28" s="265"/>
      <c r="L28" s="273"/>
      <c r="M28" s="268"/>
      <c r="N28" s="73"/>
    </row>
    <row r="29" spans="2:14" ht="12.95" customHeight="1" x14ac:dyDescent="0.2">
      <c r="B29" s="255"/>
      <c r="C29" s="256"/>
      <c r="D29" s="58" t="s">
        <v>217</v>
      </c>
      <c r="E29" s="261" t="s">
        <v>10</v>
      </c>
      <c r="F29" s="262"/>
      <c r="G29" s="263"/>
      <c r="H29" s="37">
        <v>700</v>
      </c>
      <c r="I29" s="264"/>
      <c r="J29" s="265"/>
      <c r="K29" s="266"/>
      <c r="L29" s="267">
        <f t="shared" ref="L29:L31" si="2">I29*H29</f>
        <v>0</v>
      </c>
      <c r="M29" s="268"/>
      <c r="N29" s="73"/>
    </row>
    <row r="30" spans="2:14" ht="15.75" customHeight="1" x14ac:dyDescent="0.2">
      <c r="B30" s="257"/>
      <c r="C30" s="258"/>
      <c r="D30" s="58" t="s">
        <v>218</v>
      </c>
      <c r="E30" s="261" t="s">
        <v>10</v>
      </c>
      <c r="F30" s="262"/>
      <c r="G30" s="263"/>
      <c r="H30" s="37">
        <v>700</v>
      </c>
      <c r="I30" s="264"/>
      <c r="J30" s="265"/>
      <c r="K30" s="266"/>
      <c r="L30" s="267">
        <f t="shared" si="2"/>
        <v>0</v>
      </c>
      <c r="M30" s="268"/>
      <c r="N30" s="73"/>
    </row>
    <row r="31" spans="2:14" ht="204.75" customHeight="1" x14ac:dyDescent="0.2">
      <c r="B31" s="259" t="s">
        <v>26</v>
      </c>
      <c r="C31" s="260"/>
      <c r="D31" s="611" t="s">
        <v>220</v>
      </c>
      <c r="E31" s="612" t="s">
        <v>7</v>
      </c>
      <c r="F31" s="510"/>
      <c r="G31" s="511"/>
      <c r="H31" s="36">
        <v>30</v>
      </c>
      <c r="I31" s="512"/>
      <c r="J31" s="513"/>
      <c r="K31" s="514"/>
      <c r="L31" s="534">
        <f t="shared" si="2"/>
        <v>0</v>
      </c>
      <c r="M31" s="535"/>
      <c r="N31" s="73"/>
    </row>
    <row r="32" spans="2:14" ht="53.1" customHeight="1" x14ac:dyDescent="0.2">
      <c r="B32" s="253" t="s">
        <v>27</v>
      </c>
      <c r="C32" s="254"/>
      <c r="D32" s="623" t="s">
        <v>223</v>
      </c>
      <c r="E32" s="527"/>
      <c r="F32" s="528"/>
      <c r="G32" s="624"/>
      <c r="H32" s="625"/>
      <c r="I32" s="626"/>
      <c r="J32" s="627"/>
      <c r="K32" s="628"/>
      <c r="L32" s="629"/>
      <c r="M32" s="630"/>
    </row>
    <row r="33" spans="2:14" ht="15" customHeight="1" x14ac:dyDescent="0.2">
      <c r="B33" s="257"/>
      <c r="C33" s="258"/>
      <c r="D33" s="631"/>
      <c r="E33" s="632" t="s">
        <v>10</v>
      </c>
      <c r="F33" s="633"/>
      <c r="G33" s="634"/>
      <c r="H33" s="635">
        <v>370</v>
      </c>
      <c r="I33" s="636"/>
      <c r="J33" s="637"/>
      <c r="K33" s="638"/>
      <c r="L33" s="639">
        <f t="shared" si="1"/>
        <v>0</v>
      </c>
      <c r="M33" s="640"/>
    </row>
    <row r="34" spans="2:14" ht="49.5" customHeight="1" x14ac:dyDescent="0.2">
      <c r="B34" s="259" t="s">
        <v>28</v>
      </c>
      <c r="C34" s="487"/>
      <c r="D34" s="613" t="s">
        <v>212</v>
      </c>
      <c r="E34" s="614" t="s">
        <v>12</v>
      </c>
      <c r="F34" s="615"/>
      <c r="G34" s="616"/>
      <c r="H34" s="617">
        <v>660</v>
      </c>
      <c r="I34" s="618"/>
      <c r="J34" s="619"/>
      <c r="K34" s="620"/>
      <c r="L34" s="621">
        <f t="shared" si="1"/>
        <v>0</v>
      </c>
      <c r="M34" s="622"/>
      <c r="N34" s="15"/>
    </row>
    <row r="35" spans="2:14" ht="59.25" customHeight="1" x14ac:dyDescent="0.2">
      <c r="B35" s="253" t="s">
        <v>87</v>
      </c>
      <c r="C35" s="485"/>
      <c r="D35" s="53" t="s">
        <v>213</v>
      </c>
      <c r="E35" s="298"/>
      <c r="F35" s="299"/>
      <c r="G35" s="300"/>
      <c r="H35" s="35"/>
      <c r="I35" s="274"/>
      <c r="J35" s="275"/>
      <c r="K35" s="276"/>
      <c r="L35" s="303"/>
      <c r="M35" s="304"/>
    </row>
    <row r="36" spans="2:14" ht="12.95" customHeight="1" x14ac:dyDescent="0.2">
      <c r="B36" s="255"/>
      <c r="C36" s="393"/>
      <c r="D36" s="54"/>
      <c r="E36" s="406" t="s">
        <v>5</v>
      </c>
      <c r="F36" s="407"/>
      <c r="G36" s="408"/>
      <c r="H36" s="36">
        <v>660</v>
      </c>
      <c r="I36" s="499"/>
      <c r="J36" s="500"/>
      <c r="K36" s="501"/>
      <c r="L36" s="303">
        <f t="shared" si="1"/>
        <v>0</v>
      </c>
      <c r="M36" s="304"/>
    </row>
    <row r="37" spans="2:14" ht="24.75" customHeight="1" x14ac:dyDescent="0.2">
      <c r="B37" s="308" t="s">
        <v>88</v>
      </c>
      <c r="C37" s="309"/>
      <c r="D37" s="69" t="s">
        <v>214</v>
      </c>
      <c r="E37" s="290" t="s">
        <v>12</v>
      </c>
      <c r="F37" s="291"/>
      <c r="G37" s="310"/>
      <c r="H37" s="38">
        <v>2200</v>
      </c>
      <c r="I37" s="311"/>
      <c r="J37" s="292"/>
      <c r="K37" s="312"/>
      <c r="L37" s="441">
        <f t="shared" si="1"/>
        <v>0</v>
      </c>
      <c r="M37" s="442"/>
      <c r="N37" s="15"/>
    </row>
    <row r="38" spans="2:14" ht="38.25" customHeight="1" x14ac:dyDescent="0.2">
      <c r="B38" s="308" t="s">
        <v>72</v>
      </c>
      <c r="C38" s="309"/>
      <c r="D38" s="68" t="s">
        <v>255</v>
      </c>
      <c r="E38" s="280" t="s">
        <v>12</v>
      </c>
      <c r="F38" s="281"/>
      <c r="G38" s="282"/>
      <c r="H38" s="89">
        <v>2013</v>
      </c>
      <c r="I38" s="293"/>
      <c r="J38" s="294"/>
      <c r="K38" s="295"/>
      <c r="L38" s="267">
        <f t="shared" si="1"/>
        <v>0</v>
      </c>
      <c r="M38" s="268"/>
      <c r="N38" s="73"/>
    </row>
    <row r="39" spans="2:14" ht="61.5" customHeight="1" x14ac:dyDescent="0.2">
      <c r="B39" s="308" t="s">
        <v>90</v>
      </c>
      <c r="C39" s="309"/>
      <c r="D39" s="68" t="s">
        <v>215</v>
      </c>
      <c r="E39" s="280" t="s">
        <v>12</v>
      </c>
      <c r="F39" s="281"/>
      <c r="G39" s="282"/>
      <c r="H39" s="84">
        <v>1140</v>
      </c>
      <c r="I39" s="293"/>
      <c r="J39" s="294"/>
      <c r="K39" s="295"/>
      <c r="L39" s="267">
        <f t="shared" ref="L39" si="3">I39*H39</f>
        <v>0</v>
      </c>
      <c r="M39" s="268"/>
      <c r="N39" s="73"/>
    </row>
    <row r="40" spans="2:14" ht="39" customHeight="1" x14ac:dyDescent="0.2">
      <c r="B40" s="536" t="s">
        <v>99</v>
      </c>
      <c r="C40" s="537"/>
      <c r="D40" s="68" t="s">
        <v>89</v>
      </c>
      <c r="E40" s="280" t="s">
        <v>12</v>
      </c>
      <c r="F40" s="281"/>
      <c r="G40" s="282"/>
      <c r="H40" s="88">
        <v>1060</v>
      </c>
      <c r="I40" s="293"/>
      <c r="J40" s="294"/>
      <c r="K40" s="295"/>
      <c r="L40" s="267">
        <f t="shared" ref="L40" si="4">I40*H40</f>
        <v>0</v>
      </c>
      <c r="M40" s="268"/>
      <c r="N40" s="73"/>
    </row>
    <row r="41" spans="2:14" ht="45" customHeight="1" x14ac:dyDescent="0.2">
      <c r="B41" s="536" t="s">
        <v>100</v>
      </c>
      <c r="C41" s="537"/>
      <c r="D41" s="75" t="s">
        <v>98</v>
      </c>
      <c r="E41" s="280" t="s">
        <v>12</v>
      </c>
      <c r="F41" s="281"/>
      <c r="G41" s="282"/>
      <c r="H41" s="70">
        <v>50</v>
      </c>
      <c r="I41" s="294"/>
      <c r="J41" s="294"/>
      <c r="K41" s="294"/>
      <c r="L41" s="267">
        <f>I41*H41</f>
        <v>0</v>
      </c>
      <c r="M41" s="268"/>
      <c r="N41" s="73"/>
    </row>
    <row r="42" spans="2:14" ht="45" customHeight="1" x14ac:dyDescent="0.2">
      <c r="B42" s="538" t="s">
        <v>260</v>
      </c>
      <c r="C42" s="539"/>
      <c r="D42" s="75" t="s">
        <v>101</v>
      </c>
      <c r="E42" s="280" t="s">
        <v>12</v>
      </c>
      <c r="F42" s="281"/>
      <c r="G42" s="282"/>
      <c r="H42" s="70">
        <v>250</v>
      </c>
      <c r="I42" s="294"/>
      <c r="J42" s="294"/>
      <c r="K42" s="294"/>
      <c r="L42" s="267">
        <f>I42*H42</f>
        <v>0</v>
      </c>
      <c r="M42" s="268"/>
      <c r="N42" s="73"/>
    </row>
    <row r="43" spans="2:14" ht="29.25" customHeight="1" x14ac:dyDescent="0.2">
      <c r="B43" s="283" t="s">
        <v>261</v>
      </c>
      <c r="C43" s="284"/>
      <c r="D43" s="43" t="s">
        <v>262</v>
      </c>
      <c r="E43" s="290"/>
      <c r="F43" s="291"/>
      <c r="G43" s="291"/>
      <c r="H43" s="176"/>
      <c r="I43" s="292"/>
      <c r="J43" s="292"/>
      <c r="K43" s="292"/>
      <c r="L43" s="296"/>
      <c r="M43" s="297"/>
      <c r="N43" s="73"/>
    </row>
    <row r="44" spans="2:14" x14ac:dyDescent="0.2">
      <c r="B44" s="285"/>
      <c r="C44" s="286"/>
      <c r="D44" s="100" t="s">
        <v>115</v>
      </c>
      <c r="E44" s="289" t="s">
        <v>7</v>
      </c>
      <c r="F44" s="289"/>
      <c r="G44" s="289"/>
      <c r="H44" s="101">
        <v>1</v>
      </c>
      <c r="I44" s="270"/>
      <c r="J44" s="270"/>
      <c r="K44" s="270"/>
      <c r="L44" s="269">
        <f>I44*H44</f>
        <v>0</v>
      </c>
      <c r="M44" s="269"/>
      <c r="N44" s="73"/>
    </row>
    <row r="45" spans="2:14" x14ac:dyDescent="0.2">
      <c r="B45" s="285"/>
      <c r="C45" s="286"/>
      <c r="D45" s="100" t="s">
        <v>116</v>
      </c>
      <c r="E45" s="289" t="s">
        <v>7</v>
      </c>
      <c r="F45" s="289"/>
      <c r="G45" s="289"/>
      <c r="H45" s="101">
        <v>1</v>
      </c>
      <c r="I45" s="270"/>
      <c r="J45" s="270"/>
      <c r="K45" s="270"/>
      <c r="L45" s="269">
        <f t="shared" ref="L45:L78" si="5">I45*H45</f>
        <v>0</v>
      </c>
      <c r="M45" s="269"/>
      <c r="N45" s="73"/>
    </row>
    <row r="46" spans="2:14" x14ac:dyDescent="0.2">
      <c r="B46" s="285"/>
      <c r="C46" s="286"/>
      <c r="D46" s="100" t="s">
        <v>177</v>
      </c>
      <c r="E46" s="289" t="s">
        <v>7</v>
      </c>
      <c r="F46" s="289"/>
      <c r="G46" s="289"/>
      <c r="H46" s="101">
        <v>1</v>
      </c>
      <c r="I46" s="270"/>
      <c r="J46" s="270"/>
      <c r="K46" s="270"/>
      <c r="L46" s="269">
        <f t="shared" si="5"/>
        <v>0</v>
      </c>
      <c r="M46" s="269"/>
      <c r="N46" s="73"/>
    </row>
    <row r="47" spans="2:14" x14ac:dyDescent="0.2">
      <c r="B47" s="285"/>
      <c r="C47" s="286"/>
      <c r="D47" s="100" t="s">
        <v>130</v>
      </c>
      <c r="E47" s="289" t="s">
        <v>7</v>
      </c>
      <c r="F47" s="289"/>
      <c r="G47" s="289"/>
      <c r="H47" s="101">
        <v>1</v>
      </c>
      <c r="I47" s="270"/>
      <c r="J47" s="270"/>
      <c r="K47" s="270"/>
      <c r="L47" s="269">
        <f t="shared" si="5"/>
        <v>0</v>
      </c>
      <c r="M47" s="269"/>
      <c r="N47" s="73"/>
    </row>
    <row r="48" spans="2:14" x14ac:dyDescent="0.2">
      <c r="B48" s="285"/>
      <c r="C48" s="286"/>
      <c r="D48" s="100" t="s">
        <v>131</v>
      </c>
      <c r="E48" s="289" t="s">
        <v>7</v>
      </c>
      <c r="F48" s="289"/>
      <c r="G48" s="289"/>
      <c r="H48" s="101">
        <v>1</v>
      </c>
      <c r="I48" s="270"/>
      <c r="J48" s="270"/>
      <c r="K48" s="270"/>
      <c r="L48" s="269">
        <f t="shared" si="5"/>
        <v>0</v>
      </c>
      <c r="M48" s="269"/>
      <c r="N48" s="73"/>
    </row>
    <row r="49" spans="2:14" x14ac:dyDescent="0.2">
      <c r="B49" s="285"/>
      <c r="C49" s="286"/>
      <c r="D49" s="100" t="s">
        <v>132</v>
      </c>
      <c r="E49" s="289" t="s">
        <v>7</v>
      </c>
      <c r="F49" s="289"/>
      <c r="G49" s="289"/>
      <c r="H49" s="101">
        <v>1</v>
      </c>
      <c r="I49" s="270"/>
      <c r="J49" s="270"/>
      <c r="K49" s="270"/>
      <c r="L49" s="269">
        <f t="shared" si="5"/>
        <v>0</v>
      </c>
      <c r="M49" s="269"/>
      <c r="N49" s="73"/>
    </row>
    <row r="50" spans="2:14" x14ac:dyDescent="0.2">
      <c r="B50" s="285"/>
      <c r="C50" s="286"/>
      <c r="D50" s="100" t="s">
        <v>133</v>
      </c>
      <c r="E50" s="289" t="s">
        <v>7</v>
      </c>
      <c r="F50" s="289"/>
      <c r="G50" s="289"/>
      <c r="H50" s="101">
        <v>1</v>
      </c>
      <c r="I50" s="270"/>
      <c r="J50" s="270"/>
      <c r="K50" s="270"/>
      <c r="L50" s="269">
        <f t="shared" si="5"/>
        <v>0</v>
      </c>
      <c r="M50" s="269"/>
      <c r="N50" s="73"/>
    </row>
    <row r="51" spans="2:14" x14ac:dyDescent="0.2">
      <c r="B51" s="285"/>
      <c r="C51" s="286"/>
      <c r="D51" s="100" t="s">
        <v>134</v>
      </c>
      <c r="E51" s="289" t="s">
        <v>7</v>
      </c>
      <c r="F51" s="289"/>
      <c r="G51" s="289"/>
      <c r="H51" s="101">
        <v>1</v>
      </c>
      <c r="I51" s="270"/>
      <c r="J51" s="270"/>
      <c r="K51" s="270"/>
      <c r="L51" s="269">
        <f t="shared" si="5"/>
        <v>0</v>
      </c>
      <c r="M51" s="269"/>
      <c r="N51" s="73"/>
    </row>
    <row r="52" spans="2:14" x14ac:dyDescent="0.2">
      <c r="B52" s="285"/>
      <c r="C52" s="286"/>
      <c r="D52" s="100" t="s">
        <v>135</v>
      </c>
      <c r="E52" s="289" t="s">
        <v>7</v>
      </c>
      <c r="F52" s="289"/>
      <c r="G52" s="289"/>
      <c r="H52" s="101">
        <v>1</v>
      </c>
      <c r="I52" s="270"/>
      <c r="J52" s="270"/>
      <c r="K52" s="270"/>
      <c r="L52" s="269">
        <f t="shared" si="5"/>
        <v>0</v>
      </c>
      <c r="M52" s="269"/>
      <c r="N52" s="73"/>
    </row>
    <row r="53" spans="2:14" x14ac:dyDescent="0.2">
      <c r="B53" s="285"/>
      <c r="C53" s="286"/>
      <c r="D53" s="100" t="s">
        <v>136</v>
      </c>
      <c r="E53" s="289" t="s">
        <v>7</v>
      </c>
      <c r="F53" s="289"/>
      <c r="G53" s="289"/>
      <c r="H53" s="101">
        <v>1</v>
      </c>
      <c r="I53" s="270"/>
      <c r="J53" s="270"/>
      <c r="K53" s="270"/>
      <c r="L53" s="269">
        <f t="shared" si="5"/>
        <v>0</v>
      </c>
      <c r="M53" s="269"/>
      <c r="N53" s="73"/>
    </row>
    <row r="54" spans="2:14" x14ac:dyDescent="0.2">
      <c r="B54" s="285"/>
      <c r="C54" s="286"/>
      <c r="D54" s="100" t="s">
        <v>137</v>
      </c>
      <c r="E54" s="289" t="s">
        <v>7</v>
      </c>
      <c r="F54" s="289"/>
      <c r="G54" s="289"/>
      <c r="H54" s="101">
        <v>1</v>
      </c>
      <c r="I54" s="270"/>
      <c r="J54" s="270"/>
      <c r="K54" s="270"/>
      <c r="L54" s="269">
        <f t="shared" si="5"/>
        <v>0</v>
      </c>
      <c r="M54" s="269"/>
      <c r="N54" s="73"/>
    </row>
    <row r="55" spans="2:14" x14ac:dyDescent="0.2">
      <c r="B55" s="285"/>
      <c r="C55" s="286"/>
      <c r="D55" s="100" t="s">
        <v>138</v>
      </c>
      <c r="E55" s="289" t="s">
        <v>7</v>
      </c>
      <c r="F55" s="289"/>
      <c r="G55" s="289"/>
      <c r="H55" s="101">
        <v>2</v>
      </c>
      <c r="I55" s="270"/>
      <c r="J55" s="270"/>
      <c r="K55" s="270"/>
      <c r="L55" s="269">
        <f t="shared" si="5"/>
        <v>0</v>
      </c>
      <c r="M55" s="269"/>
      <c r="N55" s="73"/>
    </row>
    <row r="56" spans="2:14" x14ac:dyDescent="0.2">
      <c r="B56" s="285"/>
      <c r="C56" s="286"/>
      <c r="D56" s="100" t="s">
        <v>139</v>
      </c>
      <c r="E56" s="289" t="s">
        <v>7</v>
      </c>
      <c r="F56" s="289"/>
      <c r="G56" s="289"/>
      <c r="H56" s="101">
        <v>2</v>
      </c>
      <c r="I56" s="270"/>
      <c r="J56" s="270"/>
      <c r="K56" s="270"/>
      <c r="L56" s="269">
        <f t="shared" si="5"/>
        <v>0</v>
      </c>
      <c r="M56" s="269"/>
      <c r="N56" s="73"/>
    </row>
    <row r="57" spans="2:14" x14ac:dyDescent="0.2">
      <c r="B57" s="285"/>
      <c r="C57" s="286"/>
      <c r="D57" s="100" t="s">
        <v>140</v>
      </c>
      <c r="E57" s="289" t="s">
        <v>7</v>
      </c>
      <c r="F57" s="289"/>
      <c r="G57" s="289"/>
      <c r="H57" s="101">
        <v>1</v>
      </c>
      <c r="I57" s="270"/>
      <c r="J57" s="270"/>
      <c r="K57" s="270"/>
      <c r="L57" s="269">
        <f t="shared" si="5"/>
        <v>0</v>
      </c>
      <c r="M57" s="269"/>
      <c r="N57" s="73"/>
    </row>
    <row r="58" spans="2:14" x14ac:dyDescent="0.2">
      <c r="B58" s="285"/>
      <c r="C58" s="286"/>
      <c r="D58" s="100" t="s">
        <v>146</v>
      </c>
      <c r="E58" s="289" t="s">
        <v>7</v>
      </c>
      <c r="F58" s="289"/>
      <c r="G58" s="289"/>
      <c r="H58" s="101">
        <v>1</v>
      </c>
      <c r="I58" s="270"/>
      <c r="J58" s="270"/>
      <c r="K58" s="270"/>
      <c r="L58" s="269">
        <f t="shared" si="5"/>
        <v>0</v>
      </c>
      <c r="M58" s="269"/>
      <c r="N58" s="73"/>
    </row>
    <row r="59" spans="2:14" x14ac:dyDescent="0.2">
      <c r="B59" s="285"/>
      <c r="C59" s="286"/>
      <c r="D59" s="100" t="s">
        <v>147</v>
      </c>
      <c r="E59" s="289" t="s">
        <v>7</v>
      </c>
      <c r="F59" s="289"/>
      <c r="G59" s="289"/>
      <c r="H59" s="101">
        <v>1</v>
      </c>
      <c r="I59" s="270"/>
      <c r="J59" s="270"/>
      <c r="K59" s="270"/>
      <c r="L59" s="269">
        <f t="shared" si="5"/>
        <v>0</v>
      </c>
      <c r="M59" s="269"/>
      <c r="N59" s="73"/>
    </row>
    <row r="60" spans="2:14" x14ac:dyDescent="0.2">
      <c r="B60" s="285"/>
      <c r="C60" s="286"/>
      <c r="D60" s="100" t="s">
        <v>148</v>
      </c>
      <c r="E60" s="289" t="s">
        <v>7</v>
      </c>
      <c r="F60" s="289"/>
      <c r="G60" s="289"/>
      <c r="H60" s="101">
        <v>2</v>
      </c>
      <c r="I60" s="270"/>
      <c r="J60" s="270"/>
      <c r="K60" s="270"/>
      <c r="L60" s="269">
        <f t="shared" si="5"/>
        <v>0</v>
      </c>
      <c r="M60" s="269"/>
      <c r="N60" s="73"/>
    </row>
    <row r="61" spans="2:14" x14ac:dyDescent="0.2">
      <c r="B61" s="285"/>
      <c r="C61" s="286"/>
      <c r="D61" s="100" t="s">
        <v>149</v>
      </c>
      <c r="E61" s="289" t="s">
        <v>7</v>
      </c>
      <c r="F61" s="289"/>
      <c r="G61" s="289"/>
      <c r="H61" s="101">
        <v>2</v>
      </c>
      <c r="I61" s="270"/>
      <c r="J61" s="270"/>
      <c r="K61" s="270"/>
      <c r="L61" s="269">
        <f t="shared" si="5"/>
        <v>0</v>
      </c>
      <c r="M61" s="269"/>
      <c r="N61" s="73"/>
    </row>
    <row r="62" spans="2:14" x14ac:dyDescent="0.2">
      <c r="B62" s="285"/>
      <c r="C62" s="286"/>
      <c r="D62" s="100" t="s">
        <v>150</v>
      </c>
      <c r="E62" s="289" t="s">
        <v>7</v>
      </c>
      <c r="F62" s="289"/>
      <c r="G62" s="289"/>
      <c r="H62" s="101">
        <v>2</v>
      </c>
      <c r="I62" s="270"/>
      <c r="J62" s="270"/>
      <c r="K62" s="270"/>
      <c r="L62" s="269">
        <f t="shared" si="5"/>
        <v>0</v>
      </c>
      <c r="M62" s="269"/>
      <c r="N62" s="73"/>
    </row>
    <row r="63" spans="2:14" x14ac:dyDescent="0.2">
      <c r="B63" s="285"/>
      <c r="C63" s="286"/>
      <c r="D63" s="100" t="s">
        <v>151</v>
      </c>
      <c r="E63" s="289" t="s">
        <v>7</v>
      </c>
      <c r="F63" s="289"/>
      <c r="G63" s="289"/>
      <c r="H63" s="101">
        <v>1</v>
      </c>
      <c r="I63" s="270"/>
      <c r="J63" s="270"/>
      <c r="K63" s="270"/>
      <c r="L63" s="269">
        <f t="shared" si="5"/>
        <v>0</v>
      </c>
      <c r="M63" s="269"/>
      <c r="N63" s="73"/>
    </row>
    <row r="64" spans="2:14" x14ac:dyDescent="0.2">
      <c r="B64" s="285"/>
      <c r="C64" s="286"/>
      <c r="D64" s="100" t="s">
        <v>150</v>
      </c>
      <c r="E64" s="289" t="s">
        <v>7</v>
      </c>
      <c r="F64" s="289"/>
      <c r="G64" s="289"/>
      <c r="H64" s="101">
        <v>3</v>
      </c>
      <c r="I64" s="270"/>
      <c r="J64" s="270"/>
      <c r="K64" s="270"/>
      <c r="L64" s="269">
        <f t="shared" si="5"/>
        <v>0</v>
      </c>
      <c r="M64" s="269"/>
      <c r="N64" s="73"/>
    </row>
    <row r="65" spans="2:14" ht="12.75" customHeight="1" x14ac:dyDescent="0.2">
      <c r="B65" s="285"/>
      <c r="C65" s="286"/>
      <c r="D65" s="100" t="s">
        <v>164</v>
      </c>
      <c r="E65" s="280" t="s">
        <v>7</v>
      </c>
      <c r="F65" s="281"/>
      <c r="G65" s="282"/>
      <c r="H65" s="104">
        <v>1</v>
      </c>
      <c r="I65" s="270"/>
      <c r="J65" s="270"/>
      <c r="K65" s="270"/>
      <c r="L65" s="269">
        <f t="shared" si="5"/>
        <v>0</v>
      </c>
      <c r="M65" s="269"/>
      <c r="N65" s="73"/>
    </row>
    <row r="66" spans="2:14" ht="12.75" customHeight="1" x14ac:dyDescent="0.2">
      <c r="B66" s="285"/>
      <c r="C66" s="286"/>
      <c r="D66" s="100" t="s">
        <v>165</v>
      </c>
      <c r="E66" s="280" t="s">
        <v>7</v>
      </c>
      <c r="F66" s="281"/>
      <c r="G66" s="282"/>
      <c r="H66" s="104">
        <v>1</v>
      </c>
      <c r="I66" s="270"/>
      <c r="J66" s="270"/>
      <c r="K66" s="270"/>
      <c r="L66" s="269">
        <f t="shared" si="5"/>
        <v>0</v>
      </c>
      <c r="M66" s="269"/>
      <c r="N66" s="73"/>
    </row>
    <row r="67" spans="2:14" ht="12.75" customHeight="1" x14ac:dyDescent="0.2">
      <c r="B67" s="285"/>
      <c r="C67" s="286"/>
      <c r="D67" s="100" t="s">
        <v>166</v>
      </c>
      <c r="E67" s="280" t="s">
        <v>7</v>
      </c>
      <c r="F67" s="281"/>
      <c r="G67" s="282"/>
      <c r="H67" s="104">
        <v>1</v>
      </c>
      <c r="I67" s="270"/>
      <c r="J67" s="270"/>
      <c r="K67" s="270"/>
      <c r="L67" s="269">
        <f t="shared" si="5"/>
        <v>0</v>
      </c>
      <c r="M67" s="269"/>
      <c r="N67" s="73"/>
    </row>
    <row r="68" spans="2:14" ht="12.75" customHeight="1" x14ac:dyDescent="0.2">
      <c r="B68" s="285"/>
      <c r="C68" s="286"/>
      <c r="D68" s="100" t="s">
        <v>167</v>
      </c>
      <c r="E68" s="280" t="s">
        <v>7</v>
      </c>
      <c r="F68" s="281"/>
      <c r="G68" s="282"/>
      <c r="H68" s="104">
        <v>1</v>
      </c>
      <c r="I68" s="270"/>
      <c r="J68" s="270"/>
      <c r="K68" s="270"/>
      <c r="L68" s="269">
        <f t="shared" si="5"/>
        <v>0</v>
      </c>
      <c r="M68" s="269"/>
      <c r="N68" s="73"/>
    </row>
    <row r="69" spans="2:14" ht="12.75" customHeight="1" x14ac:dyDescent="0.2">
      <c r="B69" s="285"/>
      <c r="C69" s="286"/>
      <c r="D69" s="100" t="s">
        <v>168</v>
      </c>
      <c r="E69" s="280" t="s">
        <v>7</v>
      </c>
      <c r="F69" s="281"/>
      <c r="G69" s="282"/>
      <c r="H69" s="104">
        <v>1</v>
      </c>
      <c r="I69" s="270"/>
      <c r="J69" s="270"/>
      <c r="K69" s="270"/>
      <c r="L69" s="269">
        <f t="shared" si="5"/>
        <v>0</v>
      </c>
      <c r="M69" s="269"/>
      <c r="N69" s="73"/>
    </row>
    <row r="70" spans="2:14" ht="22.5" customHeight="1" x14ac:dyDescent="0.2">
      <c r="B70" s="285"/>
      <c r="C70" s="286"/>
      <c r="D70" s="100" t="s">
        <v>178</v>
      </c>
      <c r="E70" s="280" t="s">
        <v>7</v>
      </c>
      <c r="F70" s="281"/>
      <c r="G70" s="282"/>
      <c r="H70" s="104">
        <v>1</v>
      </c>
      <c r="I70" s="270"/>
      <c r="J70" s="270"/>
      <c r="K70" s="270"/>
      <c r="L70" s="269">
        <f t="shared" si="5"/>
        <v>0</v>
      </c>
      <c r="M70" s="269"/>
      <c r="N70" s="73"/>
    </row>
    <row r="71" spans="2:14" ht="12.75" customHeight="1" x14ac:dyDescent="0.2">
      <c r="B71" s="285"/>
      <c r="C71" s="286"/>
      <c r="D71" s="100" t="s">
        <v>170</v>
      </c>
      <c r="E71" s="280" t="s">
        <v>7</v>
      </c>
      <c r="F71" s="281"/>
      <c r="G71" s="282"/>
      <c r="H71" s="104">
        <v>1</v>
      </c>
      <c r="I71" s="270"/>
      <c r="J71" s="270"/>
      <c r="K71" s="270"/>
      <c r="L71" s="269">
        <f t="shared" si="5"/>
        <v>0</v>
      </c>
      <c r="M71" s="269"/>
      <c r="N71" s="73"/>
    </row>
    <row r="72" spans="2:14" ht="12.75" customHeight="1" x14ac:dyDescent="0.2">
      <c r="B72" s="285"/>
      <c r="C72" s="286"/>
      <c r="D72" s="100" t="s">
        <v>169</v>
      </c>
      <c r="E72" s="280" t="s">
        <v>7</v>
      </c>
      <c r="F72" s="281"/>
      <c r="G72" s="282"/>
      <c r="H72" s="104">
        <v>1</v>
      </c>
      <c r="I72" s="270"/>
      <c r="J72" s="270"/>
      <c r="K72" s="270"/>
      <c r="L72" s="269">
        <f t="shared" si="5"/>
        <v>0</v>
      </c>
      <c r="M72" s="269"/>
      <c r="N72" s="73"/>
    </row>
    <row r="73" spans="2:14" ht="12.75" customHeight="1" x14ac:dyDescent="0.2">
      <c r="B73" s="285"/>
      <c r="C73" s="286"/>
      <c r="D73" s="100" t="s">
        <v>171</v>
      </c>
      <c r="E73" s="280" t="s">
        <v>7</v>
      </c>
      <c r="F73" s="281"/>
      <c r="G73" s="282"/>
      <c r="H73" s="104">
        <v>1</v>
      </c>
      <c r="I73" s="270"/>
      <c r="J73" s="270"/>
      <c r="K73" s="270"/>
      <c r="L73" s="269">
        <f t="shared" si="5"/>
        <v>0</v>
      </c>
      <c r="M73" s="269"/>
      <c r="N73" s="73"/>
    </row>
    <row r="74" spans="2:14" ht="22.5" customHeight="1" x14ac:dyDescent="0.2">
      <c r="B74" s="285"/>
      <c r="C74" s="286"/>
      <c r="D74" s="100" t="s">
        <v>172</v>
      </c>
      <c r="E74" s="280" t="s">
        <v>7</v>
      </c>
      <c r="F74" s="281"/>
      <c r="G74" s="282"/>
      <c r="H74" s="104">
        <v>6</v>
      </c>
      <c r="I74" s="270"/>
      <c r="J74" s="270"/>
      <c r="K74" s="270"/>
      <c r="L74" s="269">
        <f t="shared" si="5"/>
        <v>0</v>
      </c>
      <c r="M74" s="269"/>
      <c r="N74" s="73"/>
    </row>
    <row r="75" spans="2:14" ht="12.75" customHeight="1" x14ac:dyDescent="0.2">
      <c r="B75" s="285"/>
      <c r="C75" s="286"/>
      <c r="D75" s="100" t="s">
        <v>173</v>
      </c>
      <c r="E75" s="280" t="s">
        <v>7</v>
      </c>
      <c r="F75" s="281"/>
      <c r="G75" s="282"/>
      <c r="H75" s="104">
        <v>1</v>
      </c>
      <c r="I75" s="270"/>
      <c r="J75" s="270"/>
      <c r="K75" s="270"/>
      <c r="L75" s="269">
        <f t="shared" si="5"/>
        <v>0</v>
      </c>
      <c r="M75" s="269"/>
      <c r="N75" s="73"/>
    </row>
    <row r="76" spans="2:14" ht="12.75" customHeight="1" x14ac:dyDescent="0.2">
      <c r="B76" s="285"/>
      <c r="C76" s="286"/>
      <c r="D76" s="100" t="s">
        <v>174</v>
      </c>
      <c r="E76" s="280" t="s">
        <v>7</v>
      </c>
      <c r="F76" s="281"/>
      <c r="G76" s="282"/>
      <c r="H76" s="104">
        <v>1</v>
      </c>
      <c r="I76" s="270"/>
      <c r="J76" s="270"/>
      <c r="K76" s="270"/>
      <c r="L76" s="269">
        <f t="shared" si="5"/>
        <v>0</v>
      </c>
      <c r="M76" s="269"/>
      <c r="N76" s="73"/>
    </row>
    <row r="77" spans="2:14" ht="12.75" customHeight="1" x14ac:dyDescent="0.2">
      <c r="B77" s="285"/>
      <c r="C77" s="286"/>
      <c r="D77" s="100" t="s">
        <v>176</v>
      </c>
      <c r="E77" s="280" t="s">
        <v>7</v>
      </c>
      <c r="F77" s="281"/>
      <c r="G77" s="282"/>
      <c r="H77" s="104">
        <v>1</v>
      </c>
      <c r="I77" s="270"/>
      <c r="J77" s="270"/>
      <c r="K77" s="270"/>
      <c r="L77" s="269">
        <f t="shared" si="5"/>
        <v>0</v>
      </c>
      <c r="M77" s="269"/>
      <c r="N77" s="73"/>
    </row>
    <row r="78" spans="2:14" ht="12.75" customHeight="1" x14ac:dyDescent="0.2">
      <c r="B78" s="287"/>
      <c r="C78" s="288"/>
      <c r="D78" s="100" t="s">
        <v>175</v>
      </c>
      <c r="E78" s="280" t="s">
        <v>7</v>
      </c>
      <c r="F78" s="281"/>
      <c r="G78" s="282"/>
      <c r="H78" s="104">
        <v>1</v>
      </c>
      <c r="I78" s="270"/>
      <c r="J78" s="270"/>
      <c r="K78" s="270"/>
      <c r="L78" s="269">
        <f t="shared" si="5"/>
        <v>0</v>
      </c>
      <c r="M78" s="269"/>
      <c r="N78" s="73"/>
    </row>
    <row r="79" spans="2:14" ht="24" customHeight="1" x14ac:dyDescent="0.2">
      <c r="B79" s="409" t="s">
        <v>29</v>
      </c>
      <c r="C79" s="410"/>
      <c r="D79" s="410"/>
      <c r="E79" s="410"/>
      <c r="F79" s="410"/>
      <c r="G79" s="410"/>
      <c r="H79" s="410"/>
      <c r="I79" s="410"/>
      <c r="J79" s="410"/>
      <c r="K79" s="410"/>
      <c r="L79" s="467">
        <f>SUM(L17:M78)</f>
        <v>0</v>
      </c>
      <c r="M79" s="540"/>
    </row>
    <row r="80" spans="2:14" ht="15.75" customHeight="1" x14ac:dyDescent="0.2">
      <c r="B80" s="509" t="s">
        <v>31</v>
      </c>
      <c r="C80" s="509"/>
      <c r="D80" s="509"/>
      <c r="E80" s="509"/>
      <c r="F80" s="509"/>
      <c r="G80" s="509"/>
      <c r="H80" s="509"/>
      <c r="I80" s="509"/>
      <c r="J80" s="509"/>
      <c r="K80" s="509"/>
      <c r="L80" s="509"/>
      <c r="M80" s="509"/>
    </row>
    <row r="81" spans="2:22" ht="36" customHeight="1" x14ac:dyDescent="0.2">
      <c r="B81" s="508" t="s">
        <v>1</v>
      </c>
      <c r="C81" s="481"/>
      <c r="D81" s="7" t="s">
        <v>2</v>
      </c>
      <c r="E81" s="479" t="s">
        <v>3</v>
      </c>
      <c r="F81" s="480"/>
      <c r="G81" s="481"/>
      <c r="H81" s="29" t="s">
        <v>4</v>
      </c>
      <c r="I81" s="357" t="s">
        <v>257</v>
      </c>
      <c r="J81" s="415"/>
      <c r="K81" s="416"/>
      <c r="L81" s="357" t="s">
        <v>258</v>
      </c>
      <c r="M81" s="358"/>
    </row>
    <row r="82" spans="2:22" ht="62.25" customHeight="1" x14ac:dyDescent="0.2">
      <c r="B82" s="243"/>
      <c r="C82" s="543"/>
      <c r="D82" s="33" t="s">
        <v>43</v>
      </c>
      <c r="E82" s="191"/>
      <c r="F82" s="185"/>
      <c r="G82" s="186"/>
      <c r="H82" s="192"/>
      <c r="I82" s="192"/>
      <c r="J82" s="192"/>
      <c r="K82" s="192"/>
      <c r="L82" s="186"/>
      <c r="M82" s="188"/>
      <c r="N82" s="15"/>
    </row>
    <row r="83" spans="2:22" ht="153" customHeight="1" x14ac:dyDescent="0.2">
      <c r="B83" s="243"/>
      <c r="C83" s="543"/>
      <c r="D83" s="33" t="s">
        <v>45</v>
      </c>
      <c r="E83" s="174"/>
      <c r="F83" s="175"/>
      <c r="G83" s="193"/>
      <c r="H83" s="194"/>
      <c r="I83" s="194"/>
      <c r="J83" s="194"/>
      <c r="K83" s="194"/>
      <c r="L83" s="193"/>
      <c r="M83" s="195"/>
      <c r="N83" s="15"/>
    </row>
    <row r="84" spans="2:22" ht="189.75" x14ac:dyDescent="0.2">
      <c r="B84" s="243"/>
      <c r="C84" s="543"/>
      <c r="D84" s="33" t="s">
        <v>263</v>
      </c>
      <c r="E84" s="174"/>
      <c r="F84" s="175"/>
      <c r="G84" s="193"/>
      <c r="H84" s="194"/>
      <c r="I84" s="194"/>
      <c r="J84" s="194"/>
      <c r="K84" s="194"/>
      <c r="L84" s="193"/>
      <c r="M84" s="195"/>
      <c r="N84" s="15"/>
    </row>
    <row r="85" spans="2:22" ht="60.75" customHeight="1" x14ac:dyDescent="0.2">
      <c r="B85" s="431" t="s">
        <v>34</v>
      </c>
      <c r="C85" s="432"/>
      <c r="D85" s="44" t="s">
        <v>199</v>
      </c>
      <c r="E85" s="541"/>
      <c r="F85" s="542"/>
      <c r="G85" s="542"/>
      <c r="H85" s="177"/>
      <c r="I85" s="278"/>
      <c r="J85" s="278"/>
      <c r="K85" s="278"/>
      <c r="L85" s="278"/>
      <c r="M85" s="279"/>
    </row>
    <row r="86" spans="2:22" ht="12" customHeight="1" x14ac:dyDescent="0.2">
      <c r="B86" s="433"/>
      <c r="C86" s="434"/>
      <c r="D86" s="57"/>
      <c r="E86" s="298" t="s">
        <v>6</v>
      </c>
      <c r="F86" s="299"/>
      <c r="G86" s="300"/>
      <c r="H86" s="37">
        <v>660</v>
      </c>
      <c r="I86" s="274"/>
      <c r="J86" s="275"/>
      <c r="K86" s="276"/>
      <c r="L86" s="303">
        <f>I86*H86</f>
        <v>0</v>
      </c>
      <c r="M86" s="304"/>
    </row>
    <row r="87" spans="2:22" ht="128.25" customHeight="1" x14ac:dyDescent="0.2">
      <c r="B87" s="531" t="s">
        <v>92</v>
      </c>
      <c r="C87" s="532"/>
      <c r="D87" s="91" t="s">
        <v>224</v>
      </c>
      <c r="E87" s="280" t="s">
        <v>93</v>
      </c>
      <c r="F87" s="281"/>
      <c r="G87" s="282"/>
      <c r="H87" s="70">
        <v>15</v>
      </c>
      <c r="I87" s="533"/>
      <c r="J87" s="533"/>
      <c r="K87" s="533"/>
      <c r="L87" s="534">
        <f>I87*H87</f>
        <v>0</v>
      </c>
      <c r="M87" s="535"/>
      <c r="N87" s="73"/>
    </row>
    <row r="88" spans="2:22" ht="74.25" customHeight="1" x14ac:dyDescent="0.2">
      <c r="B88" s="531" t="s">
        <v>91</v>
      </c>
      <c r="C88" s="532"/>
      <c r="D88" s="71" t="s">
        <v>225</v>
      </c>
      <c r="E88" s="280" t="s">
        <v>41</v>
      </c>
      <c r="F88" s="281"/>
      <c r="G88" s="282"/>
      <c r="H88" s="70">
        <v>650</v>
      </c>
      <c r="I88" s="533"/>
      <c r="J88" s="533"/>
      <c r="K88" s="533"/>
      <c r="L88" s="534">
        <f>I88*H88</f>
        <v>0</v>
      </c>
      <c r="M88" s="535"/>
      <c r="N88" s="73"/>
    </row>
    <row r="89" spans="2:22" ht="46.5" customHeight="1" x14ac:dyDescent="0.2">
      <c r="B89" s="544" t="s">
        <v>102</v>
      </c>
      <c r="C89" s="545"/>
      <c r="D89" s="94" t="s">
        <v>200</v>
      </c>
      <c r="E89" s="381" t="s">
        <v>12</v>
      </c>
      <c r="F89" s="382"/>
      <c r="G89" s="383"/>
      <c r="H89" s="95">
        <v>250</v>
      </c>
      <c r="I89" s="311"/>
      <c r="J89" s="292"/>
      <c r="K89" s="312"/>
      <c r="L89" s="546">
        <f>I89*H89</f>
        <v>0</v>
      </c>
      <c r="M89" s="442"/>
      <c r="N89" s="73"/>
    </row>
    <row r="90" spans="2:22" s="6" customFormat="1" ht="18.75" customHeight="1" x14ac:dyDescent="0.2">
      <c r="B90" s="448" t="s">
        <v>30</v>
      </c>
      <c r="C90" s="449"/>
      <c r="D90" s="449"/>
      <c r="E90" s="449"/>
      <c r="F90" s="449"/>
      <c r="G90" s="449"/>
      <c r="H90" s="449"/>
      <c r="I90" s="449"/>
      <c r="J90" s="449"/>
      <c r="K90" s="449"/>
      <c r="L90" s="549">
        <f>SUM(L86:M89)</f>
        <v>0</v>
      </c>
      <c r="M90" s="550"/>
      <c r="N90" s="5"/>
      <c r="O90"/>
    </row>
    <row r="91" spans="2:22" s="6" customFormat="1" ht="17.25" customHeight="1" x14ac:dyDescent="0.2">
      <c r="B91" s="429" t="s">
        <v>32</v>
      </c>
      <c r="C91" s="430"/>
      <c r="D91" s="430"/>
      <c r="E91" s="430"/>
      <c r="F91" s="430"/>
      <c r="G91" s="430"/>
      <c r="H91" s="430"/>
      <c r="I91" s="430"/>
      <c r="J91" s="430"/>
      <c r="K91" s="430"/>
      <c r="L91" s="430"/>
      <c r="M91" s="430"/>
      <c r="N91" s="5"/>
      <c r="O91"/>
    </row>
    <row r="92" spans="2:22" s="6" customFormat="1" ht="36.75" customHeight="1" x14ac:dyDescent="0.2">
      <c r="B92" s="404" t="s">
        <v>1</v>
      </c>
      <c r="C92" s="405"/>
      <c r="D92" s="24" t="s">
        <v>2</v>
      </c>
      <c r="E92" s="404" t="s">
        <v>3</v>
      </c>
      <c r="F92" s="405"/>
      <c r="G92" s="552" t="s">
        <v>4</v>
      </c>
      <c r="H92" s="553"/>
      <c r="I92" s="357" t="s">
        <v>257</v>
      </c>
      <c r="J92" s="415"/>
      <c r="K92" s="416"/>
      <c r="L92" s="357" t="s">
        <v>258</v>
      </c>
      <c r="M92" s="358"/>
      <c r="N92" s="5"/>
      <c r="O92"/>
      <c r="R92" s="63"/>
      <c r="S92" s="63"/>
      <c r="T92" s="63"/>
      <c r="U92" s="63"/>
      <c r="V92" s="63"/>
    </row>
    <row r="93" spans="2:22" s="6" customFormat="1" ht="296.25" customHeight="1" x14ac:dyDescent="0.2">
      <c r="B93" s="242"/>
      <c r="C93" s="242"/>
      <c r="D93" s="32" t="s">
        <v>226</v>
      </c>
      <c r="E93" s="20"/>
      <c r="F93" s="185"/>
      <c r="G93" s="192"/>
      <c r="H93" s="192"/>
      <c r="I93" s="192"/>
      <c r="J93" s="192"/>
      <c r="K93" s="192"/>
      <c r="L93" s="186"/>
      <c r="M93" s="23"/>
      <c r="N93" s="5"/>
      <c r="O93"/>
      <c r="R93" s="63"/>
      <c r="S93" s="63"/>
      <c r="T93" s="63"/>
      <c r="U93" s="63"/>
      <c r="V93" s="63"/>
    </row>
    <row r="94" spans="2:22" s="6" customFormat="1" ht="310.5" customHeight="1" x14ac:dyDescent="0.2">
      <c r="B94" s="242"/>
      <c r="C94" s="242"/>
      <c r="D94" s="32" t="s">
        <v>264</v>
      </c>
      <c r="E94" s="20"/>
      <c r="F94" s="183"/>
      <c r="G94" s="196"/>
      <c r="H94" s="196"/>
      <c r="I94" s="196"/>
      <c r="J94" s="196"/>
      <c r="K94" s="196"/>
      <c r="L94" s="197"/>
      <c r="M94" s="159"/>
      <c r="N94" s="5"/>
      <c r="O94"/>
      <c r="R94" s="63"/>
      <c r="S94" s="63"/>
      <c r="T94" s="63"/>
      <c r="U94" s="63"/>
      <c r="V94" s="63"/>
    </row>
    <row r="95" spans="2:22" ht="270" customHeight="1" x14ac:dyDescent="0.2">
      <c r="B95" s="255" t="s">
        <v>35</v>
      </c>
      <c r="C95" s="393"/>
      <c r="D95" s="45" t="s">
        <v>265</v>
      </c>
      <c r="E95" s="527"/>
      <c r="F95" s="528"/>
      <c r="G95" s="551"/>
      <c r="H95" s="551"/>
      <c r="I95" s="356"/>
      <c r="J95" s="356"/>
      <c r="K95" s="356"/>
      <c r="L95" s="547"/>
      <c r="M95" s="548"/>
    </row>
    <row r="96" spans="2:22" ht="12.95" customHeight="1" x14ac:dyDescent="0.2">
      <c r="B96" s="255"/>
      <c r="C96" s="393"/>
      <c r="D96" s="53" t="s">
        <v>39</v>
      </c>
      <c r="E96" s="298" t="s">
        <v>6</v>
      </c>
      <c r="F96" s="300"/>
      <c r="G96" s="402">
        <v>2010</v>
      </c>
      <c r="H96" s="403"/>
      <c r="I96" s="385"/>
      <c r="J96" s="386"/>
      <c r="K96" s="387"/>
      <c r="L96" s="388">
        <f>I96*G96</f>
        <v>0</v>
      </c>
      <c r="M96" s="389"/>
    </row>
    <row r="97" spans="2:14" ht="281.25" x14ac:dyDescent="0.2">
      <c r="B97" s="253" t="s">
        <v>36</v>
      </c>
      <c r="C97" s="254"/>
      <c r="D97" s="69" t="s">
        <v>266</v>
      </c>
      <c r="E97" s="384"/>
      <c r="F97" s="299"/>
      <c r="G97" s="554"/>
      <c r="H97" s="554"/>
      <c r="I97" s="386"/>
      <c r="J97" s="386"/>
      <c r="K97" s="386"/>
      <c r="L97" s="390"/>
      <c r="M97" s="389"/>
    </row>
    <row r="98" spans="2:14" ht="15" customHeight="1" x14ac:dyDescent="0.2">
      <c r="B98" s="330"/>
      <c r="C98" s="331"/>
      <c r="D98" s="53" t="s">
        <v>40</v>
      </c>
      <c r="E98" s="298" t="s">
        <v>5</v>
      </c>
      <c r="F98" s="300"/>
      <c r="G98" s="402">
        <v>190</v>
      </c>
      <c r="H98" s="403"/>
      <c r="I98" s="385"/>
      <c r="J98" s="386"/>
      <c r="K98" s="387"/>
      <c r="L98" s="388">
        <f>I98*G98</f>
        <v>0</v>
      </c>
      <c r="M98" s="389"/>
    </row>
    <row r="99" spans="2:14" ht="247.5" x14ac:dyDescent="0.2">
      <c r="B99" s="308" t="s">
        <v>46</v>
      </c>
      <c r="C99" s="309"/>
      <c r="D99" s="72" t="s">
        <v>268</v>
      </c>
      <c r="E99" s="397" t="s">
        <v>12</v>
      </c>
      <c r="F99" s="398"/>
      <c r="G99" s="394">
        <v>104</v>
      </c>
      <c r="H99" s="396"/>
      <c r="I99" s="394"/>
      <c r="J99" s="395"/>
      <c r="K99" s="396"/>
      <c r="L99" s="391">
        <f>I99*G99</f>
        <v>0</v>
      </c>
      <c r="M99" s="392"/>
      <c r="N99" s="50"/>
    </row>
    <row r="100" spans="2:14" ht="247.5" x14ac:dyDescent="0.2">
      <c r="B100" s="308" t="s">
        <v>52</v>
      </c>
      <c r="C100" s="309"/>
      <c r="D100" s="72" t="s">
        <v>267</v>
      </c>
      <c r="E100" s="397" t="s">
        <v>12</v>
      </c>
      <c r="F100" s="398"/>
      <c r="G100" s="394">
        <v>25</v>
      </c>
      <c r="H100" s="396"/>
      <c r="I100" s="394"/>
      <c r="J100" s="395"/>
      <c r="K100" s="396"/>
      <c r="L100" s="391">
        <f>I100*G100</f>
        <v>0</v>
      </c>
      <c r="M100" s="392"/>
      <c r="N100" s="73"/>
    </row>
    <row r="101" spans="2:14" ht="225" x14ac:dyDescent="0.2">
      <c r="B101" s="283" t="s">
        <v>56</v>
      </c>
      <c r="C101" s="284"/>
      <c r="D101" s="69" t="s">
        <v>269</v>
      </c>
      <c r="E101" s="417"/>
      <c r="F101" s="517"/>
      <c r="G101" s="294"/>
      <c r="H101" s="294"/>
      <c r="I101" s="294"/>
      <c r="J101" s="294"/>
      <c r="K101" s="294"/>
      <c r="L101" s="390"/>
      <c r="M101" s="389"/>
      <c r="N101" s="67"/>
    </row>
    <row r="102" spans="2:14" x14ac:dyDescent="0.2">
      <c r="B102" s="287"/>
      <c r="C102" s="288"/>
      <c r="D102" s="43" t="s">
        <v>273</v>
      </c>
      <c r="E102" s="417" t="s">
        <v>12</v>
      </c>
      <c r="F102" s="418"/>
      <c r="G102" s="293">
        <v>605</v>
      </c>
      <c r="H102" s="294"/>
      <c r="I102" s="419"/>
      <c r="J102" s="420"/>
      <c r="K102" s="421"/>
      <c r="L102" s="380">
        <f>I102*G102</f>
        <v>0</v>
      </c>
      <c r="M102" s="318"/>
      <c r="N102" s="67"/>
    </row>
    <row r="103" spans="2:14" ht="56.25" x14ac:dyDescent="0.2">
      <c r="B103" s="422" t="s">
        <v>57</v>
      </c>
      <c r="C103" s="423"/>
      <c r="D103" s="75" t="s">
        <v>201</v>
      </c>
      <c r="E103" s="417" t="s">
        <v>12</v>
      </c>
      <c r="F103" s="418"/>
      <c r="G103" s="293">
        <v>605</v>
      </c>
      <c r="H103" s="295"/>
      <c r="I103" s="293"/>
      <c r="J103" s="294"/>
      <c r="K103" s="295"/>
      <c r="L103" s="424">
        <f>I103*G103</f>
        <v>0</v>
      </c>
      <c r="M103" s="425"/>
      <c r="N103" s="73"/>
    </row>
    <row r="104" spans="2:14" ht="225" x14ac:dyDescent="0.2">
      <c r="B104" s="375" t="s">
        <v>55</v>
      </c>
      <c r="C104" s="376"/>
      <c r="D104" s="83" t="s">
        <v>270</v>
      </c>
      <c r="E104" s="381"/>
      <c r="F104" s="382"/>
      <c r="G104" s="292"/>
      <c r="H104" s="292"/>
      <c r="I104" s="292"/>
      <c r="J104" s="292"/>
      <c r="K104" s="292"/>
      <c r="L104" s="379"/>
      <c r="M104" s="314"/>
      <c r="N104" s="67"/>
    </row>
    <row r="105" spans="2:14" x14ac:dyDescent="0.2">
      <c r="B105" s="377"/>
      <c r="C105" s="378"/>
      <c r="D105" s="43" t="s">
        <v>273</v>
      </c>
      <c r="E105" s="381" t="s">
        <v>12</v>
      </c>
      <c r="F105" s="383"/>
      <c r="G105" s="311">
        <v>33</v>
      </c>
      <c r="H105" s="312"/>
      <c r="I105" s="311"/>
      <c r="J105" s="292"/>
      <c r="K105" s="312"/>
      <c r="L105" s="313">
        <f>I105*G105</f>
        <v>0</v>
      </c>
      <c r="M105" s="314"/>
      <c r="N105" s="73"/>
    </row>
    <row r="106" spans="2:14" ht="236.25" x14ac:dyDescent="0.2">
      <c r="B106" s="375" t="s">
        <v>71</v>
      </c>
      <c r="C106" s="376"/>
      <c r="D106" s="83" t="s">
        <v>271</v>
      </c>
      <c r="E106" s="381"/>
      <c r="F106" s="382"/>
      <c r="G106" s="292"/>
      <c r="H106" s="292"/>
      <c r="I106" s="292"/>
      <c r="J106" s="292"/>
      <c r="K106" s="292"/>
      <c r="L106" s="379"/>
      <c r="M106" s="314"/>
      <c r="N106" s="73"/>
    </row>
    <row r="107" spans="2:14" x14ac:dyDescent="0.2">
      <c r="B107" s="377"/>
      <c r="C107" s="378"/>
      <c r="D107" s="43" t="s">
        <v>273</v>
      </c>
      <c r="E107" s="381" t="s">
        <v>12</v>
      </c>
      <c r="F107" s="383"/>
      <c r="G107" s="311">
        <v>740</v>
      </c>
      <c r="H107" s="312"/>
      <c r="I107" s="311"/>
      <c r="J107" s="292"/>
      <c r="K107" s="312"/>
      <c r="L107" s="313">
        <f>I107*G107</f>
        <v>0</v>
      </c>
      <c r="M107" s="314"/>
      <c r="N107" s="73"/>
    </row>
    <row r="108" spans="2:14" ht="236.25" x14ac:dyDescent="0.2">
      <c r="B108" s="375" t="s">
        <v>73</v>
      </c>
      <c r="C108" s="376"/>
      <c r="D108" s="83" t="s">
        <v>272</v>
      </c>
      <c r="E108" s="381"/>
      <c r="F108" s="382"/>
      <c r="G108" s="292"/>
      <c r="H108" s="292"/>
      <c r="I108" s="292"/>
      <c r="J108" s="292"/>
      <c r="K108" s="292"/>
      <c r="L108" s="379"/>
      <c r="M108" s="314"/>
      <c r="N108" s="73"/>
    </row>
    <row r="109" spans="2:14" x14ac:dyDescent="0.2">
      <c r="B109" s="377"/>
      <c r="C109" s="378"/>
      <c r="D109" s="43" t="s">
        <v>273</v>
      </c>
      <c r="E109" s="381" t="s">
        <v>12</v>
      </c>
      <c r="F109" s="383"/>
      <c r="G109" s="311">
        <v>25</v>
      </c>
      <c r="H109" s="312"/>
      <c r="I109" s="311"/>
      <c r="J109" s="292"/>
      <c r="K109" s="312"/>
      <c r="L109" s="313">
        <f>I109*G109</f>
        <v>0</v>
      </c>
      <c r="M109" s="314"/>
      <c r="N109" s="73"/>
    </row>
    <row r="110" spans="2:14" ht="48" customHeight="1" x14ac:dyDescent="0.2">
      <c r="B110" s="375" t="s">
        <v>75</v>
      </c>
      <c r="C110" s="376"/>
      <c r="D110" s="76" t="s">
        <v>78</v>
      </c>
      <c r="E110" s="381"/>
      <c r="F110" s="382"/>
      <c r="G110" s="292"/>
      <c r="H110" s="292"/>
      <c r="I110" s="292"/>
      <c r="J110" s="292"/>
      <c r="K110" s="292"/>
      <c r="L110" s="379"/>
      <c r="M110" s="314"/>
      <c r="N110" s="73"/>
    </row>
    <row r="111" spans="2:14" ht="18" customHeight="1" x14ac:dyDescent="0.2">
      <c r="B111" s="377"/>
      <c r="C111" s="378"/>
      <c r="D111" s="78" t="s">
        <v>74</v>
      </c>
      <c r="E111" s="381" t="s">
        <v>7</v>
      </c>
      <c r="F111" s="383"/>
      <c r="G111" s="311">
        <v>8</v>
      </c>
      <c r="H111" s="312"/>
      <c r="I111" s="311"/>
      <c r="J111" s="292"/>
      <c r="K111" s="312"/>
      <c r="L111" s="313">
        <f>I111*G111</f>
        <v>0</v>
      </c>
      <c r="M111" s="314"/>
      <c r="N111" s="73"/>
    </row>
    <row r="112" spans="2:14" ht="47.25" customHeight="1" x14ac:dyDescent="0.2">
      <c r="B112" s="375" t="s">
        <v>182</v>
      </c>
      <c r="C112" s="376"/>
      <c r="D112" s="77" t="s">
        <v>76</v>
      </c>
      <c r="E112" s="381"/>
      <c r="F112" s="382"/>
      <c r="G112" s="292"/>
      <c r="H112" s="292"/>
      <c r="I112" s="292"/>
      <c r="J112" s="292"/>
      <c r="K112" s="292"/>
      <c r="L112" s="379"/>
      <c r="M112" s="314"/>
      <c r="N112" s="73"/>
    </row>
    <row r="113" spans="2:14" ht="18" customHeight="1" x14ac:dyDescent="0.2">
      <c r="B113" s="377"/>
      <c r="C113" s="378"/>
      <c r="D113" s="79" t="s">
        <v>77</v>
      </c>
      <c r="E113" s="381" t="s">
        <v>41</v>
      </c>
      <c r="F113" s="383"/>
      <c r="G113" s="311">
        <v>33</v>
      </c>
      <c r="H113" s="312"/>
      <c r="I113" s="311"/>
      <c r="J113" s="292"/>
      <c r="K113" s="312"/>
      <c r="L113" s="313">
        <f>I113*G113</f>
        <v>0</v>
      </c>
      <c r="M113" s="314"/>
      <c r="N113" s="73"/>
    </row>
    <row r="114" spans="2:14" ht="118.5" customHeight="1" x14ac:dyDescent="0.2">
      <c r="B114" s="422" t="s">
        <v>183</v>
      </c>
      <c r="C114" s="423"/>
      <c r="D114" s="75" t="s">
        <v>254</v>
      </c>
      <c r="E114" s="381" t="s">
        <v>12</v>
      </c>
      <c r="F114" s="383"/>
      <c r="G114" s="518">
        <v>190</v>
      </c>
      <c r="H114" s="519"/>
      <c r="I114" s="311"/>
      <c r="J114" s="292"/>
      <c r="K114" s="312"/>
      <c r="L114" s="313">
        <f>I114*G114</f>
        <v>0</v>
      </c>
      <c r="M114" s="314"/>
      <c r="N114" s="73"/>
    </row>
    <row r="115" spans="2:14" ht="11.1" customHeight="1" x14ac:dyDescent="0.2">
      <c r="B115" s="459" t="s">
        <v>33</v>
      </c>
      <c r="C115" s="460"/>
      <c r="D115" s="460"/>
      <c r="E115" s="460"/>
      <c r="F115" s="460"/>
      <c r="G115" s="460"/>
      <c r="H115" s="460"/>
      <c r="I115" s="460"/>
      <c r="J115" s="460"/>
      <c r="K115" s="460"/>
      <c r="L115" s="350">
        <f>SUM(L96:M114)</f>
        <v>0</v>
      </c>
      <c r="M115" s="351"/>
    </row>
    <row r="116" spans="2:14" ht="7.5" customHeight="1" x14ac:dyDescent="0.2">
      <c r="B116" s="348"/>
      <c r="C116" s="349"/>
      <c r="D116" s="349"/>
      <c r="E116" s="349"/>
      <c r="F116" s="349"/>
      <c r="G116" s="349"/>
      <c r="H116" s="349"/>
      <c r="I116" s="349"/>
      <c r="J116" s="349"/>
      <c r="K116" s="349"/>
      <c r="L116" s="352"/>
      <c r="M116" s="353"/>
    </row>
    <row r="117" spans="2:14" ht="24" customHeight="1" x14ac:dyDescent="0.2">
      <c r="B117" s="399" t="s">
        <v>94</v>
      </c>
      <c r="C117" s="400"/>
      <c r="D117" s="400"/>
      <c r="E117" s="400"/>
      <c r="F117" s="400"/>
      <c r="G117" s="400"/>
      <c r="H117" s="400"/>
      <c r="I117" s="400"/>
      <c r="J117" s="400"/>
      <c r="K117" s="400"/>
      <c r="L117" s="400"/>
      <c r="M117" s="401"/>
      <c r="N117" s="62"/>
    </row>
    <row r="118" spans="2:14" ht="38.25" customHeight="1" x14ac:dyDescent="0.2">
      <c r="B118" s="482" t="s">
        <v>1</v>
      </c>
      <c r="C118" s="483"/>
      <c r="D118" s="22" t="s">
        <v>2</v>
      </c>
      <c r="E118" s="482" t="s">
        <v>3</v>
      </c>
      <c r="F118" s="484"/>
      <c r="G118" s="483"/>
      <c r="H118" s="64" t="s">
        <v>4</v>
      </c>
      <c r="I118" s="357" t="s">
        <v>257</v>
      </c>
      <c r="J118" s="415"/>
      <c r="K118" s="416"/>
      <c r="L118" s="357" t="s">
        <v>258</v>
      </c>
      <c r="M118" s="358"/>
      <c r="N118" s="62"/>
    </row>
    <row r="119" spans="2:14" ht="101.25" x14ac:dyDescent="0.2">
      <c r="B119" s="280"/>
      <c r="C119" s="282"/>
      <c r="D119" s="65" t="s">
        <v>274</v>
      </c>
      <c r="E119" s="301"/>
      <c r="F119" s="302"/>
      <c r="G119" s="302"/>
      <c r="H119" s="66"/>
      <c r="I119" s="475"/>
      <c r="J119" s="475"/>
      <c r="K119" s="475"/>
      <c r="L119" s="476"/>
      <c r="M119" s="477"/>
      <c r="N119" s="62"/>
    </row>
    <row r="120" spans="2:14" ht="104.25" customHeight="1" x14ac:dyDescent="0.2">
      <c r="B120" s="280"/>
      <c r="C120" s="282"/>
      <c r="D120" s="80" t="s">
        <v>275</v>
      </c>
      <c r="E120" s="325"/>
      <c r="F120" s="326"/>
      <c r="G120" s="326"/>
      <c r="H120" s="198"/>
      <c r="I120" s="327"/>
      <c r="J120" s="327"/>
      <c r="K120" s="327"/>
      <c r="L120" s="328"/>
      <c r="M120" s="329"/>
      <c r="N120" s="67"/>
    </row>
    <row r="121" spans="2:14" ht="213" customHeight="1" x14ac:dyDescent="0.2">
      <c r="B121" s="301" t="s">
        <v>63</v>
      </c>
      <c r="C121" s="336"/>
      <c r="D121" s="171" t="s">
        <v>276</v>
      </c>
      <c r="E121" s="290" t="s">
        <v>12</v>
      </c>
      <c r="F121" s="291"/>
      <c r="G121" s="310"/>
      <c r="H121" s="92">
        <v>610</v>
      </c>
      <c r="I121" s="311"/>
      <c r="J121" s="292"/>
      <c r="K121" s="312"/>
      <c r="L121" s="337">
        <f>I121*H121</f>
        <v>0</v>
      </c>
      <c r="M121" s="338"/>
      <c r="N121" s="73"/>
    </row>
    <row r="122" spans="2:14" ht="46.5" customHeight="1" x14ac:dyDescent="0.2">
      <c r="B122" s="520" t="s">
        <v>66</v>
      </c>
      <c r="C122" s="521"/>
      <c r="D122" s="172" t="s">
        <v>256</v>
      </c>
      <c r="E122" s="290"/>
      <c r="F122" s="291"/>
      <c r="G122" s="291"/>
      <c r="H122" s="199"/>
      <c r="I122" s="292"/>
      <c r="J122" s="292"/>
      <c r="K122" s="292"/>
      <c r="L122" s="345"/>
      <c r="M122" s="338"/>
      <c r="N122" s="73"/>
    </row>
    <row r="123" spans="2:14" x14ac:dyDescent="0.2">
      <c r="B123" s="522"/>
      <c r="C123" s="523"/>
      <c r="D123" s="158" t="s">
        <v>202</v>
      </c>
      <c r="E123" s="526" t="s">
        <v>12</v>
      </c>
      <c r="F123" s="526"/>
      <c r="G123" s="526"/>
      <c r="H123" s="93">
        <v>798</v>
      </c>
      <c r="I123" s="311"/>
      <c r="J123" s="292"/>
      <c r="K123" s="312"/>
      <c r="L123" s="337">
        <f t="shared" ref="L123:L124" si="6">I123*H123</f>
        <v>0</v>
      </c>
      <c r="M123" s="338"/>
      <c r="N123" s="73"/>
    </row>
    <row r="124" spans="2:14" x14ac:dyDescent="0.2">
      <c r="B124" s="524"/>
      <c r="C124" s="525"/>
      <c r="D124" s="158" t="s">
        <v>203</v>
      </c>
      <c r="E124" s="526" t="s">
        <v>12</v>
      </c>
      <c r="F124" s="526"/>
      <c r="G124" s="526"/>
      <c r="H124" s="93">
        <v>605</v>
      </c>
      <c r="I124" s="311"/>
      <c r="J124" s="292"/>
      <c r="K124" s="312"/>
      <c r="L124" s="337">
        <f t="shared" si="6"/>
        <v>0</v>
      </c>
      <c r="M124" s="338"/>
      <c r="N124" s="73"/>
    </row>
    <row r="125" spans="2:14" ht="13.5" customHeight="1" x14ac:dyDescent="0.2">
      <c r="B125" s="346" t="s">
        <v>95</v>
      </c>
      <c r="C125" s="347"/>
      <c r="D125" s="347"/>
      <c r="E125" s="347"/>
      <c r="F125" s="347"/>
      <c r="G125" s="347"/>
      <c r="H125" s="347"/>
      <c r="I125" s="347"/>
      <c r="J125" s="347"/>
      <c r="K125" s="347"/>
      <c r="L125" s="350">
        <f>SUM(L120:M124)</f>
        <v>0</v>
      </c>
      <c r="M125" s="351"/>
      <c r="N125" s="62"/>
    </row>
    <row r="126" spans="2:14" ht="6.75" customHeight="1" x14ac:dyDescent="0.2">
      <c r="B126" s="348"/>
      <c r="C126" s="349"/>
      <c r="D126" s="349"/>
      <c r="E126" s="349"/>
      <c r="F126" s="349"/>
      <c r="G126" s="349"/>
      <c r="H126" s="349"/>
      <c r="I126" s="349"/>
      <c r="J126" s="349"/>
      <c r="K126" s="349"/>
      <c r="L126" s="352"/>
      <c r="M126" s="353"/>
      <c r="N126" s="62"/>
    </row>
    <row r="127" spans="2:14" ht="18.75" customHeight="1" x14ac:dyDescent="0.2">
      <c r="B127" s="426" t="s">
        <v>67</v>
      </c>
      <c r="C127" s="427"/>
      <c r="D127" s="427"/>
      <c r="E127" s="427"/>
      <c r="F127" s="427"/>
      <c r="G127" s="427"/>
      <c r="H127" s="427"/>
      <c r="I127" s="427"/>
      <c r="J127" s="427"/>
      <c r="K127" s="427"/>
      <c r="L127" s="427"/>
      <c r="M127" s="428"/>
    </row>
    <row r="128" spans="2:14" ht="39" customHeight="1" x14ac:dyDescent="0.2">
      <c r="B128" s="461" t="s">
        <v>1</v>
      </c>
      <c r="C128" s="463"/>
      <c r="D128" s="16" t="s">
        <v>2</v>
      </c>
      <c r="E128" s="461" t="s">
        <v>3</v>
      </c>
      <c r="F128" s="462"/>
      <c r="G128" s="463"/>
      <c r="H128" s="30" t="s">
        <v>4</v>
      </c>
      <c r="I128" s="357" t="s">
        <v>257</v>
      </c>
      <c r="J128" s="415"/>
      <c r="K128" s="416"/>
      <c r="L128" s="357" t="s">
        <v>258</v>
      </c>
      <c r="M128" s="358"/>
    </row>
    <row r="129" spans="2:14" ht="337.5" customHeight="1" x14ac:dyDescent="0.2">
      <c r="B129" s="17"/>
      <c r="C129" s="40"/>
      <c r="D129" s="74" t="s">
        <v>277</v>
      </c>
      <c r="E129" s="202"/>
      <c r="F129" s="184"/>
      <c r="G129" s="175"/>
      <c r="H129" s="18"/>
      <c r="I129" s="18"/>
      <c r="J129" s="18"/>
      <c r="K129" s="18"/>
      <c r="L129" s="193"/>
      <c r="M129" s="31"/>
      <c r="N129" s="15"/>
    </row>
    <row r="130" spans="2:14" ht="194.25" customHeight="1" x14ac:dyDescent="0.2">
      <c r="B130" s="41"/>
      <c r="C130" s="21"/>
      <c r="D130" s="74" t="s">
        <v>227</v>
      </c>
      <c r="E130" s="182"/>
      <c r="F130" s="183"/>
      <c r="G130" s="183"/>
      <c r="H130" s="200"/>
      <c r="I130" s="200"/>
      <c r="J130" s="200"/>
      <c r="K130" s="200"/>
      <c r="L130" s="197"/>
      <c r="M130" s="201"/>
      <c r="N130" s="15"/>
    </row>
    <row r="131" spans="2:14" ht="56.25" x14ac:dyDescent="0.2">
      <c r="B131" s="321" t="s">
        <v>37</v>
      </c>
      <c r="C131" s="322"/>
      <c r="D131" s="168" t="s">
        <v>243</v>
      </c>
      <c r="E131" s="527"/>
      <c r="F131" s="528"/>
      <c r="G131" s="528"/>
      <c r="H131" s="180"/>
      <c r="I131" s="529"/>
      <c r="J131" s="529"/>
      <c r="K131" s="529"/>
      <c r="L131" s="529"/>
      <c r="M131" s="530"/>
      <c r="N131" s="62"/>
    </row>
    <row r="132" spans="2:14" x14ac:dyDescent="0.2">
      <c r="B132" s="250"/>
      <c r="C132" s="252"/>
      <c r="D132" s="163"/>
      <c r="E132" s="510" t="s">
        <v>11</v>
      </c>
      <c r="F132" s="510"/>
      <c r="G132" s="511"/>
      <c r="H132" s="37">
        <v>155</v>
      </c>
      <c r="I132" s="512"/>
      <c r="J132" s="513"/>
      <c r="K132" s="514"/>
      <c r="L132" s="267">
        <f>I132*H132</f>
        <v>0</v>
      </c>
      <c r="M132" s="268"/>
      <c r="N132" s="62"/>
    </row>
    <row r="133" spans="2:14" ht="26.25" customHeight="1" x14ac:dyDescent="0.2">
      <c r="B133" s="308" t="s">
        <v>58</v>
      </c>
      <c r="C133" s="309"/>
      <c r="D133" s="167" t="s">
        <v>96</v>
      </c>
      <c r="E133" s="280" t="s">
        <v>7</v>
      </c>
      <c r="F133" s="281"/>
      <c r="G133" s="282"/>
      <c r="H133" s="70">
        <v>15</v>
      </c>
      <c r="I133" s="293"/>
      <c r="J133" s="294"/>
      <c r="K133" s="295"/>
      <c r="L133" s="515">
        <f>I133*H133</f>
        <v>0</v>
      </c>
      <c r="M133" s="516"/>
      <c r="N133" s="67"/>
    </row>
    <row r="134" spans="2:14" ht="55.5" customHeight="1" x14ac:dyDescent="0.2">
      <c r="B134" s="375" t="s">
        <v>64</v>
      </c>
      <c r="C134" s="376"/>
      <c r="D134" s="45" t="s">
        <v>253</v>
      </c>
      <c r="E134" s="465"/>
      <c r="F134" s="466"/>
      <c r="G134" s="466"/>
      <c r="H134" s="179"/>
      <c r="I134" s="356"/>
      <c r="J134" s="356"/>
      <c r="K134" s="356"/>
      <c r="L134" s="547"/>
      <c r="M134" s="578"/>
    </row>
    <row r="135" spans="2:14" ht="16.5" customHeight="1" x14ac:dyDescent="0.2">
      <c r="B135" s="576"/>
      <c r="C135" s="577"/>
      <c r="D135" s="170" t="s">
        <v>249</v>
      </c>
      <c r="E135" s="464" t="s">
        <v>11</v>
      </c>
      <c r="F135" s="281"/>
      <c r="G135" s="324"/>
      <c r="H135" s="51">
        <v>245</v>
      </c>
      <c r="I135" s="319"/>
      <c r="J135" s="294"/>
      <c r="K135" s="320"/>
      <c r="L135" s="317">
        <f>I135*H135</f>
        <v>0</v>
      </c>
      <c r="M135" s="318"/>
    </row>
    <row r="136" spans="2:14" ht="16.5" customHeight="1" x14ac:dyDescent="0.2">
      <c r="B136" s="576"/>
      <c r="C136" s="577"/>
      <c r="D136" s="75" t="s">
        <v>250</v>
      </c>
      <c r="E136" s="464" t="s">
        <v>11</v>
      </c>
      <c r="F136" s="281"/>
      <c r="G136" s="324"/>
      <c r="H136" s="51">
        <v>150</v>
      </c>
      <c r="I136" s="319"/>
      <c r="J136" s="294"/>
      <c r="K136" s="320"/>
      <c r="L136" s="317">
        <f>I136*H136</f>
        <v>0</v>
      </c>
      <c r="M136" s="318"/>
      <c r="N136" s="73"/>
    </row>
    <row r="137" spans="2:14" ht="16.5" customHeight="1" x14ac:dyDescent="0.2">
      <c r="B137" s="576"/>
      <c r="C137" s="577"/>
      <c r="D137" s="75" t="s">
        <v>251</v>
      </c>
      <c r="E137" s="464" t="s">
        <v>11</v>
      </c>
      <c r="F137" s="281"/>
      <c r="G137" s="324"/>
      <c r="H137" s="51">
        <v>135</v>
      </c>
      <c r="I137" s="319"/>
      <c r="J137" s="294"/>
      <c r="K137" s="320"/>
      <c r="L137" s="317">
        <f>I137*H137</f>
        <v>0</v>
      </c>
      <c r="M137" s="318"/>
      <c r="N137" s="73"/>
    </row>
    <row r="138" spans="2:14" ht="16.5" customHeight="1" x14ac:dyDescent="0.2">
      <c r="B138" s="377"/>
      <c r="C138" s="378"/>
      <c r="D138" s="75" t="s">
        <v>252</v>
      </c>
      <c r="E138" s="464" t="s">
        <v>11</v>
      </c>
      <c r="F138" s="281"/>
      <c r="G138" s="324"/>
      <c r="H138" s="51">
        <v>120</v>
      </c>
      <c r="I138" s="319"/>
      <c r="J138" s="294"/>
      <c r="K138" s="320"/>
      <c r="L138" s="317">
        <f>I138*H138</f>
        <v>0</v>
      </c>
      <c r="M138" s="318"/>
      <c r="N138" s="73"/>
    </row>
    <row r="139" spans="2:14" ht="42.75" customHeight="1" x14ac:dyDescent="0.2">
      <c r="B139" s="323" t="s">
        <v>97</v>
      </c>
      <c r="C139" s="323"/>
      <c r="D139" s="43" t="s">
        <v>244</v>
      </c>
      <c r="E139" s="281" t="s">
        <v>11</v>
      </c>
      <c r="F139" s="281"/>
      <c r="G139" s="324"/>
      <c r="H139" s="51">
        <v>60</v>
      </c>
      <c r="I139" s="319"/>
      <c r="J139" s="294"/>
      <c r="K139" s="320"/>
      <c r="L139" s="317">
        <f t="shared" ref="L139" si="7">I139*H139</f>
        <v>0</v>
      </c>
      <c r="M139" s="318"/>
      <c r="N139" s="73"/>
    </row>
    <row r="140" spans="2:14" ht="23.1" customHeight="1" x14ac:dyDescent="0.2">
      <c r="B140" s="469" t="s">
        <v>68</v>
      </c>
      <c r="C140" s="470"/>
      <c r="D140" s="470"/>
      <c r="E140" s="470"/>
      <c r="F140" s="470"/>
      <c r="G140" s="470"/>
      <c r="H140" s="449"/>
      <c r="I140" s="470"/>
      <c r="J140" s="470"/>
      <c r="K140" s="470"/>
      <c r="L140" s="467">
        <f>SUM(L131:M139)</f>
        <v>0</v>
      </c>
      <c r="M140" s="468"/>
    </row>
    <row r="141" spans="2:14" ht="23.1" customHeight="1" x14ac:dyDescent="0.2">
      <c r="B141" s="426" t="s">
        <v>108</v>
      </c>
      <c r="C141" s="427"/>
      <c r="D141" s="427"/>
      <c r="E141" s="427"/>
      <c r="F141" s="427"/>
      <c r="G141" s="427"/>
      <c r="H141" s="427"/>
      <c r="I141" s="427"/>
      <c r="J141" s="427"/>
      <c r="K141" s="427"/>
      <c r="L141" s="427"/>
      <c r="M141" s="428"/>
      <c r="N141" s="73"/>
    </row>
    <row r="142" spans="2:14" ht="39" customHeight="1" x14ac:dyDescent="0.2">
      <c r="B142" s="508" t="s">
        <v>1</v>
      </c>
      <c r="C142" s="481"/>
      <c r="D142" s="7" t="s">
        <v>2</v>
      </c>
      <c r="E142" s="479" t="s">
        <v>3</v>
      </c>
      <c r="F142" s="480"/>
      <c r="G142" s="481"/>
      <c r="H142" s="98" t="s">
        <v>109</v>
      </c>
      <c r="I142" s="556" t="s">
        <v>257</v>
      </c>
      <c r="J142" s="557"/>
      <c r="K142" s="558"/>
      <c r="L142" s="556" t="s">
        <v>258</v>
      </c>
      <c r="M142" s="559"/>
      <c r="N142" s="73"/>
    </row>
    <row r="143" spans="2:14" ht="94.5" customHeight="1" x14ac:dyDescent="0.2">
      <c r="B143" s="560"/>
      <c r="C143" s="561"/>
      <c r="D143" s="169" t="s">
        <v>245</v>
      </c>
      <c r="E143" s="562"/>
      <c r="F143" s="563"/>
      <c r="G143" s="563"/>
      <c r="H143" s="203"/>
      <c r="I143" s="564"/>
      <c r="J143" s="564"/>
      <c r="K143" s="564"/>
      <c r="L143" s="565"/>
      <c r="M143" s="566"/>
      <c r="N143" s="73"/>
    </row>
    <row r="144" spans="2:14" ht="149.25" customHeight="1" x14ac:dyDescent="0.2">
      <c r="B144" s="280"/>
      <c r="C144" s="282"/>
      <c r="D144" s="99" t="s">
        <v>246</v>
      </c>
      <c r="E144" s="567"/>
      <c r="F144" s="568"/>
      <c r="G144" s="568"/>
      <c r="H144" s="204"/>
      <c r="I144" s="569"/>
      <c r="J144" s="569"/>
      <c r="K144" s="569"/>
      <c r="L144" s="328"/>
      <c r="M144" s="329"/>
      <c r="N144" s="73"/>
    </row>
    <row r="145" spans="2:14" s="212" customFormat="1" ht="26.25" customHeight="1" x14ac:dyDescent="0.2">
      <c r="B145" s="233" t="s">
        <v>48</v>
      </c>
      <c r="C145" s="234"/>
      <c r="D145" s="209" t="s">
        <v>286</v>
      </c>
      <c r="E145" s="235" t="s">
        <v>7</v>
      </c>
      <c r="F145" s="235"/>
      <c r="G145" s="235"/>
      <c r="H145" s="210">
        <v>1</v>
      </c>
      <c r="I145" s="218"/>
      <c r="J145" s="219"/>
      <c r="K145" s="220"/>
      <c r="L145" s="221">
        <f t="shared" ref="L145:L170" si="8">I145*H145</f>
        <v>0</v>
      </c>
      <c r="M145" s="222"/>
      <c r="N145" s="211"/>
    </row>
    <row r="146" spans="2:14" s="212" customFormat="1" ht="23.1" customHeight="1" x14ac:dyDescent="0.2">
      <c r="B146" s="233" t="s">
        <v>69</v>
      </c>
      <c r="C146" s="234"/>
      <c r="D146" s="209" t="s">
        <v>287</v>
      </c>
      <c r="E146" s="235" t="s">
        <v>7</v>
      </c>
      <c r="F146" s="235"/>
      <c r="G146" s="235"/>
      <c r="H146" s="210">
        <v>1</v>
      </c>
      <c r="I146" s="218"/>
      <c r="J146" s="219"/>
      <c r="K146" s="220"/>
      <c r="L146" s="221">
        <f t="shared" si="8"/>
        <v>0</v>
      </c>
      <c r="M146" s="222"/>
      <c r="N146" s="211"/>
    </row>
    <row r="147" spans="2:14" s="212" customFormat="1" ht="23.1" customHeight="1" x14ac:dyDescent="0.2">
      <c r="B147" s="233" t="s">
        <v>70</v>
      </c>
      <c r="C147" s="234"/>
      <c r="D147" s="209" t="s">
        <v>288</v>
      </c>
      <c r="E147" s="235" t="s">
        <v>7</v>
      </c>
      <c r="F147" s="235"/>
      <c r="G147" s="235"/>
      <c r="H147" s="210">
        <v>1</v>
      </c>
      <c r="I147" s="218"/>
      <c r="J147" s="219"/>
      <c r="K147" s="220"/>
      <c r="L147" s="221">
        <f t="shared" si="8"/>
        <v>0</v>
      </c>
      <c r="M147" s="222"/>
      <c r="N147" s="211"/>
    </row>
    <row r="148" spans="2:14" s="212" customFormat="1" ht="23.1" customHeight="1" x14ac:dyDescent="0.2">
      <c r="B148" s="233" t="s">
        <v>117</v>
      </c>
      <c r="C148" s="234"/>
      <c r="D148" s="209" t="s">
        <v>289</v>
      </c>
      <c r="E148" s="235" t="s">
        <v>7</v>
      </c>
      <c r="F148" s="235"/>
      <c r="G148" s="235"/>
      <c r="H148" s="210">
        <v>1</v>
      </c>
      <c r="I148" s="218"/>
      <c r="J148" s="219"/>
      <c r="K148" s="220"/>
      <c r="L148" s="221">
        <f t="shared" si="8"/>
        <v>0</v>
      </c>
      <c r="M148" s="222"/>
      <c r="N148" s="211"/>
    </row>
    <row r="149" spans="2:14" s="212" customFormat="1" ht="23.1" customHeight="1" x14ac:dyDescent="0.2">
      <c r="B149" s="233" t="s">
        <v>118</v>
      </c>
      <c r="C149" s="234"/>
      <c r="D149" s="209" t="s">
        <v>290</v>
      </c>
      <c r="E149" s="235" t="s">
        <v>7</v>
      </c>
      <c r="F149" s="235"/>
      <c r="G149" s="235"/>
      <c r="H149" s="210">
        <v>1</v>
      </c>
      <c r="I149" s="218"/>
      <c r="J149" s="219"/>
      <c r="K149" s="220"/>
      <c r="L149" s="221">
        <f t="shared" si="8"/>
        <v>0</v>
      </c>
      <c r="M149" s="222"/>
      <c r="N149" s="211"/>
    </row>
    <row r="150" spans="2:14" s="212" customFormat="1" ht="23.1" customHeight="1" x14ac:dyDescent="0.2">
      <c r="B150" s="233" t="s">
        <v>119</v>
      </c>
      <c r="C150" s="234"/>
      <c r="D150" s="209" t="s">
        <v>291</v>
      </c>
      <c r="E150" s="235" t="s">
        <v>7</v>
      </c>
      <c r="F150" s="235"/>
      <c r="G150" s="235"/>
      <c r="H150" s="210">
        <v>1</v>
      </c>
      <c r="I150" s="218"/>
      <c r="J150" s="219"/>
      <c r="K150" s="220"/>
      <c r="L150" s="221">
        <f t="shared" si="8"/>
        <v>0</v>
      </c>
      <c r="M150" s="222"/>
      <c r="N150" s="211"/>
    </row>
    <row r="151" spans="2:14" s="212" customFormat="1" ht="23.1" customHeight="1" x14ac:dyDescent="0.2">
      <c r="B151" s="233" t="s">
        <v>120</v>
      </c>
      <c r="C151" s="234"/>
      <c r="D151" s="209" t="s">
        <v>292</v>
      </c>
      <c r="E151" s="235" t="s">
        <v>7</v>
      </c>
      <c r="F151" s="235"/>
      <c r="G151" s="235"/>
      <c r="H151" s="210">
        <v>1</v>
      </c>
      <c r="I151" s="218"/>
      <c r="J151" s="219"/>
      <c r="K151" s="220"/>
      <c r="L151" s="221">
        <f t="shared" si="8"/>
        <v>0</v>
      </c>
      <c r="M151" s="222"/>
      <c r="N151" s="211"/>
    </row>
    <row r="152" spans="2:14" s="212" customFormat="1" ht="23.1" customHeight="1" x14ac:dyDescent="0.2">
      <c r="B152" s="233" t="s">
        <v>121</v>
      </c>
      <c r="C152" s="234"/>
      <c r="D152" s="209" t="s">
        <v>293</v>
      </c>
      <c r="E152" s="235" t="s">
        <v>7</v>
      </c>
      <c r="F152" s="235"/>
      <c r="G152" s="235"/>
      <c r="H152" s="210">
        <v>1</v>
      </c>
      <c r="I152" s="218"/>
      <c r="J152" s="219"/>
      <c r="K152" s="220"/>
      <c r="L152" s="221">
        <f t="shared" si="8"/>
        <v>0</v>
      </c>
      <c r="M152" s="222"/>
      <c r="N152" s="211"/>
    </row>
    <row r="153" spans="2:14" s="212" customFormat="1" ht="23.1" customHeight="1" x14ac:dyDescent="0.2">
      <c r="B153" s="233" t="s">
        <v>122</v>
      </c>
      <c r="C153" s="234"/>
      <c r="D153" s="209" t="s">
        <v>294</v>
      </c>
      <c r="E153" s="235" t="s">
        <v>7</v>
      </c>
      <c r="F153" s="235"/>
      <c r="G153" s="235"/>
      <c r="H153" s="210">
        <v>1</v>
      </c>
      <c r="I153" s="218"/>
      <c r="J153" s="219"/>
      <c r="K153" s="220"/>
      <c r="L153" s="221">
        <f t="shared" si="8"/>
        <v>0</v>
      </c>
      <c r="M153" s="222"/>
      <c r="N153" s="211"/>
    </row>
    <row r="154" spans="2:14" s="212" customFormat="1" ht="23.1" customHeight="1" x14ac:dyDescent="0.2">
      <c r="B154" s="233" t="s">
        <v>123</v>
      </c>
      <c r="C154" s="234"/>
      <c r="D154" s="209" t="s">
        <v>295</v>
      </c>
      <c r="E154" s="235" t="s">
        <v>7</v>
      </c>
      <c r="F154" s="235"/>
      <c r="G154" s="235"/>
      <c r="H154" s="210">
        <v>1</v>
      </c>
      <c r="I154" s="218"/>
      <c r="J154" s="219"/>
      <c r="K154" s="220"/>
      <c r="L154" s="221">
        <f t="shared" si="8"/>
        <v>0</v>
      </c>
      <c r="M154" s="222"/>
      <c r="N154" s="211"/>
    </row>
    <row r="155" spans="2:14" s="212" customFormat="1" ht="23.1" customHeight="1" x14ac:dyDescent="0.2">
      <c r="B155" s="233" t="s">
        <v>124</v>
      </c>
      <c r="C155" s="234"/>
      <c r="D155" s="209" t="s">
        <v>296</v>
      </c>
      <c r="E155" s="235" t="s">
        <v>7</v>
      </c>
      <c r="F155" s="235"/>
      <c r="G155" s="235"/>
      <c r="H155" s="210">
        <v>1</v>
      </c>
      <c r="I155" s="218"/>
      <c r="J155" s="219"/>
      <c r="K155" s="220"/>
      <c r="L155" s="221">
        <f t="shared" si="8"/>
        <v>0</v>
      </c>
      <c r="M155" s="222"/>
      <c r="N155" s="211"/>
    </row>
    <row r="156" spans="2:14" s="212" customFormat="1" ht="23.1" customHeight="1" x14ac:dyDescent="0.2">
      <c r="B156" s="233" t="s">
        <v>125</v>
      </c>
      <c r="C156" s="234"/>
      <c r="D156" s="209" t="s">
        <v>297</v>
      </c>
      <c r="E156" s="235" t="s">
        <v>7</v>
      </c>
      <c r="F156" s="235"/>
      <c r="G156" s="235"/>
      <c r="H156" s="210">
        <v>1</v>
      </c>
      <c r="I156" s="218"/>
      <c r="J156" s="219"/>
      <c r="K156" s="220"/>
      <c r="L156" s="221">
        <f t="shared" si="8"/>
        <v>0</v>
      </c>
      <c r="M156" s="222"/>
      <c r="N156" s="211"/>
    </row>
    <row r="157" spans="2:14" s="212" customFormat="1" ht="23.1" customHeight="1" x14ac:dyDescent="0.2">
      <c r="B157" s="233" t="s">
        <v>126</v>
      </c>
      <c r="C157" s="234"/>
      <c r="D157" s="209" t="s">
        <v>298</v>
      </c>
      <c r="E157" s="236" t="s">
        <v>7</v>
      </c>
      <c r="F157" s="237"/>
      <c r="G157" s="238"/>
      <c r="H157" s="210">
        <v>3</v>
      </c>
      <c r="I157" s="218"/>
      <c r="J157" s="219"/>
      <c r="K157" s="220"/>
      <c r="L157" s="221">
        <f t="shared" si="8"/>
        <v>0</v>
      </c>
      <c r="M157" s="222"/>
      <c r="N157" s="211"/>
    </row>
    <row r="158" spans="2:14" s="212" customFormat="1" ht="34.5" customHeight="1" x14ac:dyDescent="0.2">
      <c r="B158" s="233" t="s">
        <v>127</v>
      </c>
      <c r="C158" s="234"/>
      <c r="D158" s="209" t="s">
        <v>299</v>
      </c>
      <c r="E158" s="239" t="s">
        <v>7</v>
      </c>
      <c r="F158" s="240"/>
      <c r="G158" s="241"/>
      <c r="H158" s="210">
        <v>2</v>
      </c>
      <c r="I158" s="218"/>
      <c r="J158" s="219"/>
      <c r="K158" s="220"/>
      <c r="L158" s="221">
        <f t="shared" si="8"/>
        <v>0</v>
      </c>
      <c r="M158" s="222"/>
      <c r="N158" s="211"/>
    </row>
    <row r="159" spans="2:14" s="212" customFormat="1" ht="23.1" customHeight="1" x14ac:dyDescent="0.2">
      <c r="B159" s="233" t="s">
        <v>128</v>
      </c>
      <c r="C159" s="234"/>
      <c r="D159" s="209" t="s">
        <v>300</v>
      </c>
      <c r="E159" s="235" t="s">
        <v>7</v>
      </c>
      <c r="F159" s="235"/>
      <c r="G159" s="235"/>
      <c r="H159" s="210">
        <v>5</v>
      </c>
      <c r="I159" s="218"/>
      <c r="J159" s="219"/>
      <c r="K159" s="220"/>
      <c r="L159" s="221">
        <f t="shared" si="8"/>
        <v>0</v>
      </c>
      <c r="M159" s="222"/>
      <c r="N159" s="211"/>
    </row>
    <row r="160" spans="2:14" s="212" customFormat="1" ht="23.1" customHeight="1" x14ac:dyDescent="0.2">
      <c r="B160" s="233" t="s">
        <v>129</v>
      </c>
      <c r="C160" s="234"/>
      <c r="D160" s="209" t="s">
        <v>301</v>
      </c>
      <c r="E160" s="235" t="s">
        <v>7</v>
      </c>
      <c r="F160" s="235"/>
      <c r="G160" s="235"/>
      <c r="H160" s="210">
        <v>1</v>
      </c>
      <c r="I160" s="218"/>
      <c r="J160" s="219"/>
      <c r="K160" s="220"/>
      <c r="L160" s="221">
        <f t="shared" si="8"/>
        <v>0</v>
      </c>
      <c r="M160" s="222"/>
      <c r="N160" s="211"/>
    </row>
    <row r="161" spans="2:15" s="212" customFormat="1" ht="23.1" customHeight="1" x14ac:dyDescent="0.2">
      <c r="B161" s="233" t="s">
        <v>141</v>
      </c>
      <c r="C161" s="234"/>
      <c r="D161" s="209" t="s">
        <v>302</v>
      </c>
      <c r="E161" s="235" t="s">
        <v>7</v>
      </c>
      <c r="F161" s="235"/>
      <c r="G161" s="235"/>
      <c r="H161" s="210">
        <v>1</v>
      </c>
      <c r="I161" s="218"/>
      <c r="J161" s="219"/>
      <c r="K161" s="220"/>
      <c r="L161" s="221">
        <f t="shared" si="8"/>
        <v>0</v>
      </c>
      <c r="M161" s="222"/>
      <c r="N161" s="211"/>
    </row>
    <row r="162" spans="2:15" s="212" customFormat="1" ht="23.1" customHeight="1" x14ac:dyDescent="0.2">
      <c r="B162" s="233" t="s">
        <v>142</v>
      </c>
      <c r="C162" s="234"/>
      <c r="D162" s="209" t="s">
        <v>303</v>
      </c>
      <c r="E162" s="235" t="s">
        <v>7</v>
      </c>
      <c r="F162" s="235"/>
      <c r="G162" s="235"/>
      <c r="H162" s="210">
        <v>1</v>
      </c>
      <c r="I162" s="218"/>
      <c r="J162" s="219"/>
      <c r="K162" s="220"/>
      <c r="L162" s="221">
        <f t="shared" si="8"/>
        <v>0</v>
      </c>
      <c r="M162" s="222"/>
      <c r="N162" s="211"/>
    </row>
    <row r="163" spans="2:15" s="212" customFormat="1" ht="23.1" customHeight="1" x14ac:dyDescent="0.2">
      <c r="B163" s="233" t="s">
        <v>143</v>
      </c>
      <c r="C163" s="234"/>
      <c r="D163" s="209" t="s">
        <v>304</v>
      </c>
      <c r="E163" s="235" t="s">
        <v>7</v>
      </c>
      <c r="F163" s="235"/>
      <c r="G163" s="235"/>
      <c r="H163" s="210">
        <v>1</v>
      </c>
      <c r="I163" s="218"/>
      <c r="J163" s="219"/>
      <c r="K163" s="220"/>
      <c r="L163" s="221">
        <f t="shared" si="8"/>
        <v>0</v>
      </c>
      <c r="M163" s="222"/>
      <c r="N163" s="211"/>
    </row>
    <row r="164" spans="2:15" s="212" customFormat="1" ht="23.1" customHeight="1" x14ac:dyDescent="0.2">
      <c r="B164" s="233" t="s">
        <v>144</v>
      </c>
      <c r="C164" s="234"/>
      <c r="D164" s="209" t="s">
        <v>305</v>
      </c>
      <c r="E164" s="235" t="s">
        <v>7</v>
      </c>
      <c r="F164" s="235"/>
      <c r="G164" s="235"/>
      <c r="H164" s="210">
        <v>2</v>
      </c>
      <c r="I164" s="218"/>
      <c r="J164" s="219"/>
      <c r="K164" s="220"/>
      <c r="L164" s="221">
        <f t="shared" si="8"/>
        <v>0</v>
      </c>
      <c r="M164" s="222"/>
      <c r="N164" s="211"/>
    </row>
    <row r="165" spans="2:15" s="212" customFormat="1" ht="23.1" customHeight="1" x14ac:dyDescent="0.2">
      <c r="B165" s="233" t="s">
        <v>145</v>
      </c>
      <c r="C165" s="234"/>
      <c r="D165" s="209" t="s">
        <v>306</v>
      </c>
      <c r="E165" s="235" t="s">
        <v>7</v>
      </c>
      <c r="F165" s="235"/>
      <c r="G165" s="235"/>
      <c r="H165" s="210">
        <v>4</v>
      </c>
      <c r="I165" s="218"/>
      <c r="J165" s="219"/>
      <c r="K165" s="220"/>
      <c r="L165" s="221">
        <f t="shared" si="8"/>
        <v>0</v>
      </c>
      <c r="M165" s="222"/>
      <c r="N165" s="211"/>
    </row>
    <row r="166" spans="2:15" s="212" customFormat="1" ht="23.1" customHeight="1" x14ac:dyDescent="0.2">
      <c r="B166" s="233" t="s">
        <v>307</v>
      </c>
      <c r="C166" s="234"/>
      <c r="D166" s="209" t="s">
        <v>308</v>
      </c>
      <c r="E166" s="235" t="s">
        <v>7</v>
      </c>
      <c r="F166" s="235"/>
      <c r="G166" s="235"/>
      <c r="H166" s="210">
        <v>1</v>
      </c>
      <c r="I166" s="218"/>
      <c r="J166" s="219"/>
      <c r="K166" s="220"/>
      <c r="L166" s="221">
        <f t="shared" si="8"/>
        <v>0</v>
      </c>
      <c r="M166" s="222"/>
      <c r="N166" s="211"/>
    </row>
    <row r="167" spans="2:15" s="212" customFormat="1" ht="23.1" customHeight="1" x14ac:dyDescent="0.2">
      <c r="B167" s="233" t="s">
        <v>309</v>
      </c>
      <c r="C167" s="234"/>
      <c r="D167" s="209" t="s">
        <v>310</v>
      </c>
      <c r="E167" s="235" t="s">
        <v>7</v>
      </c>
      <c r="F167" s="235"/>
      <c r="G167" s="235"/>
      <c r="H167" s="210">
        <v>1</v>
      </c>
      <c r="I167" s="218"/>
      <c r="J167" s="219"/>
      <c r="K167" s="220"/>
      <c r="L167" s="221">
        <f t="shared" si="8"/>
        <v>0</v>
      </c>
      <c r="M167" s="222"/>
      <c r="N167" s="211"/>
    </row>
    <row r="168" spans="2:15" s="212" customFormat="1" ht="23.1" customHeight="1" x14ac:dyDescent="0.2">
      <c r="B168" s="233" t="s">
        <v>311</v>
      </c>
      <c r="C168" s="234"/>
      <c r="D168" s="209" t="s">
        <v>312</v>
      </c>
      <c r="E168" s="235" t="s">
        <v>7</v>
      </c>
      <c r="F168" s="235"/>
      <c r="G168" s="235"/>
      <c r="H168" s="210">
        <v>1</v>
      </c>
      <c r="I168" s="218"/>
      <c r="J168" s="219"/>
      <c r="K168" s="220"/>
      <c r="L168" s="221">
        <f t="shared" si="8"/>
        <v>0</v>
      </c>
      <c r="M168" s="222"/>
      <c r="N168" s="211"/>
    </row>
    <row r="169" spans="2:15" s="212" customFormat="1" ht="23.1" customHeight="1" x14ac:dyDescent="0.2">
      <c r="B169" s="233" t="s">
        <v>313</v>
      </c>
      <c r="C169" s="234"/>
      <c r="D169" s="209" t="s">
        <v>314</v>
      </c>
      <c r="E169" s="235" t="s">
        <v>7</v>
      </c>
      <c r="F169" s="235"/>
      <c r="G169" s="235"/>
      <c r="H169" s="210">
        <v>1</v>
      </c>
      <c r="I169" s="218"/>
      <c r="J169" s="219"/>
      <c r="K169" s="220"/>
      <c r="L169" s="221">
        <f t="shared" si="8"/>
        <v>0</v>
      </c>
      <c r="M169" s="222"/>
      <c r="N169" s="211"/>
    </row>
    <row r="170" spans="2:15" s="212" customFormat="1" ht="23.1" customHeight="1" x14ac:dyDescent="0.2">
      <c r="B170" s="233" t="s">
        <v>315</v>
      </c>
      <c r="C170" s="234"/>
      <c r="D170" s="209" t="s">
        <v>316</v>
      </c>
      <c r="E170" s="235" t="s">
        <v>7</v>
      </c>
      <c r="F170" s="235"/>
      <c r="G170" s="235"/>
      <c r="H170" s="210">
        <v>4</v>
      </c>
      <c r="I170" s="218"/>
      <c r="J170" s="219"/>
      <c r="K170" s="220"/>
      <c r="L170" s="221">
        <f t="shared" si="8"/>
        <v>0</v>
      </c>
      <c r="M170" s="222"/>
      <c r="N170" s="211"/>
      <c r="O170" s="213"/>
    </row>
    <row r="171" spans="2:15" ht="23.1" customHeight="1" x14ac:dyDescent="0.2">
      <c r="B171" s="409" t="s">
        <v>110</v>
      </c>
      <c r="C171" s="410"/>
      <c r="D171" s="410"/>
      <c r="E171" s="410"/>
      <c r="F171" s="410"/>
      <c r="G171" s="410"/>
      <c r="H171" s="410"/>
      <c r="I171" s="410"/>
      <c r="J171" s="410"/>
      <c r="K171" s="410"/>
      <c r="L171" s="467">
        <f>SUM(L144:M170)</f>
        <v>0</v>
      </c>
      <c r="M171" s="540"/>
      <c r="N171" s="73"/>
    </row>
    <row r="172" spans="2:15" ht="23.1" customHeight="1" x14ac:dyDescent="0.2">
      <c r="B172" s="570" t="s">
        <v>111</v>
      </c>
      <c r="C172" s="570"/>
      <c r="D172" s="570"/>
      <c r="E172" s="570"/>
      <c r="F172" s="570"/>
      <c r="G172" s="570"/>
      <c r="H172" s="570"/>
      <c r="I172" s="570"/>
      <c r="J172" s="570"/>
      <c r="K172" s="570"/>
      <c r="L172" s="570"/>
      <c r="M172" s="570"/>
      <c r="N172" s="73"/>
    </row>
    <row r="173" spans="2:15" ht="41.25" customHeight="1" x14ac:dyDescent="0.2">
      <c r="B173" s="404" t="s">
        <v>1</v>
      </c>
      <c r="C173" s="405"/>
      <c r="D173" s="24" t="s">
        <v>2</v>
      </c>
      <c r="E173" s="404" t="s">
        <v>3</v>
      </c>
      <c r="F173" s="571"/>
      <c r="G173" s="405"/>
      <c r="H173" s="102" t="s">
        <v>109</v>
      </c>
      <c r="I173" s="357" t="s">
        <v>257</v>
      </c>
      <c r="J173" s="415"/>
      <c r="K173" s="416"/>
      <c r="L173" s="357" t="s">
        <v>258</v>
      </c>
      <c r="M173" s="358"/>
      <c r="N173" s="73"/>
    </row>
    <row r="174" spans="2:15" ht="239.25" customHeight="1" x14ac:dyDescent="0.2">
      <c r="B174" s="226"/>
      <c r="C174" s="227"/>
      <c r="D174" s="169" t="s">
        <v>247</v>
      </c>
      <c r="E174" s="572"/>
      <c r="F174" s="573"/>
      <c r="G174" s="573"/>
      <c r="H174" s="205"/>
      <c r="I174" s="223"/>
      <c r="J174" s="223"/>
      <c r="K174" s="223"/>
      <c r="L174" s="224"/>
      <c r="M174" s="225"/>
      <c r="N174" s="73"/>
    </row>
    <row r="175" spans="2:15" ht="164.25" customHeight="1" x14ac:dyDescent="0.2">
      <c r="B175" s="226"/>
      <c r="C175" s="227"/>
      <c r="D175" s="103" t="s">
        <v>248</v>
      </c>
      <c r="E175" s="228"/>
      <c r="F175" s="229"/>
      <c r="G175" s="229"/>
      <c r="H175" s="206"/>
      <c r="I175" s="230"/>
      <c r="J175" s="230"/>
      <c r="K175" s="230"/>
      <c r="L175" s="231"/>
      <c r="M175" s="232"/>
      <c r="N175" s="73"/>
    </row>
    <row r="176" spans="2:15" s="212" customFormat="1" ht="32.25" customHeight="1" x14ac:dyDescent="0.2">
      <c r="B176" s="215" t="s">
        <v>112</v>
      </c>
      <c r="C176" s="216"/>
      <c r="D176" s="209" t="s">
        <v>317</v>
      </c>
      <c r="E176" s="215" t="s">
        <v>7</v>
      </c>
      <c r="F176" s="217"/>
      <c r="G176" s="216"/>
      <c r="H176" s="214">
        <v>1</v>
      </c>
      <c r="I176" s="218"/>
      <c r="J176" s="219"/>
      <c r="K176" s="220"/>
      <c r="L176" s="221">
        <f>I176*H176</f>
        <v>0</v>
      </c>
      <c r="M176" s="222"/>
      <c r="N176" s="211"/>
    </row>
    <row r="177" spans="2:15" s="212" customFormat="1" ht="40.5" customHeight="1" x14ac:dyDescent="0.2">
      <c r="B177" s="215" t="s">
        <v>113</v>
      </c>
      <c r="C177" s="216"/>
      <c r="D177" s="209" t="s">
        <v>318</v>
      </c>
      <c r="E177" s="215" t="s">
        <v>7</v>
      </c>
      <c r="F177" s="217"/>
      <c r="G177" s="216"/>
      <c r="H177" s="214">
        <v>1</v>
      </c>
      <c r="I177" s="218"/>
      <c r="J177" s="219"/>
      <c r="K177" s="220"/>
      <c r="L177" s="221">
        <f>I177*H177</f>
        <v>0</v>
      </c>
      <c r="M177" s="222"/>
      <c r="N177" s="211"/>
    </row>
    <row r="178" spans="2:15" s="212" customFormat="1" ht="28.5" customHeight="1" x14ac:dyDescent="0.2">
      <c r="B178" s="215" t="s">
        <v>152</v>
      </c>
      <c r="C178" s="216"/>
      <c r="D178" s="209" t="s">
        <v>319</v>
      </c>
      <c r="E178" s="215" t="s">
        <v>7</v>
      </c>
      <c r="F178" s="217"/>
      <c r="G178" s="216"/>
      <c r="H178" s="214">
        <v>1</v>
      </c>
      <c r="I178" s="218"/>
      <c r="J178" s="219"/>
      <c r="K178" s="220"/>
      <c r="L178" s="221">
        <f>I178*H178</f>
        <v>0</v>
      </c>
      <c r="M178" s="222"/>
      <c r="N178" s="211"/>
    </row>
    <row r="179" spans="2:15" s="212" customFormat="1" ht="28.5" customHeight="1" x14ac:dyDescent="0.2">
      <c r="B179" s="215" t="s">
        <v>153</v>
      </c>
      <c r="C179" s="216"/>
      <c r="D179" s="209" t="s">
        <v>320</v>
      </c>
      <c r="E179" s="215" t="s">
        <v>7</v>
      </c>
      <c r="F179" s="217"/>
      <c r="G179" s="216"/>
      <c r="H179" s="214">
        <v>1</v>
      </c>
      <c r="I179" s="218"/>
      <c r="J179" s="219"/>
      <c r="K179" s="220"/>
      <c r="L179" s="221">
        <f>I179*H179</f>
        <v>0</v>
      </c>
      <c r="M179" s="222"/>
      <c r="N179" s="211"/>
    </row>
    <row r="180" spans="2:15" s="212" customFormat="1" ht="24" customHeight="1" x14ac:dyDescent="0.2">
      <c r="B180" s="215" t="s">
        <v>154</v>
      </c>
      <c r="C180" s="216"/>
      <c r="D180" s="209" t="s">
        <v>321</v>
      </c>
      <c r="E180" s="215" t="s">
        <v>7</v>
      </c>
      <c r="F180" s="217"/>
      <c r="G180" s="216"/>
      <c r="H180" s="214">
        <v>5</v>
      </c>
      <c r="I180" s="218"/>
      <c r="J180" s="219"/>
      <c r="K180" s="220"/>
      <c r="L180" s="221">
        <f t="shared" ref="L180" si="9">I180*H180</f>
        <v>0</v>
      </c>
      <c r="M180" s="222"/>
      <c r="N180" s="211"/>
    </row>
    <row r="181" spans="2:15" s="212" customFormat="1" ht="27" customHeight="1" x14ac:dyDescent="0.2">
      <c r="B181" s="215" t="s">
        <v>155</v>
      </c>
      <c r="C181" s="216"/>
      <c r="D181" s="209" t="s">
        <v>322</v>
      </c>
      <c r="E181" s="215" t="s">
        <v>7</v>
      </c>
      <c r="F181" s="217"/>
      <c r="G181" s="216"/>
      <c r="H181" s="214">
        <v>1</v>
      </c>
      <c r="I181" s="218"/>
      <c r="J181" s="219"/>
      <c r="K181" s="220"/>
      <c r="L181" s="221">
        <f>I181*H181</f>
        <v>0</v>
      </c>
      <c r="M181" s="222"/>
      <c r="N181" s="211"/>
    </row>
    <row r="182" spans="2:15" s="212" customFormat="1" ht="29.25" customHeight="1" x14ac:dyDescent="0.2">
      <c r="B182" s="215" t="s">
        <v>156</v>
      </c>
      <c r="C182" s="216"/>
      <c r="D182" s="209" t="s">
        <v>323</v>
      </c>
      <c r="E182" s="215" t="s">
        <v>7</v>
      </c>
      <c r="F182" s="217"/>
      <c r="G182" s="216"/>
      <c r="H182" s="214">
        <v>1</v>
      </c>
      <c r="I182" s="218"/>
      <c r="J182" s="219"/>
      <c r="K182" s="220"/>
      <c r="L182" s="221">
        <f>I182*H182</f>
        <v>0</v>
      </c>
      <c r="M182" s="222"/>
      <c r="N182" s="211"/>
    </row>
    <row r="183" spans="2:15" s="212" customFormat="1" ht="23.1" customHeight="1" x14ac:dyDescent="0.2">
      <c r="B183" s="215" t="s">
        <v>157</v>
      </c>
      <c r="C183" s="216"/>
      <c r="D183" s="209" t="s">
        <v>324</v>
      </c>
      <c r="E183" s="215" t="s">
        <v>7</v>
      </c>
      <c r="F183" s="217"/>
      <c r="G183" s="216"/>
      <c r="H183" s="214">
        <v>1</v>
      </c>
      <c r="I183" s="218"/>
      <c r="J183" s="219"/>
      <c r="K183" s="220"/>
      <c r="L183" s="221">
        <f t="shared" ref="L183:L184" si="10">I183*H183</f>
        <v>0</v>
      </c>
      <c r="M183" s="222"/>
      <c r="N183" s="211"/>
    </row>
    <row r="184" spans="2:15" s="212" customFormat="1" ht="23.1" customHeight="1" x14ac:dyDescent="0.2">
      <c r="B184" s="215" t="s">
        <v>158</v>
      </c>
      <c r="C184" s="216"/>
      <c r="D184" s="209" t="s">
        <v>325</v>
      </c>
      <c r="E184" s="215" t="s">
        <v>7</v>
      </c>
      <c r="F184" s="217"/>
      <c r="G184" s="216"/>
      <c r="H184" s="214">
        <v>1</v>
      </c>
      <c r="I184" s="218"/>
      <c r="J184" s="219"/>
      <c r="K184" s="220"/>
      <c r="L184" s="221">
        <f t="shared" si="10"/>
        <v>0</v>
      </c>
      <c r="M184" s="222"/>
      <c r="N184" s="211"/>
    </row>
    <row r="185" spans="2:15" s="212" customFormat="1" ht="23.1" customHeight="1" x14ac:dyDescent="0.2">
      <c r="B185" s="215" t="s">
        <v>159</v>
      </c>
      <c r="C185" s="216"/>
      <c r="D185" s="209" t="s">
        <v>326</v>
      </c>
      <c r="E185" s="215" t="s">
        <v>7</v>
      </c>
      <c r="F185" s="217"/>
      <c r="G185" s="216"/>
      <c r="H185" s="214">
        <v>1</v>
      </c>
      <c r="I185" s="218"/>
      <c r="J185" s="219"/>
      <c r="K185" s="220"/>
      <c r="L185" s="221">
        <f>I185*H185</f>
        <v>0</v>
      </c>
      <c r="M185" s="222"/>
      <c r="N185" s="211"/>
    </row>
    <row r="186" spans="2:15" s="212" customFormat="1" ht="23.1" customHeight="1" x14ac:dyDescent="0.2">
      <c r="B186" s="215" t="s">
        <v>160</v>
      </c>
      <c r="C186" s="216"/>
      <c r="D186" s="209" t="s">
        <v>327</v>
      </c>
      <c r="E186" s="215" t="s">
        <v>7</v>
      </c>
      <c r="F186" s="217"/>
      <c r="G186" s="216"/>
      <c r="H186" s="214">
        <v>1</v>
      </c>
      <c r="I186" s="218"/>
      <c r="J186" s="219"/>
      <c r="K186" s="220"/>
      <c r="L186" s="221">
        <f t="shared" ref="L186:L191" si="11">I186*H186</f>
        <v>0</v>
      </c>
      <c r="M186" s="222"/>
      <c r="N186" s="211"/>
    </row>
    <row r="187" spans="2:15" s="212" customFormat="1" ht="23.1" customHeight="1" x14ac:dyDescent="0.2">
      <c r="B187" s="215" t="s">
        <v>161</v>
      </c>
      <c r="C187" s="216"/>
      <c r="D187" s="209" t="s">
        <v>328</v>
      </c>
      <c r="E187" s="215" t="s">
        <v>7</v>
      </c>
      <c r="F187" s="217"/>
      <c r="G187" s="216"/>
      <c r="H187" s="214">
        <v>1</v>
      </c>
      <c r="I187" s="218"/>
      <c r="J187" s="219"/>
      <c r="K187" s="220"/>
      <c r="L187" s="221">
        <f t="shared" si="11"/>
        <v>0</v>
      </c>
      <c r="M187" s="222"/>
      <c r="N187" s="211"/>
    </row>
    <row r="188" spans="2:15" s="212" customFormat="1" ht="23.1" customHeight="1" x14ac:dyDescent="0.2">
      <c r="B188" s="215" t="s">
        <v>162</v>
      </c>
      <c r="C188" s="216"/>
      <c r="D188" s="209" t="s">
        <v>329</v>
      </c>
      <c r="E188" s="215" t="s">
        <v>7</v>
      </c>
      <c r="F188" s="217"/>
      <c r="G188" s="216"/>
      <c r="H188" s="214">
        <v>1</v>
      </c>
      <c r="I188" s="218"/>
      <c r="J188" s="219"/>
      <c r="K188" s="220"/>
      <c r="L188" s="221">
        <f t="shared" si="11"/>
        <v>0</v>
      </c>
      <c r="M188" s="222"/>
      <c r="N188" s="211"/>
    </row>
    <row r="189" spans="2:15" s="212" customFormat="1" ht="23.1" customHeight="1" x14ac:dyDescent="0.2">
      <c r="B189" s="215" t="s">
        <v>163</v>
      </c>
      <c r="C189" s="216"/>
      <c r="D189" s="209" t="s">
        <v>330</v>
      </c>
      <c r="E189" s="215" t="s">
        <v>7</v>
      </c>
      <c r="F189" s="217"/>
      <c r="G189" s="216"/>
      <c r="H189" s="214">
        <v>1</v>
      </c>
      <c r="I189" s="218"/>
      <c r="J189" s="219"/>
      <c r="K189" s="220"/>
      <c r="L189" s="221">
        <f t="shared" si="11"/>
        <v>0</v>
      </c>
      <c r="M189" s="222"/>
      <c r="N189" s="211"/>
    </row>
    <row r="190" spans="2:15" s="212" customFormat="1" ht="28.5" customHeight="1" x14ac:dyDescent="0.2">
      <c r="B190" s="215" t="s">
        <v>331</v>
      </c>
      <c r="C190" s="216"/>
      <c r="D190" s="209" t="s">
        <v>332</v>
      </c>
      <c r="E190" s="215" t="s">
        <v>7</v>
      </c>
      <c r="F190" s="217"/>
      <c r="G190" s="216"/>
      <c r="H190" s="214">
        <v>1</v>
      </c>
      <c r="I190" s="218"/>
      <c r="J190" s="219"/>
      <c r="K190" s="220"/>
      <c r="L190" s="221">
        <f t="shared" si="11"/>
        <v>0</v>
      </c>
      <c r="M190" s="222"/>
      <c r="N190" s="211"/>
    </row>
    <row r="191" spans="2:15" s="212" customFormat="1" ht="28.5" customHeight="1" x14ac:dyDescent="0.2">
      <c r="B191" s="215" t="s">
        <v>333</v>
      </c>
      <c r="C191" s="216"/>
      <c r="D191" s="209" t="s">
        <v>334</v>
      </c>
      <c r="E191" s="215" t="s">
        <v>7</v>
      </c>
      <c r="F191" s="217"/>
      <c r="G191" s="216"/>
      <c r="H191" s="214">
        <v>2</v>
      </c>
      <c r="I191" s="218"/>
      <c r="J191" s="219"/>
      <c r="K191" s="220"/>
      <c r="L191" s="221">
        <f t="shared" si="11"/>
        <v>0</v>
      </c>
      <c r="M191" s="222"/>
      <c r="N191" s="211"/>
      <c r="O191" s="213"/>
    </row>
    <row r="192" spans="2:15" ht="23.1" customHeight="1" x14ac:dyDescent="0.2">
      <c r="B192" s="409" t="s">
        <v>114</v>
      </c>
      <c r="C192" s="410"/>
      <c r="D192" s="410"/>
      <c r="E192" s="410"/>
      <c r="F192" s="410"/>
      <c r="G192" s="410"/>
      <c r="H192" s="410"/>
      <c r="I192" s="410"/>
      <c r="J192" s="410"/>
      <c r="K192" s="410"/>
      <c r="L192" s="574">
        <f>SUM(L176:M191)</f>
        <v>0</v>
      </c>
      <c r="M192" s="575"/>
      <c r="N192" s="73"/>
    </row>
    <row r="193" spans="2:14" ht="18.75" customHeight="1" x14ac:dyDescent="0.2">
      <c r="B193" s="456" t="s">
        <v>104</v>
      </c>
      <c r="C193" s="456"/>
      <c r="D193" s="456"/>
      <c r="E193" s="456"/>
      <c r="F193" s="456"/>
      <c r="G193" s="456"/>
      <c r="H193" s="456"/>
      <c r="I193" s="456"/>
      <c r="J193" s="456"/>
      <c r="K193" s="456"/>
      <c r="L193" s="456"/>
      <c r="M193" s="456"/>
    </row>
    <row r="194" spans="2:14" ht="39.75" customHeight="1" x14ac:dyDescent="0.2">
      <c r="B194" s="435" t="s">
        <v>1</v>
      </c>
      <c r="C194" s="437"/>
      <c r="D194" s="4" t="s">
        <v>2</v>
      </c>
      <c r="E194" s="435" t="s">
        <v>3</v>
      </c>
      <c r="F194" s="436"/>
      <c r="G194" s="437"/>
      <c r="H194" s="166" t="s">
        <v>4</v>
      </c>
      <c r="I194" s="357" t="s">
        <v>257</v>
      </c>
      <c r="J194" s="415"/>
      <c r="K194" s="416"/>
      <c r="L194" s="357" t="s">
        <v>258</v>
      </c>
      <c r="M194" s="358"/>
    </row>
    <row r="195" spans="2:14" ht="65.25" customHeight="1" x14ac:dyDescent="0.2">
      <c r="B195" s="359" t="s">
        <v>105</v>
      </c>
      <c r="C195" s="360"/>
      <c r="D195" s="46" t="s">
        <v>238</v>
      </c>
      <c r="E195" s="250" t="s">
        <v>41</v>
      </c>
      <c r="F195" s="251"/>
      <c r="G195" s="252"/>
      <c r="H195" s="97">
        <v>185</v>
      </c>
      <c r="I195" s="248"/>
      <c r="J195" s="248"/>
      <c r="K195" s="249"/>
      <c r="L195" s="245">
        <f>I195*H195</f>
        <v>0</v>
      </c>
      <c r="M195" s="246"/>
      <c r="N195" s="42"/>
    </row>
    <row r="196" spans="2:14" ht="117" customHeight="1" x14ac:dyDescent="0.2">
      <c r="B196" s="243" t="s">
        <v>106</v>
      </c>
      <c r="C196" s="244"/>
      <c r="D196" s="164" t="s">
        <v>240</v>
      </c>
      <c r="E196" s="250" t="s">
        <v>41</v>
      </c>
      <c r="F196" s="251"/>
      <c r="G196" s="252"/>
      <c r="H196" s="165">
        <v>185</v>
      </c>
      <c r="I196" s="247"/>
      <c r="J196" s="248"/>
      <c r="K196" s="249"/>
      <c r="L196" s="245">
        <f>I196*H196</f>
        <v>0</v>
      </c>
      <c r="M196" s="246"/>
      <c r="N196" s="73"/>
    </row>
    <row r="197" spans="2:14" ht="73.5" customHeight="1" x14ac:dyDescent="0.2">
      <c r="B197" s="359" t="s">
        <v>103</v>
      </c>
      <c r="C197" s="555"/>
      <c r="D197" s="96" t="s">
        <v>242</v>
      </c>
      <c r="E197" s="243" t="s">
        <v>12</v>
      </c>
      <c r="F197" s="339"/>
      <c r="G197" s="244"/>
      <c r="H197" s="97">
        <v>50</v>
      </c>
      <c r="I197" s="340"/>
      <c r="J197" s="340"/>
      <c r="K197" s="341"/>
      <c r="L197" s="342">
        <f t="shared" ref="L197" si="12">I197*H197</f>
        <v>0</v>
      </c>
      <c r="M197" s="343"/>
      <c r="N197" s="73"/>
    </row>
    <row r="198" spans="2:14" ht="52.5" customHeight="1" x14ac:dyDescent="0.2">
      <c r="B198" s="354" t="s">
        <v>179</v>
      </c>
      <c r="C198" s="355"/>
      <c r="D198" s="96" t="s">
        <v>204</v>
      </c>
      <c r="E198" s="243" t="s">
        <v>7</v>
      </c>
      <c r="F198" s="339"/>
      <c r="G198" s="244"/>
      <c r="H198" s="97">
        <v>4</v>
      </c>
      <c r="I198" s="340"/>
      <c r="J198" s="340"/>
      <c r="K198" s="341"/>
      <c r="L198" s="342">
        <f t="shared" ref="L198" si="13">I198*H198</f>
        <v>0</v>
      </c>
      <c r="M198" s="343"/>
      <c r="N198" s="73"/>
    </row>
    <row r="199" spans="2:14" ht="33.75" x14ac:dyDescent="0.2">
      <c r="B199" s="411" t="s">
        <v>239</v>
      </c>
      <c r="C199" s="412"/>
      <c r="D199" s="53" t="s">
        <v>284</v>
      </c>
      <c r="E199" s="298"/>
      <c r="F199" s="299"/>
      <c r="G199" s="300"/>
      <c r="H199" s="35"/>
      <c r="I199" s="450"/>
      <c r="J199" s="277"/>
      <c r="K199" s="451"/>
      <c r="L199" s="457"/>
      <c r="M199" s="458"/>
    </row>
    <row r="200" spans="2:14" ht="15.75" customHeight="1" x14ac:dyDescent="0.2">
      <c r="B200" s="413"/>
      <c r="C200" s="414"/>
      <c r="D200" s="57"/>
      <c r="E200" s="453" t="s">
        <v>209</v>
      </c>
      <c r="F200" s="454"/>
      <c r="G200" s="455"/>
      <c r="H200" s="47">
        <v>1</v>
      </c>
      <c r="I200" s="438"/>
      <c r="J200" s="439"/>
      <c r="K200" s="440"/>
      <c r="L200" s="441">
        <f>I200*H200</f>
        <v>0</v>
      </c>
      <c r="M200" s="442"/>
    </row>
    <row r="201" spans="2:14" ht="20.25" customHeight="1" x14ac:dyDescent="0.2">
      <c r="B201" s="448" t="s">
        <v>107</v>
      </c>
      <c r="C201" s="449"/>
      <c r="D201" s="449"/>
      <c r="E201" s="449"/>
      <c r="F201" s="449"/>
      <c r="G201" s="449"/>
      <c r="H201" s="449"/>
      <c r="I201" s="449"/>
      <c r="J201" s="449"/>
      <c r="K201" s="449"/>
      <c r="L201" s="445">
        <f>SUM(L195:M200)</f>
        <v>0</v>
      </c>
      <c r="M201" s="446"/>
    </row>
    <row r="202" spans="2:14" ht="20.25" customHeight="1" x14ac:dyDescent="0.2">
      <c r="B202" s="82"/>
      <c r="C202" s="82"/>
      <c r="D202" s="82"/>
      <c r="E202" s="82"/>
      <c r="F202" s="82"/>
      <c r="G202" s="82"/>
      <c r="H202" s="82"/>
      <c r="I202" s="82"/>
      <c r="J202" s="82"/>
      <c r="K202" s="82"/>
      <c r="L202" s="81"/>
      <c r="M202" s="81"/>
      <c r="N202" s="73"/>
    </row>
    <row r="203" spans="2:14" ht="16.5" customHeight="1" x14ac:dyDescent="0.2">
      <c r="B203" s="456" t="s">
        <v>13</v>
      </c>
      <c r="C203" s="456"/>
      <c r="D203" s="456"/>
      <c r="E203" s="456"/>
      <c r="F203" s="456"/>
      <c r="G203" s="456"/>
      <c r="H203" s="456"/>
      <c r="I203" s="456"/>
      <c r="J203" s="456"/>
      <c r="K203" s="456"/>
      <c r="L203" s="456"/>
      <c r="M203" s="456"/>
    </row>
    <row r="204" spans="2:14" ht="14.25" customHeight="1" x14ac:dyDescent="0.2">
      <c r="B204" s="3" t="s">
        <v>14</v>
      </c>
      <c r="C204" s="443" t="s">
        <v>38</v>
      </c>
      <c r="D204" s="443"/>
      <c r="E204" s="443"/>
      <c r="F204" s="443"/>
      <c r="G204" s="443"/>
      <c r="H204" s="443"/>
      <c r="I204" s="443"/>
      <c r="J204" s="443"/>
      <c r="K204" s="443"/>
      <c r="L204" s="443"/>
      <c r="M204" s="444"/>
    </row>
    <row r="205" spans="2:14" ht="14.25" customHeight="1" x14ac:dyDescent="0.2">
      <c r="B205" s="10">
        <v>1</v>
      </c>
      <c r="C205" s="344" t="s">
        <v>15</v>
      </c>
      <c r="D205" s="344"/>
      <c r="E205" s="344"/>
      <c r="F205" s="315" t="s">
        <v>16</v>
      </c>
      <c r="G205" s="315"/>
      <c r="H205" s="315"/>
      <c r="I205" s="315"/>
      <c r="J205" s="315"/>
      <c r="K205" s="316"/>
      <c r="L205" s="334">
        <f>L13</f>
        <v>0</v>
      </c>
      <c r="M205" s="335"/>
    </row>
    <row r="206" spans="2:14" ht="14.25" customHeight="1" x14ac:dyDescent="0.2">
      <c r="B206" s="10">
        <v>2</v>
      </c>
      <c r="C206" s="344" t="s">
        <v>17</v>
      </c>
      <c r="D206" s="344"/>
      <c r="E206" s="344"/>
      <c r="F206" s="315" t="s">
        <v>16</v>
      </c>
      <c r="G206" s="315"/>
      <c r="H206" s="315"/>
      <c r="I206" s="315"/>
      <c r="J206" s="315"/>
      <c r="K206" s="316"/>
      <c r="L206" s="334">
        <f>L79</f>
        <v>0</v>
      </c>
      <c r="M206" s="335"/>
    </row>
    <row r="207" spans="2:14" ht="14.25" customHeight="1" x14ac:dyDescent="0.2">
      <c r="B207" s="10">
        <v>3</v>
      </c>
      <c r="C207" s="344" t="s">
        <v>241</v>
      </c>
      <c r="D207" s="452"/>
      <c r="E207" s="452"/>
      <c r="F207" s="315" t="s">
        <v>16</v>
      </c>
      <c r="G207" s="315"/>
      <c r="H207" s="315"/>
      <c r="I207" s="315"/>
      <c r="J207" s="315"/>
      <c r="K207" s="316"/>
      <c r="L207" s="334">
        <f>L90</f>
        <v>0</v>
      </c>
      <c r="M207" s="335"/>
    </row>
    <row r="208" spans="2:14" ht="14.25" customHeight="1" x14ac:dyDescent="0.2">
      <c r="B208" s="10">
        <v>4</v>
      </c>
      <c r="C208" s="344" t="s">
        <v>18</v>
      </c>
      <c r="D208" s="344"/>
      <c r="E208" s="344"/>
      <c r="F208" s="315" t="s">
        <v>16</v>
      </c>
      <c r="G208" s="315"/>
      <c r="H208" s="315"/>
      <c r="I208" s="315"/>
      <c r="J208" s="315"/>
      <c r="K208" s="316"/>
      <c r="L208" s="334">
        <f>L115</f>
        <v>0</v>
      </c>
      <c r="M208" s="335"/>
    </row>
    <row r="209" spans="2:15" ht="14.25" customHeight="1" x14ac:dyDescent="0.2">
      <c r="B209" s="10">
        <v>5</v>
      </c>
      <c r="C209" s="447" t="s">
        <v>285</v>
      </c>
      <c r="D209" s="447"/>
      <c r="E209" s="447"/>
      <c r="F209" s="315" t="s">
        <v>16</v>
      </c>
      <c r="G209" s="315"/>
      <c r="H209" s="315"/>
      <c r="I209" s="315"/>
      <c r="J209" s="315"/>
      <c r="K209" s="316"/>
      <c r="L209" s="334">
        <f>L125</f>
        <v>0</v>
      </c>
      <c r="M209" s="335"/>
    </row>
    <row r="210" spans="2:15" ht="14.25" customHeight="1" x14ac:dyDescent="0.2">
      <c r="B210" s="39">
        <v>6</v>
      </c>
      <c r="C210" s="344" t="s">
        <v>19</v>
      </c>
      <c r="D210" s="344"/>
      <c r="E210" s="344"/>
      <c r="F210" s="315" t="s">
        <v>16</v>
      </c>
      <c r="G210" s="315"/>
      <c r="H210" s="315"/>
      <c r="I210" s="315"/>
      <c r="J210" s="315"/>
      <c r="K210" s="316"/>
      <c r="L210" s="334">
        <f>L140</f>
        <v>0</v>
      </c>
      <c r="M210" s="335"/>
      <c r="N210" s="42"/>
    </row>
    <row r="211" spans="2:15" ht="14.25" customHeight="1" x14ac:dyDescent="0.2">
      <c r="B211" s="90">
        <v>7</v>
      </c>
      <c r="C211" s="344" t="s">
        <v>180</v>
      </c>
      <c r="D211" s="344"/>
      <c r="E211" s="344"/>
      <c r="F211" s="315" t="s">
        <v>16</v>
      </c>
      <c r="G211" s="315"/>
      <c r="H211" s="315"/>
      <c r="I211" s="315"/>
      <c r="J211" s="315"/>
      <c r="K211" s="316"/>
      <c r="L211" s="334">
        <f>L171</f>
        <v>0</v>
      </c>
      <c r="M211" s="335"/>
      <c r="N211" s="73"/>
    </row>
    <row r="212" spans="2:15" ht="14.25" customHeight="1" x14ac:dyDescent="0.2">
      <c r="B212" s="90">
        <v>8</v>
      </c>
      <c r="C212" s="344" t="s">
        <v>181</v>
      </c>
      <c r="D212" s="344"/>
      <c r="E212" s="344"/>
      <c r="F212" s="315" t="s">
        <v>16</v>
      </c>
      <c r="G212" s="315"/>
      <c r="H212" s="315"/>
      <c r="I212" s="315"/>
      <c r="J212" s="315"/>
      <c r="K212" s="316"/>
      <c r="L212" s="334">
        <f>L192</f>
        <v>0</v>
      </c>
      <c r="M212" s="335"/>
      <c r="N212" s="73"/>
    </row>
    <row r="213" spans="2:15" ht="14.25" customHeight="1" x14ac:dyDescent="0.2">
      <c r="B213" s="10">
        <v>9</v>
      </c>
      <c r="C213" s="344" t="s">
        <v>20</v>
      </c>
      <c r="D213" s="344"/>
      <c r="E213" s="344"/>
      <c r="F213" s="315" t="s">
        <v>16</v>
      </c>
      <c r="G213" s="315"/>
      <c r="H213" s="315"/>
      <c r="I213" s="315"/>
      <c r="J213" s="315"/>
      <c r="K213" s="316"/>
      <c r="L213" s="334">
        <f>L201</f>
        <v>0</v>
      </c>
      <c r="M213" s="335"/>
      <c r="O213" s="173"/>
    </row>
    <row r="214" spans="2:15" ht="14.25" customHeight="1" x14ac:dyDescent="0.2">
      <c r="B214" s="373" t="s">
        <v>21</v>
      </c>
      <c r="C214" s="374"/>
      <c r="D214" s="374"/>
      <c r="E214" s="374"/>
      <c r="F214" s="332" t="s">
        <v>16</v>
      </c>
      <c r="G214" s="332"/>
      <c r="H214" s="332"/>
      <c r="I214" s="332"/>
      <c r="J214" s="332"/>
      <c r="K214" s="333"/>
      <c r="L214" s="371">
        <f>SUM(L205:M213)</f>
        <v>0</v>
      </c>
      <c r="M214" s="372"/>
    </row>
    <row r="215" spans="2:15" ht="14.25" customHeight="1" x14ac:dyDescent="0.2">
      <c r="B215" s="361" t="s">
        <v>53</v>
      </c>
      <c r="C215" s="362"/>
      <c r="D215" s="362"/>
      <c r="E215" s="362"/>
      <c r="F215" s="365" t="s">
        <v>16</v>
      </c>
      <c r="G215" s="365"/>
      <c r="H215" s="365"/>
      <c r="I215" s="365"/>
      <c r="J215" s="365"/>
      <c r="K215" s="366"/>
      <c r="L215" s="369">
        <f>0.25*L214</f>
        <v>0</v>
      </c>
      <c r="M215" s="369"/>
      <c r="N215" s="49"/>
    </row>
    <row r="216" spans="2:15" x14ac:dyDescent="0.2">
      <c r="B216" s="363" t="s">
        <v>54</v>
      </c>
      <c r="C216" s="364"/>
      <c r="D216" s="364"/>
      <c r="E216" s="364"/>
      <c r="F216" s="367" t="s">
        <v>16</v>
      </c>
      <c r="G216" s="367"/>
      <c r="H216" s="367"/>
      <c r="I216" s="367"/>
      <c r="J216" s="367"/>
      <c r="K216" s="368"/>
      <c r="L216" s="370">
        <f>L215+L214</f>
        <v>0</v>
      </c>
      <c r="M216" s="370"/>
    </row>
    <row r="217" spans="2:15" x14ac:dyDescent="0.2">
      <c r="B217" s="48"/>
      <c r="C217" s="48"/>
      <c r="D217" s="59"/>
    </row>
  </sheetData>
  <mergeCells count="705">
    <mergeCell ref="B192:K192"/>
    <mergeCell ref="L192:M192"/>
    <mergeCell ref="L171:M171"/>
    <mergeCell ref="B171:K171"/>
    <mergeCell ref="B134:C138"/>
    <mergeCell ref="E136:G136"/>
    <mergeCell ref="E137:G137"/>
    <mergeCell ref="E138:G138"/>
    <mergeCell ref="I136:K136"/>
    <mergeCell ref="L136:M136"/>
    <mergeCell ref="I137:K137"/>
    <mergeCell ref="L137:M137"/>
    <mergeCell ref="I138:K138"/>
    <mergeCell ref="L138:M138"/>
    <mergeCell ref="L134:M134"/>
    <mergeCell ref="B145:C145"/>
    <mergeCell ref="E145:G145"/>
    <mergeCell ref="I145:K145"/>
    <mergeCell ref="L145:M145"/>
    <mergeCell ref="B146:C146"/>
    <mergeCell ref="E146:G146"/>
    <mergeCell ref="I146:K146"/>
    <mergeCell ref="L146:M146"/>
    <mergeCell ref="B147:C147"/>
    <mergeCell ref="B197:C197"/>
    <mergeCell ref="E197:G197"/>
    <mergeCell ref="I197:K197"/>
    <mergeCell ref="L197:M197"/>
    <mergeCell ref="B141:M141"/>
    <mergeCell ref="B142:C142"/>
    <mergeCell ref="E142:G142"/>
    <mergeCell ref="I142:K142"/>
    <mergeCell ref="L142:M142"/>
    <mergeCell ref="B143:C143"/>
    <mergeCell ref="E143:G143"/>
    <mergeCell ref="I143:K143"/>
    <mergeCell ref="L143:M143"/>
    <mergeCell ref="B144:C144"/>
    <mergeCell ref="E144:G144"/>
    <mergeCell ref="I144:K144"/>
    <mergeCell ref="L144:M144"/>
    <mergeCell ref="B172:M172"/>
    <mergeCell ref="B173:C173"/>
    <mergeCell ref="E173:G173"/>
    <mergeCell ref="I173:K173"/>
    <mergeCell ref="L173:M173"/>
    <mergeCell ref="B174:C174"/>
    <mergeCell ref="E174:G174"/>
    <mergeCell ref="B90:K90"/>
    <mergeCell ref="L90:M90"/>
    <mergeCell ref="I92:K92"/>
    <mergeCell ref="L92:M92"/>
    <mergeCell ref="E95:F95"/>
    <mergeCell ref="G95:H95"/>
    <mergeCell ref="I95:K95"/>
    <mergeCell ref="G92:H92"/>
    <mergeCell ref="G96:H96"/>
    <mergeCell ref="I85:K85"/>
    <mergeCell ref="B82:C82"/>
    <mergeCell ref="L85:M85"/>
    <mergeCell ref="B84:C84"/>
    <mergeCell ref="B83:C83"/>
    <mergeCell ref="E50:G50"/>
    <mergeCell ref="E51:G51"/>
    <mergeCell ref="E52:G52"/>
    <mergeCell ref="B89:C89"/>
    <mergeCell ref="E89:G89"/>
    <mergeCell ref="I89:K89"/>
    <mergeCell ref="L89:M89"/>
    <mergeCell ref="B81:C81"/>
    <mergeCell ref="E85:G85"/>
    <mergeCell ref="E56:G56"/>
    <mergeCell ref="E57:G57"/>
    <mergeCell ref="E58:G58"/>
    <mergeCell ref="E59:G59"/>
    <mergeCell ref="E60:G60"/>
    <mergeCell ref="E61:G61"/>
    <mergeCell ref="E62:G62"/>
    <mergeCell ref="E72:G72"/>
    <mergeCell ref="E73:G73"/>
    <mergeCell ref="E74:G74"/>
    <mergeCell ref="E75:G75"/>
    <mergeCell ref="E119:G119"/>
    <mergeCell ref="E131:G131"/>
    <mergeCell ref="I131:K131"/>
    <mergeCell ref="L131:M131"/>
    <mergeCell ref="E40:G40"/>
    <mergeCell ref="I40:K40"/>
    <mergeCell ref="L40:M40"/>
    <mergeCell ref="B88:C88"/>
    <mergeCell ref="E88:G88"/>
    <mergeCell ref="I88:K88"/>
    <mergeCell ref="L88:M88"/>
    <mergeCell ref="B87:C87"/>
    <mergeCell ref="E87:G87"/>
    <mergeCell ref="I87:K87"/>
    <mergeCell ref="L87:M87"/>
    <mergeCell ref="B41:C41"/>
    <mergeCell ref="E41:G41"/>
    <mergeCell ref="I41:K41"/>
    <mergeCell ref="L41:M41"/>
    <mergeCell ref="B42:C42"/>
    <mergeCell ref="E42:G42"/>
    <mergeCell ref="B40:C40"/>
    <mergeCell ref="E44:G44"/>
    <mergeCell ref="L79:M79"/>
    <mergeCell ref="I34:K34"/>
    <mergeCell ref="B16:C16"/>
    <mergeCell ref="B17:C17"/>
    <mergeCell ref="E132:G132"/>
    <mergeCell ref="I132:K132"/>
    <mergeCell ref="L132:M132"/>
    <mergeCell ref="E133:G133"/>
    <mergeCell ref="I133:K133"/>
    <mergeCell ref="L133:M133"/>
    <mergeCell ref="B133:C133"/>
    <mergeCell ref="E101:F101"/>
    <mergeCell ref="G101:H101"/>
    <mergeCell ref="B114:C114"/>
    <mergeCell ref="E114:F114"/>
    <mergeCell ref="G114:H114"/>
    <mergeCell ref="I114:K114"/>
    <mergeCell ref="L114:M114"/>
    <mergeCell ref="B122:C124"/>
    <mergeCell ref="E123:G123"/>
    <mergeCell ref="I123:K123"/>
    <mergeCell ref="L123:M123"/>
    <mergeCell ref="E124:G124"/>
    <mergeCell ref="E53:G53"/>
    <mergeCell ref="E54:G54"/>
    <mergeCell ref="I5:K5"/>
    <mergeCell ref="B12:C12"/>
    <mergeCell ref="B15:C15"/>
    <mergeCell ref="B39:C39"/>
    <mergeCell ref="I39:K39"/>
    <mergeCell ref="L39:M39"/>
    <mergeCell ref="E37:G37"/>
    <mergeCell ref="I37:K37"/>
    <mergeCell ref="B80:M80"/>
    <mergeCell ref="I16:K16"/>
    <mergeCell ref="L16:M16"/>
    <mergeCell ref="I19:K19"/>
    <mergeCell ref="L19:M19"/>
    <mergeCell ref="E23:G23"/>
    <mergeCell ref="B32:C33"/>
    <mergeCell ref="E39:G39"/>
    <mergeCell ref="E35:G35"/>
    <mergeCell ref="I21:K21"/>
    <mergeCell ref="B37:C37"/>
    <mergeCell ref="I36:K36"/>
    <mergeCell ref="L36:M36"/>
    <mergeCell ref="I33:K33"/>
    <mergeCell ref="I42:K42"/>
    <mergeCell ref="L42:M42"/>
    <mergeCell ref="L37:M37"/>
    <mergeCell ref="L33:M33"/>
    <mergeCell ref="E17:G17"/>
    <mergeCell ref="B34:C34"/>
    <mergeCell ref="E34:G34"/>
    <mergeCell ref="B2:M2"/>
    <mergeCell ref="B3:M3"/>
    <mergeCell ref="B4:M4"/>
    <mergeCell ref="B7:C8"/>
    <mergeCell ref="E7:G7"/>
    <mergeCell ref="L7:M7"/>
    <mergeCell ref="I15:K15"/>
    <mergeCell ref="L15:M15"/>
    <mergeCell ref="I7:K7"/>
    <mergeCell ref="E8:G8"/>
    <mergeCell ref="I8:K8"/>
    <mergeCell ref="L8:M8"/>
    <mergeCell ref="E15:G15"/>
    <mergeCell ref="L13:M13"/>
    <mergeCell ref="L5:M5"/>
    <mergeCell ref="B13:K13"/>
    <mergeCell ref="B9:C9"/>
    <mergeCell ref="E9:G9"/>
    <mergeCell ref="I9:K9"/>
    <mergeCell ref="B5:C5"/>
    <mergeCell ref="E5:G5"/>
    <mergeCell ref="I119:K119"/>
    <mergeCell ref="L119:M119"/>
    <mergeCell ref="G108:H108"/>
    <mergeCell ref="B193:M193"/>
    <mergeCell ref="I17:K17"/>
    <mergeCell ref="L17:M17"/>
    <mergeCell ref="I25:K25"/>
    <mergeCell ref="L22:M22"/>
    <mergeCell ref="L23:M23"/>
    <mergeCell ref="L34:M34"/>
    <mergeCell ref="L21:M21"/>
    <mergeCell ref="L81:M81"/>
    <mergeCell ref="E81:G81"/>
    <mergeCell ref="I81:K81"/>
    <mergeCell ref="I22:K22"/>
    <mergeCell ref="I20:K20"/>
    <mergeCell ref="E21:G21"/>
    <mergeCell ref="G104:H104"/>
    <mergeCell ref="B118:C118"/>
    <mergeCell ref="E118:G118"/>
    <mergeCell ref="B35:C36"/>
    <mergeCell ref="L86:M86"/>
    <mergeCell ref="E200:G200"/>
    <mergeCell ref="B203:M203"/>
    <mergeCell ref="L199:M199"/>
    <mergeCell ref="B99:C99"/>
    <mergeCell ref="E99:F99"/>
    <mergeCell ref="G99:H99"/>
    <mergeCell ref="B115:K116"/>
    <mergeCell ref="L115:M116"/>
    <mergeCell ref="G105:H105"/>
    <mergeCell ref="I105:K105"/>
    <mergeCell ref="E128:G128"/>
    <mergeCell ref="I128:K128"/>
    <mergeCell ref="B194:C194"/>
    <mergeCell ref="B128:C128"/>
    <mergeCell ref="I194:K194"/>
    <mergeCell ref="E135:G135"/>
    <mergeCell ref="E134:G134"/>
    <mergeCell ref="L128:M128"/>
    <mergeCell ref="L140:M140"/>
    <mergeCell ref="B140:K140"/>
    <mergeCell ref="I104:K104"/>
    <mergeCell ref="I124:K124"/>
    <mergeCell ref="L124:M124"/>
    <mergeCell ref="B119:C119"/>
    <mergeCell ref="B127:M127"/>
    <mergeCell ref="B91:M91"/>
    <mergeCell ref="B85:C86"/>
    <mergeCell ref="B92:C92"/>
    <mergeCell ref="C205:E205"/>
    <mergeCell ref="F208:K208"/>
    <mergeCell ref="L213:M213"/>
    <mergeCell ref="C213:E213"/>
    <mergeCell ref="E195:G195"/>
    <mergeCell ref="E194:G194"/>
    <mergeCell ref="L206:M206"/>
    <mergeCell ref="I200:K200"/>
    <mergeCell ref="L200:M200"/>
    <mergeCell ref="C204:M204"/>
    <mergeCell ref="L201:M201"/>
    <mergeCell ref="C209:E209"/>
    <mergeCell ref="L205:M205"/>
    <mergeCell ref="C206:E206"/>
    <mergeCell ref="B201:K201"/>
    <mergeCell ref="I199:K199"/>
    <mergeCell ref="C207:E207"/>
    <mergeCell ref="F207:K207"/>
    <mergeCell ref="L209:M209"/>
    <mergeCell ref="E199:G199"/>
    <mergeCell ref="B199:C200"/>
    <mergeCell ref="I118:K118"/>
    <mergeCell ref="B101:C102"/>
    <mergeCell ref="E102:F102"/>
    <mergeCell ref="G102:H102"/>
    <mergeCell ref="I102:K102"/>
    <mergeCell ref="L118:M118"/>
    <mergeCell ref="B103:C103"/>
    <mergeCell ref="E103:F103"/>
    <mergeCell ref="G103:H103"/>
    <mergeCell ref="I103:K103"/>
    <mergeCell ref="L103:M103"/>
    <mergeCell ref="B104:C105"/>
    <mergeCell ref="E105:F105"/>
    <mergeCell ref="G112:H112"/>
    <mergeCell ref="E113:F113"/>
    <mergeCell ref="G113:H113"/>
    <mergeCell ref="L105:M105"/>
    <mergeCell ref="E110:F110"/>
    <mergeCell ref="G110:H110"/>
    <mergeCell ref="I110:K110"/>
    <mergeCell ref="L110:M110"/>
    <mergeCell ref="L104:M104"/>
    <mergeCell ref="E104:F104"/>
    <mergeCell ref="B117:M117"/>
    <mergeCell ref="L100:M100"/>
    <mergeCell ref="B108:C109"/>
    <mergeCell ref="E108:F108"/>
    <mergeCell ref="E111:F111"/>
    <mergeCell ref="G111:H111"/>
    <mergeCell ref="I111:K111"/>
    <mergeCell ref="B38:C38"/>
    <mergeCell ref="E33:G33"/>
    <mergeCell ref="I100:K100"/>
    <mergeCell ref="I86:K86"/>
    <mergeCell ref="E86:G86"/>
    <mergeCell ref="G98:H98"/>
    <mergeCell ref="E96:F96"/>
    <mergeCell ref="E92:F92"/>
    <mergeCell ref="E45:G45"/>
    <mergeCell ref="E46:G46"/>
    <mergeCell ref="E47:G47"/>
    <mergeCell ref="E48:G48"/>
    <mergeCell ref="E49:G49"/>
    <mergeCell ref="I97:K97"/>
    <mergeCell ref="E36:G36"/>
    <mergeCell ref="B79:K79"/>
    <mergeCell ref="L35:M35"/>
    <mergeCell ref="E97:F97"/>
    <mergeCell ref="I96:K96"/>
    <mergeCell ref="L96:M96"/>
    <mergeCell ref="L97:M97"/>
    <mergeCell ref="L99:M99"/>
    <mergeCell ref="B95:C96"/>
    <mergeCell ref="I101:K101"/>
    <mergeCell ref="L101:M101"/>
    <mergeCell ref="I99:K99"/>
    <mergeCell ref="E98:F98"/>
    <mergeCell ref="L98:M98"/>
    <mergeCell ref="I98:K98"/>
    <mergeCell ref="B100:C100"/>
    <mergeCell ref="E100:F100"/>
    <mergeCell ref="G100:H100"/>
    <mergeCell ref="L95:M95"/>
    <mergeCell ref="G97:H97"/>
    <mergeCell ref="B112:C113"/>
    <mergeCell ref="I112:K112"/>
    <mergeCell ref="L112:M112"/>
    <mergeCell ref="I113:K113"/>
    <mergeCell ref="L113:M113"/>
    <mergeCell ref="L102:M102"/>
    <mergeCell ref="E112:F112"/>
    <mergeCell ref="B110:C111"/>
    <mergeCell ref="L111:M111"/>
    <mergeCell ref="I108:K108"/>
    <mergeCell ref="L108:M108"/>
    <mergeCell ref="E109:F109"/>
    <mergeCell ref="G109:H109"/>
    <mergeCell ref="I109:K109"/>
    <mergeCell ref="L109:M109"/>
    <mergeCell ref="B106:C107"/>
    <mergeCell ref="E106:F106"/>
    <mergeCell ref="G106:H106"/>
    <mergeCell ref="I106:K106"/>
    <mergeCell ref="L106:M106"/>
    <mergeCell ref="E107:F107"/>
    <mergeCell ref="G107:H107"/>
    <mergeCell ref="I107:K107"/>
    <mergeCell ref="L107:M107"/>
    <mergeCell ref="B215:E215"/>
    <mergeCell ref="B216:E216"/>
    <mergeCell ref="F215:K215"/>
    <mergeCell ref="F216:K216"/>
    <mergeCell ref="L215:M215"/>
    <mergeCell ref="L216:M216"/>
    <mergeCell ref="C208:E208"/>
    <mergeCell ref="L207:M207"/>
    <mergeCell ref="L208:M208"/>
    <mergeCell ref="F210:K210"/>
    <mergeCell ref="L214:M214"/>
    <mergeCell ref="F213:K213"/>
    <mergeCell ref="F209:K209"/>
    <mergeCell ref="B214:E214"/>
    <mergeCell ref="C210:E210"/>
    <mergeCell ref="F206:K206"/>
    <mergeCell ref="F214:K214"/>
    <mergeCell ref="L210:M210"/>
    <mergeCell ref="B121:C121"/>
    <mergeCell ref="E121:G121"/>
    <mergeCell ref="I121:K121"/>
    <mergeCell ref="L121:M121"/>
    <mergeCell ref="E198:G198"/>
    <mergeCell ref="I198:K198"/>
    <mergeCell ref="L198:M198"/>
    <mergeCell ref="C211:E211"/>
    <mergeCell ref="C212:E212"/>
    <mergeCell ref="F211:K211"/>
    <mergeCell ref="F212:K212"/>
    <mergeCell ref="L211:M211"/>
    <mergeCell ref="L212:M212"/>
    <mergeCell ref="L122:M122"/>
    <mergeCell ref="B125:K126"/>
    <mergeCell ref="L125:M126"/>
    <mergeCell ref="B198:C198"/>
    <mergeCell ref="L195:M195"/>
    <mergeCell ref="I134:K134"/>
    <mergeCell ref="L194:M194"/>
    <mergeCell ref="B195:C195"/>
    <mergeCell ref="B10:C10"/>
    <mergeCell ref="E10:G10"/>
    <mergeCell ref="I10:K10"/>
    <mergeCell ref="L10:M10"/>
    <mergeCell ref="B11:C11"/>
    <mergeCell ref="E11:G11"/>
    <mergeCell ref="I11:K11"/>
    <mergeCell ref="L11:M11"/>
    <mergeCell ref="F205:K205"/>
    <mergeCell ref="I195:K195"/>
    <mergeCell ref="E122:G122"/>
    <mergeCell ref="I122:K122"/>
    <mergeCell ref="L135:M135"/>
    <mergeCell ref="I135:K135"/>
    <mergeCell ref="B131:C132"/>
    <mergeCell ref="B139:C139"/>
    <mergeCell ref="E139:G139"/>
    <mergeCell ref="I139:K139"/>
    <mergeCell ref="L139:M139"/>
    <mergeCell ref="B120:C120"/>
    <mergeCell ref="E120:G120"/>
    <mergeCell ref="I120:K120"/>
    <mergeCell ref="L120:M120"/>
    <mergeCell ref="B97:C98"/>
    <mergeCell ref="L9:M9"/>
    <mergeCell ref="E24:G24"/>
    <mergeCell ref="I24:K24"/>
    <mergeCell ref="L24:M24"/>
    <mergeCell ref="L25:M25"/>
    <mergeCell ref="E38:G38"/>
    <mergeCell ref="I38:K38"/>
    <mergeCell ref="L43:M43"/>
    <mergeCell ref="E32:G32"/>
    <mergeCell ref="I12:K12"/>
    <mergeCell ref="L12:M12"/>
    <mergeCell ref="E25:G25"/>
    <mergeCell ref="E22:G22"/>
    <mergeCell ref="E20:G20"/>
    <mergeCell ref="E16:G16"/>
    <mergeCell ref="E18:G18"/>
    <mergeCell ref="I35:K35"/>
    <mergeCell ref="E12:G12"/>
    <mergeCell ref="L38:M38"/>
    <mergeCell ref="L32:M32"/>
    <mergeCell ref="E26:G26"/>
    <mergeCell ref="I26:K26"/>
    <mergeCell ref="L26:M26"/>
    <mergeCell ref="I32:K32"/>
    <mergeCell ref="E76:G76"/>
    <mergeCell ref="E77:G77"/>
    <mergeCell ref="E78:G78"/>
    <mergeCell ref="B43:C78"/>
    <mergeCell ref="I44:K44"/>
    <mergeCell ref="I49:K49"/>
    <mergeCell ref="I54:K54"/>
    <mergeCell ref="I59:K59"/>
    <mergeCell ref="I64:K64"/>
    <mergeCell ref="I69:K69"/>
    <mergeCell ref="I74:K74"/>
    <mergeCell ref="E63:G63"/>
    <mergeCell ref="E64:G64"/>
    <mergeCell ref="E65:G65"/>
    <mergeCell ref="E66:G66"/>
    <mergeCell ref="E67:G67"/>
    <mergeCell ref="E68:G68"/>
    <mergeCell ref="E69:G69"/>
    <mergeCell ref="E70:G70"/>
    <mergeCell ref="E71:G71"/>
    <mergeCell ref="E55:G55"/>
    <mergeCell ref="E43:G43"/>
    <mergeCell ref="I43:K43"/>
    <mergeCell ref="L44:M44"/>
    <mergeCell ref="I45:K45"/>
    <mergeCell ref="L45:M45"/>
    <mergeCell ref="I46:K46"/>
    <mergeCell ref="L46:M46"/>
    <mergeCell ref="I47:K47"/>
    <mergeCell ref="L47:M47"/>
    <mergeCell ref="I48:K48"/>
    <mergeCell ref="L48:M48"/>
    <mergeCell ref="L49:M49"/>
    <mergeCell ref="I50:K50"/>
    <mergeCell ref="L50:M50"/>
    <mergeCell ref="I51:K51"/>
    <mergeCell ref="L51:M51"/>
    <mergeCell ref="I52:K52"/>
    <mergeCell ref="L52:M52"/>
    <mergeCell ref="I53:K53"/>
    <mergeCell ref="L53:M53"/>
    <mergeCell ref="L54:M54"/>
    <mergeCell ref="I55:K55"/>
    <mergeCell ref="L55:M55"/>
    <mergeCell ref="I56:K56"/>
    <mergeCell ref="L56:M56"/>
    <mergeCell ref="I57:K57"/>
    <mergeCell ref="L57:M57"/>
    <mergeCell ref="I58:K58"/>
    <mergeCell ref="L58:M58"/>
    <mergeCell ref="L59:M59"/>
    <mergeCell ref="I60:K60"/>
    <mergeCell ref="L60:M60"/>
    <mergeCell ref="I61:K61"/>
    <mergeCell ref="L61:M61"/>
    <mergeCell ref="I62:K62"/>
    <mergeCell ref="L62:M62"/>
    <mergeCell ref="I63:K63"/>
    <mergeCell ref="L63:M63"/>
    <mergeCell ref="L70:M70"/>
    <mergeCell ref="I71:K71"/>
    <mergeCell ref="L71:M71"/>
    <mergeCell ref="I72:K72"/>
    <mergeCell ref="L72:M72"/>
    <mergeCell ref="I73:K73"/>
    <mergeCell ref="L73:M73"/>
    <mergeCell ref="L64:M64"/>
    <mergeCell ref="I65:K65"/>
    <mergeCell ref="L65:M65"/>
    <mergeCell ref="I66:K66"/>
    <mergeCell ref="L66:M66"/>
    <mergeCell ref="I67:K67"/>
    <mergeCell ref="L67:M67"/>
    <mergeCell ref="I68:K68"/>
    <mergeCell ref="L68:M68"/>
    <mergeCell ref="B18:C27"/>
    <mergeCell ref="E27:G27"/>
    <mergeCell ref="I27:K27"/>
    <mergeCell ref="L27:M27"/>
    <mergeCell ref="E28:G28"/>
    <mergeCell ref="I28:K28"/>
    <mergeCell ref="L28:M28"/>
    <mergeCell ref="E29:G29"/>
    <mergeCell ref="I29:K29"/>
    <mergeCell ref="L29:M29"/>
    <mergeCell ref="I23:K23"/>
    <mergeCell ref="I18:K18"/>
    <mergeCell ref="L18:M18"/>
    <mergeCell ref="L20:M20"/>
    <mergeCell ref="E19:G19"/>
    <mergeCell ref="B93:C94"/>
    <mergeCell ref="B196:C196"/>
    <mergeCell ref="L196:M196"/>
    <mergeCell ref="I196:K196"/>
    <mergeCell ref="E196:G196"/>
    <mergeCell ref="B28:C30"/>
    <mergeCell ref="B31:C31"/>
    <mergeCell ref="E31:G31"/>
    <mergeCell ref="I31:K31"/>
    <mergeCell ref="L31:M31"/>
    <mergeCell ref="E30:G30"/>
    <mergeCell ref="I30:K30"/>
    <mergeCell ref="L30:M30"/>
    <mergeCell ref="L74:M74"/>
    <mergeCell ref="I75:K75"/>
    <mergeCell ref="L75:M75"/>
    <mergeCell ref="I76:K76"/>
    <mergeCell ref="L76:M76"/>
    <mergeCell ref="I77:K77"/>
    <mergeCell ref="L77:M77"/>
    <mergeCell ref="I78:K78"/>
    <mergeCell ref="L78:M78"/>
    <mergeCell ref="L69:M69"/>
    <mergeCell ref="I70:K70"/>
    <mergeCell ref="E147:G147"/>
    <mergeCell ref="I147:K147"/>
    <mergeCell ref="L147:M147"/>
    <mergeCell ref="B148:C148"/>
    <mergeCell ref="E148:G148"/>
    <mergeCell ref="I148:K148"/>
    <mergeCell ref="L148:M148"/>
    <mergeCell ref="B149:C149"/>
    <mergeCell ref="E149:G149"/>
    <mergeCell ref="I149:K149"/>
    <mergeCell ref="L149:M149"/>
    <mergeCell ref="B150:C150"/>
    <mergeCell ref="E150:G150"/>
    <mergeCell ref="I150:K150"/>
    <mergeCell ref="L150:M150"/>
    <mergeCell ref="B151:C151"/>
    <mergeCell ref="E151:G151"/>
    <mergeCell ref="I151:K151"/>
    <mergeCell ref="L151:M151"/>
    <mergeCell ref="B152:C152"/>
    <mergeCell ref="E152:G152"/>
    <mergeCell ref="I152:K152"/>
    <mergeCell ref="L152:M152"/>
    <mergeCell ref="B153:C153"/>
    <mergeCell ref="E153:G153"/>
    <mergeCell ref="I153:K153"/>
    <mergeCell ref="L153:M153"/>
    <mergeCell ref="B154:C154"/>
    <mergeCell ref="E154:G154"/>
    <mergeCell ref="I154:K154"/>
    <mergeCell ref="L154:M154"/>
    <mergeCell ref="B155:C155"/>
    <mergeCell ref="E155:G155"/>
    <mergeCell ref="I155:K155"/>
    <mergeCell ref="L155:M155"/>
    <mergeCell ref="B156:C156"/>
    <mergeCell ref="E156:G156"/>
    <mergeCell ref="I156:K156"/>
    <mergeCell ref="L156:M156"/>
    <mergeCell ref="B157:C157"/>
    <mergeCell ref="E157:G157"/>
    <mergeCell ref="I157:K157"/>
    <mergeCell ref="L157:M157"/>
    <mergeCell ref="B158:C158"/>
    <mergeCell ref="E158:G158"/>
    <mergeCell ref="I158:K158"/>
    <mergeCell ref="L158:M158"/>
    <mergeCell ref="B159:C159"/>
    <mergeCell ref="E159:G159"/>
    <mergeCell ref="I159:K159"/>
    <mergeCell ref="L159:M159"/>
    <mergeCell ref="B160:C160"/>
    <mergeCell ref="E160:G160"/>
    <mergeCell ref="I160:K160"/>
    <mergeCell ref="L160:M160"/>
    <mergeCell ref="B161:C161"/>
    <mergeCell ref="E161:G161"/>
    <mergeCell ref="I161:K161"/>
    <mergeCell ref="L161:M161"/>
    <mergeCell ref="B162:C162"/>
    <mergeCell ref="E162:G162"/>
    <mergeCell ref="I162:K162"/>
    <mergeCell ref="L162:M162"/>
    <mergeCell ref="B163:C163"/>
    <mergeCell ref="E163:G163"/>
    <mergeCell ref="I163:K163"/>
    <mergeCell ref="L163:M163"/>
    <mergeCell ref="B164:C164"/>
    <mergeCell ref="E164:G164"/>
    <mergeCell ref="I164:K164"/>
    <mergeCell ref="L164:M164"/>
    <mergeCell ref="B165:C165"/>
    <mergeCell ref="E165:G165"/>
    <mergeCell ref="I165:K165"/>
    <mergeCell ref="L165:M165"/>
    <mergeCell ref="B166:C166"/>
    <mergeCell ref="E166:G166"/>
    <mergeCell ref="I166:K166"/>
    <mergeCell ref="L166:M166"/>
    <mergeCell ref="B167:C167"/>
    <mergeCell ref="E167:G167"/>
    <mergeCell ref="I167:K167"/>
    <mergeCell ref="L167:M167"/>
    <mergeCell ref="B168:C168"/>
    <mergeCell ref="E168:G168"/>
    <mergeCell ref="I168:K168"/>
    <mergeCell ref="L168:M168"/>
    <mergeCell ref="B169:C169"/>
    <mergeCell ref="E169:G169"/>
    <mergeCell ref="I169:K169"/>
    <mergeCell ref="L169:M169"/>
    <mergeCell ref="B170:C170"/>
    <mergeCell ref="E170:G170"/>
    <mergeCell ref="I170:K170"/>
    <mergeCell ref="L170:M170"/>
    <mergeCell ref="B176:C176"/>
    <mergeCell ref="E176:G176"/>
    <mergeCell ref="I176:K176"/>
    <mergeCell ref="L176:M176"/>
    <mergeCell ref="I174:K174"/>
    <mergeCell ref="L174:M174"/>
    <mergeCell ref="B175:C175"/>
    <mergeCell ref="E175:G175"/>
    <mergeCell ref="I175:K175"/>
    <mergeCell ref="L175:M175"/>
    <mergeCell ref="B177:C177"/>
    <mergeCell ref="E177:G177"/>
    <mergeCell ref="I177:K177"/>
    <mergeCell ref="L177:M177"/>
    <mergeCell ref="B178:C178"/>
    <mergeCell ref="E178:G178"/>
    <mergeCell ref="I178:K178"/>
    <mergeCell ref="L178:M178"/>
    <mergeCell ref="B179:C179"/>
    <mergeCell ref="E179:G179"/>
    <mergeCell ref="I179:K179"/>
    <mergeCell ref="L179:M179"/>
    <mergeCell ref="B180:C180"/>
    <mergeCell ref="E180:G180"/>
    <mergeCell ref="I180:K180"/>
    <mergeCell ref="L180:M180"/>
    <mergeCell ref="B181:C181"/>
    <mergeCell ref="E181:G181"/>
    <mergeCell ref="I181:K181"/>
    <mergeCell ref="L181:M181"/>
    <mergeCell ref="B182:C182"/>
    <mergeCell ref="E182:G182"/>
    <mergeCell ref="I182:K182"/>
    <mergeCell ref="L182:M182"/>
    <mergeCell ref="B183:C183"/>
    <mergeCell ref="E183:G183"/>
    <mergeCell ref="I183:K183"/>
    <mergeCell ref="L183:M183"/>
    <mergeCell ref="B184:C184"/>
    <mergeCell ref="E184:G184"/>
    <mergeCell ref="I184:K184"/>
    <mergeCell ref="L184:M184"/>
    <mergeCell ref="B185:C185"/>
    <mergeCell ref="E185:G185"/>
    <mergeCell ref="I185:K185"/>
    <mergeCell ref="L185:M185"/>
    <mergeCell ref="B186:C186"/>
    <mergeCell ref="E186:G186"/>
    <mergeCell ref="I186:K186"/>
    <mergeCell ref="L186:M186"/>
    <mergeCell ref="B187:C187"/>
    <mergeCell ref="E187:G187"/>
    <mergeCell ref="I187:K187"/>
    <mergeCell ref="L187:M187"/>
    <mergeCell ref="B188:C188"/>
    <mergeCell ref="E188:G188"/>
    <mergeCell ref="I188:K188"/>
    <mergeCell ref="L188:M188"/>
    <mergeCell ref="B189:C189"/>
    <mergeCell ref="E189:G189"/>
    <mergeCell ref="I189:K189"/>
    <mergeCell ref="L189:M189"/>
    <mergeCell ref="B190:C190"/>
    <mergeCell ref="E190:G190"/>
    <mergeCell ref="I190:K190"/>
    <mergeCell ref="L190:M190"/>
    <mergeCell ref="B191:C191"/>
    <mergeCell ref="E191:G191"/>
    <mergeCell ref="I191:K191"/>
    <mergeCell ref="L191:M191"/>
  </mergeCells>
  <pageMargins left="0.7" right="0.7" top="0.75" bottom="0.75" header="0.3" footer="0.3"/>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tabSelected="1" topLeftCell="A38" workbookViewId="0">
      <selection activeCell="F35" sqref="F35"/>
    </sheetView>
  </sheetViews>
  <sheetFormatPr defaultRowHeight="12.75" x14ac:dyDescent="0.2"/>
  <cols>
    <col min="1" max="1" width="5.6640625" customWidth="1"/>
    <col min="2" max="2" width="61.6640625" customWidth="1"/>
    <col min="3" max="3" width="6.5" customWidth="1"/>
    <col min="4" max="4" width="11.5" customWidth="1"/>
    <col min="5" max="5" width="14" customWidth="1"/>
    <col min="6" max="6" width="14.1640625" customWidth="1"/>
  </cols>
  <sheetData>
    <row r="1" spans="1:6" ht="23.25" customHeight="1" thickBot="1" x14ac:dyDescent="0.25">
      <c r="A1" s="580" t="s">
        <v>184</v>
      </c>
      <c r="B1" s="581"/>
      <c r="C1" s="581"/>
      <c r="D1" s="581"/>
      <c r="E1" s="581"/>
      <c r="F1" s="582"/>
    </row>
    <row r="2" spans="1:6" ht="60.75" thickBot="1" x14ac:dyDescent="0.25">
      <c r="A2" s="107" t="s">
        <v>185</v>
      </c>
      <c r="B2" s="108" t="s">
        <v>186</v>
      </c>
      <c r="C2" s="109" t="s">
        <v>187</v>
      </c>
      <c r="D2" s="108" t="s">
        <v>109</v>
      </c>
      <c r="E2" s="109" t="s">
        <v>278</v>
      </c>
      <c r="F2" s="110" t="s">
        <v>279</v>
      </c>
    </row>
    <row r="3" spans="1:6" x14ac:dyDescent="0.2">
      <c r="A3" s="111"/>
      <c r="B3" s="112"/>
      <c r="C3" s="113"/>
      <c r="D3" s="113"/>
      <c r="E3" s="113"/>
      <c r="F3" s="114"/>
    </row>
    <row r="4" spans="1:6" ht="57.75" customHeight="1" x14ac:dyDescent="0.2">
      <c r="A4" s="115"/>
      <c r="B4" s="641" t="s">
        <v>280</v>
      </c>
      <c r="C4" s="642"/>
      <c r="D4" s="642"/>
      <c r="E4" s="642"/>
      <c r="F4" s="643"/>
    </row>
    <row r="5" spans="1:6" x14ac:dyDescent="0.2">
      <c r="A5" s="116"/>
      <c r="B5" s="117"/>
      <c r="C5" s="118"/>
      <c r="D5" s="119"/>
      <c r="E5" s="120"/>
      <c r="F5" s="121"/>
    </row>
    <row r="6" spans="1:6" ht="21.75" customHeight="1" x14ac:dyDescent="0.2">
      <c r="A6" s="122" t="s">
        <v>79</v>
      </c>
      <c r="B6" s="123" t="s">
        <v>188</v>
      </c>
      <c r="C6" s="124"/>
      <c r="D6" s="125"/>
      <c r="E6" s="125"/>
      <c r="F6" s="126"/>
    </row>
    <row r="7" spans="1:6" x14ac:dyDescent="0.2">
      <c r="A7" s="127"/>
      <c r="B7" s="583" t="s">
        <v>189</v>
      </c>
      <c r="C7" s="584"/>
      <c r="D7" s="584"/>
      <c r="E7" s="584"/>
      <c r="F7" s="585"/>
    </row>
    <row r="8" spans="1:6" ht="148.5" customHeight="1" x14ac:dyDescent="0.2">
      <c r="A8" s="128" t="s">
        <v>79</v>
      </c>
      <c r="B8" s="129" t="s">
        <v>228</v>
      </c>
      <c r="C8" s="130" t="s">
        <v>7</v>
      </c>
      <c r="D8" s="131">
        <v>124</v>
      </c>
      <c r="E8" s="132"/>
      <c r="F8" s="132">
        <f>D8*E8</f>
        <v>0</v>
      </c>
    </row>
    <row r="9" spans="1:6" ht="17.25" customHeight="1" x14ac:dyDescent="0.2">
      <c r="A9" s="128"/>
      <c r="B9" s="207" t="s">
        <v>281</v>
      </c>
      <c r="C9" s="130"/>
      <c r="D9" s="131"/>
      <c r="E9" s="132"/>
      <c r="F9" s="132">
        <f t="shared" ref="F9:F44" si="0">D9*E9</f>
        <v>0</v>
      </c>
    </row>
    <row r="10" spans="1:6" x14ac:dyDescent="0.2">
      <c r="A10" s="128"/>
      <c r="B10" s="134"/>
      <c r="C10" s="130"/>
      <c r="D10" s="131"/>
      <c r="E10" s="132"/>
      <c r="F10" s="132">
        <f t="shared" si="0"/>
        <v>0</v>
      </c>
    </row>
    <row r="11" spans="1:6" ht="139.5" customHeight="1" x14ac:dyDescent="0.2">
      <c r="A11" s="128" t="s">
        <v>190</v>
      </c>
      <c r="B11" s="129" t="s">
        <v>229</v>
      </c>
      <c r="C11" s="130" t="s">
        <v>7</v>
      </c>
      <c r="D11" s="131">
        <v>20</v>
      </c>
      <c r="E11" s="132"/>
      <c r="F11" s="132">
        <f t="shared" si="0"/>
        <v>0</v>
      </c>
    </row>
    <row r="12" spans="1:6" ht="21" customHeight="1" x14ac:dyDescent="0.2">
      <c r="A12" s="128"/>
      <c r="B12" s="207" t="s">
        <v>281</v>
      </c>
      <c r="C12" s="130"/>
      <c r="D12" s="131"/>
      <c r="E12" s="132"/>
      <c r="F12" s="132">
        <f t="shared" si="0"/>
        <v>0</v>
      </c>
    </row>
    <row r="13" spans="1:6" x14ac:dyDescent="0.2">
      <c r="A13" s="128"/>
      <c r="B13" s="134"/>
      <c r="C13" s="130"/>
      <c r="D13" s="131"/>
      <c r="E13" s="132"/>
      <c r="F13" s="132">
        <f t="shared" si="0"/>
        <v>0</v>
      </c>
    </row>
    <row r="14" spans="1:6" ht="150.75" customHeight="1" x14ac:dyDescent="0.2">
      <c r="A14" s="128" t="s">
        <v>191</v>
      </c>
      <c r="B14" s="129" t="s">
        <v>230</v>
      </c>
      <c r="C14" s="130" t="s">
        <v>7</v>
      </c>
      <c r="D14" s="131">
        <v>30</v>
      </c>
      <c r="E14" s="132"/>
      <c r="F14" s="132">
        <f t="shared" si="0"/>
        <v>0</v>
      </c>
    </row>
    <row r="15" spans="1:6" ht="22.5" customHeight="1" x14ac:dyDescent="0.2">
      <c r="A15" s="128"/>
      <c r="B15" s="207" t="s">
        <v>281</v>
      </c>
      <c r="C15" s="130"/>
      <c r="D15" s="131"/>
      <c r="E15" s="132"/>
      <c r="F15" s="132">
        <f t="shared" si="0"/>
        <v>0</v>
      </c>
    </row>
    <row r="16" spans="1:6" x14ac:dyDescent="0.2">
      <c r="A16" s="128"/>
      <c r="B16" s="133"/>
      <c r="C16" s="130"/>
      <c r="D16" s="131"/>
      <c r="E16" s="132"/>
      <c r="F16" s="132">
        <f t="shared" si="0"/>
        <v>0</v>
      </c>
    </row>
    <row r="17" spans="1:6" ht="145.5" customHeight="1" x14ac:dyDescent="0.2">
      <c r="A17" s="128" t="s">
        <v>192</v>
      </c>
      <c r="B17" s="129" t="s">
        <v>231</v>
      </c>
      <c r="C17" s="130" t="s">
        <v>7</v>
      </c>
      <c r="D17" s="131">
        <v>22</v>
      </c>
      <c r="E17" s="132"/>
      <c r="F17" s="132">
        <f t="shared" si="0"/>
        <v>0</v>
      </c>
    </row>
    <row r="18" spans="1:6" ht="18.75" customHeight="1" x14ac:dyDescent="0.2">
      <c r="A18" s="128"/>
      <c r="B18" s="207" t="s">
        <v>281</v>
      </c>
      <c r="C18" s="130"/>
      <c r="D18" s="131"/>
      <c r="E18" s="132"/>
      <c r="F18" s="132">
        <f t="shared" si="0"/>
        <v>0</v>
      </c>
    </row>
    <row r="19" spans="1:6" x14ac:dyDescent="0.2">
      <c r="A19" s="128"/>
      <c r="B19" s="133"/>
      <c r="C19" s="130"/>
      <c r="D19" s="131"/>
      <c r="E19" s="132"/>
      <c r="F19" s="132">
        <f t="shared" si="0"/>
        <v>0</v>
      </c>
    </row>
    <row r="20" spans="1:6" ht="148.5" customHeight="1" x14ac:dyDescent="0.2">
      <c r="A20" s="128">
        <v>5</v>
      </c>
      <c r="B20" s="135" t="s">
        <v>232</v>
      </c>
      <c r="C20" s="130" t="s">
        <v>7</v>
      </c>
      <c r="D20" s="131">
        <v>8</v>
      </c>
      <c r="E20" s="132"/>
      <c r="F20" s="132">
        <f t="shared" si="0"/>
        <v>0</v>
      </c>
    </row>
    <row r="21" spans="1:6" ht="14.25" customHeight="1" x14ac:dyDescent="0.2">
      <c r="A21" s="128"/>
      <c r="B21" s="207" t="s">
        <v>281</v>
      </c>
      <c r="C21" s="130"/>
      <c r="D21" s="131"/>
      <c r="E21" s="132"/>
      <c r="F21" s="132">
        <f t="shared" si="0"/>
        <v>0</v>
      </c>
    </row>
    <row r="22" spans="1:6" x14ac:dyDescent="0.2">
      <c r="A22" s="128"/>
      <c r="B22" s="133"/>
      <c r="C22" s="130"/>
      <c r="D22" s="131"/>
      <c r="E22" s="132"/>
      <c r="F22" s="132">
        <f t="shared" si="0"/>
        <v>0</v>
      </c>
    </row>
    <row r="23" spans="1:6" ht="147.75" customHeight="1" x14ac:dyDescent="0.2">
      <c r="A23" s="128">
        <v>6</v>
      </c>
      <c r="B23" s="135" t="s">
        <v>233</v>
      </c>
      <c r="C23" s="130" t="s">
        <v>7</v>
      </c>
      <c r="D23" s="131">
        <v>37</v>
      </c>
      <c r="E23" s="132"/>
      <c r="F23" s="132">
        <f t="shared" si="0"/>
        <v>0</v>
      </c>
    </row>
    <row r="24" spans="1:6" ht="21.75" customHeight="1" x14ac:dyDescent="0.2">
      <c r="A24" s="128"/>
      <c r="B24" s="207" t="s">
        <v>281</v>
      </c>
      <c r="C24" s="130"/>
      <c r="D24" s="131"/>
      <c r="E24" s="132"/>
      <c r="F24" s="132">
        <f t="shared" si="0"/>
        <v>0</v>
      </c>
    </row>
    <row r="25" spans="1:6" x14ac:dyDescent="0.2">
      <c r="A25" s="128"/>
      <c r="B25" s="133"/>
      <c r="C25" s="130"/>
      <c r="D25" s="131"/>
      <c r="E25" s="132"/>
      <c r="F25" s="132">
        <f t="shared" si="0"/>
        <v>0</v>
      </c>
    </row>
    <row r="26" spans="1:6" ht="133.5" customHeight="1" x14ac:dyDescent="0.2">
      <c r="A26" s="128">
        <v>7</v>
      </c>
      <c r="B26" s="129" t="s">
        <v>234</v>
      </c>
      <c r="C26" s="130" t="s">
        <v>7</v>
      </c>
      <c r="D26" s="131">
        <v>28</v>
      </c>
      <c r="E26" s="132"/>
      <c r="F26" s="132">
        <f t="shared" si="0"/>
        <v>0</v>
      </c>
    </row>
    <row r="27" spans="1:6" ht="21" customHeight="1" x14ac:dyDescent="0.2">
      <c r="A27" s="128"/>
      <c r="B27" s="207" t="s">
        <v>281</v>
      </c>
      <c r="C27" s="130"/>
      <c r="D27" s="131"/>
      <c r="E27" s="132"/>
      <c r="F27" s="132">
        <f t="shared" si="0"/>
        <v>0</v>
      </c>
    </row>
    <row r="28" spans="1:6" x14ac:dyDescent="0.2">
      <c r="A28" s="128"/>
      <c r="B28" s="133"/>
      <c r="C28" s="130"/>
      <c r="D28" s="131"/>
      <c r="E28" s="132"/>
      <c r="F28" s="132">
        <f t="shared" si="0"/>
        <v>0</v>
      </c>
    </row>
    <row r="29" spans="1:6" ht="96.75" customHeight="1" x14ac:dyDescent="0.2">
      <c r="A29" s="128">
        <v>8</v>
      </c>
      <c r="B29" s="135" t="s">
        <v>235</v>
      </c>
      <c r="C29" s="130" t="s">
        <v>7</v>
      </c>
      <c r="D29" s="131">
        <v>17</v>
      </c>
      <c r="E29" s="132"/>
      <c r="F29" s="132">
        <f t="shared" si="0"/>
        <v>0</v>
      </c>
    </row>
    <row r="30" spans="1:6" ht="18.75" customHeight="1" x14ac:dyDescent="0.2">
      <c r="A30" s="128"/>
      <c r="B30" s="207" t="s">
        <v>281</v>
      </c>
      <c r="C30" s="130"/>
      <c r="D30" s="131"/>
      <c r="E30" s="132"/>
      <c r="F30" s="132">
        <f t="shared" si="0"/>
        <v>0</v>
      </c>
    </row>
    <row r="31" spans="1:6" x14ac:dyDescent="0.2">
      <c r="A31" s="128"/>
      <c r="B31" s="133"/>
      <c r="C31" s="130"/>
      <c r="D31" s="131"/>
      <c r="E31" s="132"/>
      <c r="F31" s="132">
        <f t="shared" si="0"/>
        <v>0</v>
      </c>
    </row>
    <row r="32" spans="1:6" ht="114" customHeight="1" x14ac:dyDescent="0.2">
      <c r="A32" s="128">
        <v>9</v>
      </c>
      <c r="B32" s="135" t="s">
        <v>236</v>
      </c>
      <c r="C32" s="130" t="s">
        <v>7</v>
      </c>
      <c r="D32" s="131">
        <v>11</v>
      </c>
      <c r="E32" s="132"/>
      <c r="F32" s="132">
        <f t="shared" si="0"/>
        <v>0</v>
      </c>
    </row>
    <row r="33" spans="1:6" ht="18" customHeight="1" x14ac:dyDescent="0.2">
      <c r="A33" s="128"/>
      <c r="B33" s="207" t="s">
        <v>281</v>
      </c>
      <c r="C33" s="130"/>
      <c r="D33" s="131"/>
      <c r="E33" s="132"/>
      <c r="F33" s="132">
        <f t="shared" si="0"/>
        <v>0</v>
      </c>
    </row>
    <row r="34" spans="1:6" x14ac:dyDescent="0.2">
      <c r="A34" s="128"/>
      <c r="B34" s="133"/>
      <c r="C34" s="130"/>
      <c r="D34" s="131"/>
      <c r="E34" s="132"/>
      <c r="F34" s="132">
        <f t="shared" si="0"/>
        <v>0</v>
      </c>
    </row>
    <row r="35" spans="1:6" ht="256.5" customHeight="1" x14ac:dyDescent="0.2">
      <c r="A35" s="128">
        <v>10</v>
      </c>
      <c r="B35" s="136" t="s">
        <v>336</v>
      </c>
      <c r="C35" s="130" t="s">
        <v>7</v>
      </c>
      <c r="D35" s="131">
        <v>4</v>
      </c>
      <c r="E35" s="132"/>
      <c r="F35" s="132">
        <f t="shared" si="0"/>
        <v>0</v>
      </c>
    </row>
    <row r="36" spans="1:6" ht="13.5" customHeight="1" x14ac:dyDescent="0.2">
      <c r="A36" s="128"/>
      <c r="B36" s="207" t="s">
        <v>281</v>
      </c>
      <c r="C36" s="130"/>
      <c r="D36" s="131"/>
      <c r="E36" s="132"/>
      <c r="F36" s="132">
        <f t="shared" si="0"/>
        <v>0</v>
      </c>
    </row>
    <row r="37" spans="1:6" x14ac:dyDescent="0.2">
      <c r="A37" s="128"/>
      <c r="B37" s="133"/>
      <c r="C37" s="130"/>
      <c r="D37" s="131"/>
      <c r="E37" s="132"/>
      <c r="F37" s="132">
        <f t="shared" si="0"/>
        <v>0</v>
      </c>
    </row>
    <row r="38" spans="1:6" ht="120" customHeight="1" x14ac:dyDescent="0.2">
      <c r="A38" s="128">
        <v>11</v>
      </c>
      <c r="B38" s="129" t="s">
        <v>237</v>
      </c>
      <c r="C38" s="130" t="s">
        <v>7</v>
      </c>
      <c r="D38" s="131">
        <v>5</v>
      </c>
      <c r="E38" s="132"/>
      <c r="F38" s="132">
        <f t="shared" si="0"/>
        <v>0</v>
      </c>
    </row>
    <row r="39" spans="1:6" ht="18" customHeight="1" x14ac:dyDescent="0.2">
      <c r="A39" s="128"/>
      <c r="B39" s="207" t="s">
        <v>281</v>
      </c>
      <c r="C39" s="130"/>
      <c r="D39" s="131"/>
      <c r="E39" s="132"/>
      <c r="F39" s="132">
        <f t="shared" si="0"/>
        <v>0</v>
      </c>
    </row>
    <row r="40" spans="1:6" x14ac:dyDescent="0.2">
      <c r="A40" s="128"/>
      <c r="B40" s="133"/>
      <c r="C40" s="130"/>
      <c r="D40" s="131"/>
      <c r="E40" s="132"/>
      <c r="F40" s="132">
        <f t="shared" si="0"/>
        <v>0</v>
      </c>
    </row>
    <row r="41" spans="1:6" ht="258" customHeight="1" x14ac:dyDescent="0.2">
      <c r="A41" s="128">
        <v>12</v>
      </c>
      <c r="B41" s="136" t="s">
        <v>337</v>
      </c>
      <c r="C41" s="130" t="s">
        <v>7</v>
      </c>
      <c r="D41" s="131">
        <v>4</v>
      </c>
      <c r="E41" s="132"/>
      <c r="F41" s="132">
        <f t="shared" si="0"/>
        <v>0</v>
      </c>
    </row>
    <row r="42" spans="1:6" ht="18.75" customHeight="1" x14ac:dyDescent="0.2">
      <c r="A42" s="128"/>
      <c r="B42" s="207" t="s">
        <v>281</v>
      </c>
      <c r="C42" s="130"/>
      <c r="D42" s="131"/>
      <c r="E42" s="132"/>
      <c r="F42" s="132">
        <f t="shared" si="0"/>
        <v>0</v>
      </c>
    </row>
    <row r="43" spans="1:6" x14ac:dyDescent="0.2">
      <c r="A43" s="128"/>
      <c r="B43" s="133"/>
      <c r="C43" s="130"/>
      <c r="D43" s="131"/>
      <c r="E43" s="132"/>
      <c r="F43" s="132">
        <f t="shared" si="0"/>
        <v>0</v>
      </c>
    </row>
    <row r="44" spans="1:6" ht="255" customHeight="1" x14ac:dyDescent="0.2">
      <c r="A44" s="128">
        <v>13</v>
      </c>
      <c r="B44" s="136" t="s">
        <v>338</v>
      </c>
      <c r="C44" s="130" t="s">
        <v>7</v>
      </c>
      <c r="D44" s="131">
        <v>6</v>
      </c>
      <c r="E44" s="132"/>
      <c r="F44" s="132">
        <f t="shared" si="0"/>
        <v>0</v>
      </c>
    </row>
    <row r="45" spans="1:6" ht="12" customHeight="1" x14ac:dyDescent="0.2">
      <c r="A45" s="128"/>
      <c r="B45" s="207" t="s">
        <v>281</v>
      </c>
      <c r="C45" s="130"/>
      <c r="D45" s="131"/>
      <c r="E45" s="132"/>
      <c r="F45" s="132"/>
    </row>
    <row r="46" spans="1:6" x14ac:dyDescent="0.2">
      <c r="A46" s="128"/>
      <c r="B46" s="134"/>
      <c r="C46" s="137"/>
      <c r="D46" s="138"/>
      <c r="E46" s="132"/>
      <c r="F46" s="132"/>
    </row>
    <row r="47" spans="1:6" ht="18" customHeight="1" x14ac:dyDescent="0.2">
      <c r="A47" s="122" t="s">
        <v>190</v>
      </c>
      <c r="B47" s="123" t="s">
        <v>193</v>
      </c>
      <c r="C47" s="124"/>
      <c r="D47" s="125"/>
      <c r="E47" s="125"/>
      <c r="F47" s="126"/>
    </row>
    <row r="48" spans="1:6" x14ac:dyDescent="0.2">
      <c r="A48" s="139"/>
      <c r="B48" s="134"/>
      <c r="C48" s="140"/>
      <c r="D48" s="141"/>
      <c r="E48" s="132"/>
      <c r="F48" s="132"/>
    </row>
    <row r="49" spans="1:6" ht="42" customHeight="1" x14ac:dyDescent="0.2">
      <c r="A49" s="139" t="s">
        <v>79</v>
      </c>
      <c r="B49" s="134" t="s">
        <v>194</v>
      </c>
      <c r="C49" s="140" t="s">
        <v>7</v>
      </c>
      <c r="D49" s="141">
        <v>316</v>
      </c>
      <c r="E49" s="132"/>
      <c r="F49" s="132">
        <f>D49*E49</f>
        <v>0</v>
      </c>
    </row>
    <row r="50" spans="1:6" x14ac:dyDescent="0.2">
      <c r="A50" s="139"/>
      <c r="B50" s="134"/>
      <c r="C50" s="140"/>
      <c r="D50" s="141"/>
      <c r="E50" s="132"/>
      <c r="F50" s="132"/>
    </row>
    <row r="51" spans="1:6" x14ac:dyDescent="0.2">
      <c r="A51" s="122" t="s">
        <v>191</v>
      </c>
      <c r="B51" s="586" t="s">
        <v>195</v>
      </c>
      <c r="C51" s="587"/>
      <c r="D51" s="587"/>
      <c r="E51" s="587"/>
      <c r="F51" s="588"/>
    </row>
    <row r="52" spans="1:6" x14ac:dyDescent="0.2">
      <c r="A52" s="128"/>
      <c r="B52" s="134"/>
      <c r="C52" s="137"/>
      <c r="D52" s="141"/>
      <c r="E52" s="132"/>
      <c r="F52" s="132"/>
    </row>
    <row r="53" spans="1:6" ht="26.25" customHeight="1" x14ac:dyDescent="0.2">
      <c r="A53" s="128" t="s">
        <v>79</v>
      </c>
      <c r="B53" s="142" t="s">
        <v>196</v>
      </c>
      <c r="C53" s="137" t="s">
        <v>7</v>
      </c>
      <c r="D53" s="141">
        <v>1</v>
      </c>
      <c r="E53" s="132"/>
      <c r="F53" s="132">
        <f>E53*D53</f>
        <v>0</v>
      </c>
    </row>
    <row r="54" spans="1:6" x14ac:dyDescent="0.2">
      <c r="A54" s="128"/>
      <c r="B54" s="134"/>
      <c r="C54" s="137"/>
      <c r="D54" s="141"/>
      <c r="E54" s="132"/>
      <c r="F54" s="132"/>
    </row>
    <row r="55" spans="1:6" x14ac:dyDescent="0.2">
      <c r="A55" s="589" t="s">
        <v>197</v>
      </c>
      <c r="B55" s="590"/>
      <c r="C55" s="590"/>
      <c r="D55" s="590"/>
      <c r="E55" s="590"/>
      <c r="F55" s="591"/>
    </row>
    <row r="56" spans="1:6" x14ac:dyDescent="0.2">
      <c r="A56" s="139"/>
      <c r="B56" s="134"/>
      <c r="C56" s="140"/>
      <c r="D56" s="141"/>
      <c r="E56" s="132"/>
      <c r="F56" s="132"/>
    </row>
    <row r="57" spans="1:6" ht="20.25" customHeight="1" x14ac:dyDescent="0.2">
      <c r="A57" s="122" t="s">
        <v>79</v>
      </c>
      <c r="B57" s="123" t="s">
        <v>188</v>
      </c>
      <c r="C57" s="124"/>
      <c r="D57" s="125"/>
      <c r="E57" s="125"/>
      <c r="F57" s="208">
        <f>SUM(F8:F45)</f>
        <v>0</v>
      </c>
    </row>
    <row r="58" spans="1:6" x14ac:dyDescent="0.2">
      <c r="A58" s="139"/>
      <c r="B58" s="134"/>
      <c r="C58" s="140"/>
      <c r="D58" s="141"/>
      <c r="E58" s="132"/>
      <c r="F58" s="132"/>
    </row>
    <row r="59" spans="1:6" ht="19.5" customHeight="1" x14ac:dyDescent="0.2">
      <c r="A59" s="122" t="s">
        <v>190</v>
      </c>
      <c r="B59" s="123" t="s">
        <v>193</v>
      </c>
      <c r="C59" s="124"/>
      <c r="D59" s="125"/>
      <c r="E59" s="125"/>
      <c r="F59" s="208">
        <f>F49</f>
        <v>0</v>
      </c>
    </row>
    <row r="60" spans="1:6" x14ac:dyDescent="0.2">
      <c r="A60" s="139"/>
      <c r="B60" s="134"/>
      <c r="C60" s="140"/>
      <c r="D60" s="141"/>
      <c r="E60" s="132"/>
      <c r="F60" s="132"/>
    </row>
    <row r="61" spans="1:6" ht="17.25" customHeight="1" x14ac:dyDescent="0.2">
      <c r="A61" s="122" t="s">
        <v>191</v>
      </c>
      <c r="B61" s="123" t="s">
        <v>195</v>
      </c>
      <c r="C61" s="124"/>
      <c r="D61" s="125"/>
      <c r="E61" s="125"/>
      <c r="F61" s="208">
        <f>F53</f>
        <v>0</v>
      </c>
    </row>
    <row r="62" spans="1:6" x14ac:dyDescent="0.2">
      <c r="A62" s="143"/>
      <c r="B62" s="144"/>
      <c r="C62" s="145"/>
      <c r="D62" s="146"/>
      <c r="E62" s="146"/>
      <c r="F62" s="147"/>
    </row>
    <row r="63" spans="1:6" x14ac:dyDescent="0.2">
      <c r="A63" s="148"/>
      <c r="B63" s="149"/>
      <c r="C63" s="579" t="s">
        <v>282</v>
      </c>
      <c r="D63" s="579"/>
      <c r="E63" s="579"/>
      <c r="F63" s="208">
        <f>F57+F59+F61</f>
        <v>0</v>
      </c>
    </row>
    <row r="64" spans="1:6" x14ac:dyDescent="0.2">
      <c r="A64" s="148"/>
      <c r="B64" s="149"/>
      <c r="C64" s="150"/>
      <c r="D64" s="151"/>
      <c r="E64" s="152"/>
      <c r="F64" s="151"/>
    </row>
    <row r="65" spans="1:6" x14ac:dyDescent="0.2">
      <c r="A65" s="148"/>
      <c r="B65" s="149"/>
      <c r="C65" s="579" t="s">
        <v>53</v>
      </c>
      <c r="D65" s="579"/>
      <c r="E65" s="579"/>
      <c r="F65" s="208">
        <f>0.25*F63</f>
        <v>0</v>
      </c>
    </row>
    <row r="66" spans="1:6" x14ac:dyDescent="0.2">
      <c r="A66" s="148"/>
      <c r="B66" s="149"/>
      <c r="C66" s="150"/>
      <c r="D66" s="151"/>
      <c r="E66" s="152"/>
      <c r="F66" s="151"/>
    </row>
    <row r="67" spans="1:6" x14ac:dyDescent="0.2">
      <c r="A67" s="148"/>
      <c r="B67" s="149"/>
      <c r="C67" s="579" t="s">
        <v>283</v>
      </c>
      <c r="D67" s="579"/>
      <c r="E67" s="579"/>
      <c r="F67" s="208">
        <f>F63+F65</f>
        <v>0</v>
      </c>
    </row>
  </sheetData>
  <mergeCells count="8">
    <mergeCell ref="C63:E63"/>
    <mergeCell ref="C65:E65"/>
    <mergeCell ref="C67:E67"/>
    <mergeCell ref="A1:F1"/>
    <mergeCell ref="B4:F4"/>
    <mergeCell ref="B7:F7"/>
    <mergeCell ref="B51:F51"/>
    <mergeCell ref="A55:F55"/>
  </mergeCells>
  <conditionalFormatting sqref="F48 F50 F56 F58 F52:F54 F8:F46 F60">
    <cfRule type="cellIs" dxfId="1" priority="6" stopIfTrue="1" operator="equal">
      <formula>0</formula>
    </cfRule>
  </conditionalFormatting>
  <conditionalFormatting sqref="F49">
    <cfRule type="cellIs" dxfId="0" priority="5" stopIfTrue="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14"/>
  <sheetViews>
    <sheetView workbookViewId="0">
      <selection activeCell="G5" sqref="G5:H5"/>
    </sheetView>
  </sheetViews>
  <sheetFormatPr defaultRowHeight="12.75" x14ac:dyDescent="0.2"/>
  <cols>
    <col min="4" max="4" width="11.33203125" customWidth="1"/>
  </cols>
  <sheetData>
    <row r="3" spans="1:12" ht="15.75" x14ac:dyDescent="0.2">
      <c r="A3" s="598" t="s">
        <v>81</v>
      </c>
      <c r="B3" s="598"/>
      <c r="C3" s="598"/>
      <c r="D3" s="598"/>
      <c r="E3" s="598"/>
      <c r="F3" s="598"/>
      <c r="G3" s="598"/>
      <c r="H3" s="598"/>
    </row>
    <row r="4" spans="1:12" ht="15.75" x14ac:dyDescent="0.2">
      <c r="A4" s="85"/>
      <c r="B4" s="85"/>
      <c r="C4" s="85"/>
      <c r="D4" s="85"/>
      <c r="E4" s="85"/>
      <c r="F4" s="85"/>
      <c r="G4" s="85"/>
      <c r="H4" s="85"/>
    </row>
    <row r="5" spans="1:12" ht="15.75" customHeight="1" x14ac:dyDescent="0.2">
      <c r="A5" s="157" t="s">
        <v>14</v>
      </c>
      <c r="B5" s="599" t="s">
        <v>82</v>
      </c>
      <c r="C5" s="599"/>
      <c r="D5" s="599"/>
      <c r="E5" s="600" t="s">
        <v>16</v>
      </c>
      <c r="F5" s="600"/>
      <c r="G5" s="601">
        <f>'GRAĐEVINSKI RADOVI'!O213</f>
        <v>0</v>
      </c>
      <c r="H5" s="601"/>
    </row>
    <row r="6" spans="1:12" ht="15" x14ac:dyDescent="0.2">
      <c r="A6" s="602" t="s">
        <v>83</v>
      </c>
      <c r="B6" s="602"/>
      <c r="C6" s="602"/>
      <c r="D6" s="602"/>
      <c r="E6" s="603" t="s">
        <v>16</v>
      </c>
      <c r="F6" s="603"/>
      <c r="G6" s="604">
        <f>G5</f>
        <v>0</v>
      </c>
      <c r="H6" s="604"/>
    </row>
    <row r="7" spans="1:12" ht="15" x14ac:dyDescent="0.2">
      <c r="A7" s="605"/>
      <c r="B7" s="605"/>
      <c r="C7" s="605"/>
      <c r="D7" s="605"/>
      <c r="E7" s="605"/>
      <c r="F7" s="605"/>
      <c r="G7" s="606"/>
      <c r="H7" s="606"/>
    </row>
    <row r="8" spans="1:12" ht="32.25" customHeight="1" x14ac:dyDescent="0.2">
      <c r="A8" s="157" t="s">
        <v>80</v>
      </c>
      <c r="B8" s="607" t="s">
        <v>198</v>
      </c>
      <c r="C8" s="607"/>
      <c r="D8" s="607"/>
      <c r="E8" s="608" t="s">
        <v>16</v>
      </c>
      <c r="F8" s="608"/>
      <c r="G8" s="609">
        <f>'ELEKTROINSTALACIJE - RASVJETA'!F63</f>
        <v>0</v>
      </c>
      <c r="H8" s="608"/>
      <c r="I8" s="153"/>
      <c r="J8" s="153"/>
      <c r="K8" s="154"/>
      <c r="L8" s="154"/>
    </row>
    <row r="9" spans="1:12" ht="15" x14ac:dyDescent="0.2">
      <c r="A9" s="602" t="s">
        <v>83</v>
      </c>
      <c r="B9" s="602"/>
      <c r="C9" s="602"/>
      <c r="D9" s="602"/>
      <c r="E9" s="603" t="s">
        <v>16</v>
      </c>
      <c r="F9" s="603"/>
      <c r="G9" s="610">
        <f>G8</f>
        <v>0</v>
      </c>
      <c r="H9" s="603"/>
      <c r="I9" s="155"/>
      <c r="J9" s="155"/>
      <c r="K9" s="156"/>
      <c r="L9" s="156"/>
    </row>
    <row r="10" spans="1:12" ht="15" x14ac:dyDescent="0.2">
      <c r="A10" s="105"/>
      <c r="B10" s="105"/>
      <c r="C10" s="105"/>
      <c r="D10" s="105"/>
      <c r="E10" s="105"/>
      <c r="F10" s="105"/>
      <c r="G10" s="106"/>
      <c r="H10" s="106"/>
    </row>
    <row r="11" spans="1:12" ht="15" x14ac:dyDescent="0.2">
      <c r="A11" s="86"/>
      <c r="B11" s="86"/>
      <c r="C11" s="86"/>
      <c r="D11" s="86"/>
      <c r="E11" s="86"/>
      <c r="F11" s="86"/>
      <c r="G11" s="87"/>
      <c r="H11" s="87"/>
    </row>
    <row r="12" spans="1:12" ht="15" x14ac:dyDescent="0.2">
      <c r="A12" s="602" t="s">
        <v>84</v>
      </c>
      <c r="B12" s="602"/>
      <c r="C12" s="602"/>
      <c r="D12" s="602"/>
      <c r="E12" s="603" t="s">
        <v>16</v>
      </c>
      <c r="F12" s="603"/>
      <c r="G12" s="604">
        <f>G5+G8</f>
        <v>0</v>
      </c>
      <c r="H12" s="604"/>
    </row>
    <row r="13" spans="1:12" ht="14.25" x14ac:dyDescent="0.2">
      <c r="A13" s="592" t="s">
        <v>85</v>
      </c>
      <c r="B13" s="592"/>
      <c r="C13" s="592"/>
      <c r="D13" s="592"/>
      <c r="E13" s="593" t="s">
        <v>16</v>
      </c>
      <c r="F13" s="593"/>
      <c r="G13" s="594">
        <f>0.25*G12</f>
        <v>0</v>
      </c>
      <c r="H13" s="594"/>
    </row>
    <row r="14" spans="1:12" ht="15" x14ac:dyDescent="0.2">
      <c r="A14" s="595" t="s">
        <v>84</v>
      </c>
      <c r="B14" s="595"/>
      <c r="C14" s="595"/>
      <c r="D14" s="595"/>
      <c r="E14" s="596" t="s">
        <v>16</v>
      </c>
      <c r="F14" s="596"/>
      <c r="G14" s="597">
        <f>G12+G13</f>
        <v>0</v>
      </c>
      <c r="H14" s="597"/>
    </row>
  </sheetData>
  <mergeCells count="24">
    <mergeCell ref="A7:F7"/>
    <mergeCell ref="G7:H7"/>
    <mergeCell ref="A12:D12"/>
    <mergeCell ref="E12:F12"/>
    <mergeCell ref="G12:H12"/>
    <mergeCell ref="B8:D8"/>
    <mergeCell ref="E8:F8"/>
    <mergeCell ref="E9:F9"/>
    <mergeCell ref="G8:H8"/>
    <mergeCell ref="G9:H9"/>
    <mergeCell ref="A9:D9"/>
    <mergeCell ref="A3:H3"/>
    <mergeCell ref="B5:D5"/>
    <mergeCell ref="E5:F5"/>
    <mergeCell ref="G5:H5"/>
    <mergeCell ref="A6:D6"/>
    <mergeCell ref="E6:F6"/>
    <mergeCell ref="G6:H6"/>
    <mergeCell ref="A13:D13"/>
    <mergeCell ref="E13:F13"/>
    <mergeCell ref="G13:H13"/>
    <mergeCell ref="A14:D14"/>
    <mergeCell ref="E14:F14"/>
    <mergeCell ref="G14:H14"/>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GRAĐEVINSKI RADOVI</vt:lpstr>
      <vt:lpstr>ELEKTROINSTALACIJE - RASVJETA</vt:lpstr>
      <vt:lpstr>SVEUKUPNA REKAPITULACIJA</vt:lpstr>
      <vt:lpstr>'GRAĐEVINSKI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Martina Tomašić</cp:lastModifiedBy>
  <cp:lastPrinted>2020-01-27T09:53:22Z</cp:lastPrinted>
  <dcterms:created xsi:type="dcterms:W3CDTF">2015-12-24T07:27:42Z</dcterms:created>
  <dcterms:modified xsi:type="dcterms:W3CDTF">2020-01-27T09:57:19Z</dcterms:modified>
</cp:coreProperties>
</file>