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29"/>
  <workbookPr defaultThemeVersion="124226"/>
  <mc:AlternateContent xmlns:mc="http://schemas.openxmlformats.org/markup-compatibility/2006">
    <mc:Choice Requires="x15">
      <x15ac:absPath xmlns:x15ac="http://schemas.microsoft.com/office/spreadsheetml/2010/11/ac" url="C:\Users\KarloP\Desktop\A-Karlo Pavlic\Energetska obnova osnovnih škola\OŠ V. Nazora\Projekt rev za nabavu\GOTOVO\"/>
    </mc:Choice>
  </mc:AlternateContent>
  <xr:revisionPtr revIDLastSave="0" documentId="13_ncr:1_{A5C5A1B8-DF1B-4508-9226-2385AADA77CD}" xr6:coauthVersionLast="43" xr6:coauthVersionMax="43" xr10:uidLastSave="{00000000-0000-0000-0000-000000000000}"/>
  <bookViews>
    <workbookView xWindow="-120" yWindow="-120" windowWidth="29040" windowHeight="15840" xr2:uid="{00000000-000D-0000-FFFF-FFFF00000000}"/>
  </bookViews>
  <sheets>
    <sheet name="GRAĐEVINSKI RADOVI" sheetId="4" r:id="rId1"/>
    <sheet name="ELEKTROINSTALACIJE - RASVJETA" sheetId="5" r:id="rId2"/>
    <sheet name="SVEUKUPNA REKAPITULACIJA" sheetId="3" r:id="rId3"/>
  </sheets>
  <definedNames>
    <definedName name="_xlnm.Print_Area" localSheetId="0">'GRAĐEVINSKI RADOVI'!$B$1:$M$267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9" i="3" l="1"/>
  <c r="H8" i="3"/>
  <c r="G9" i="5"/>
  <c r="G88" i="5"/>
  <c r="G78" i="5"/>
  <c r="L8" i="4"/>
  <c r="L9" i="4"/>
  <c r="L10" i="4"/>
  <c r="L11" i="4"/>
  <c r="L12" i="4"/>
  <c r="L72" i="4" l="1"/>
  <c r="L62" i="4"/>
  <c r="L223" i="4"/>
  <c r="L215" i="4"/>
  <c r="L226" i="4" l="1"/>
  <c r="L225" i="4"/>
  <c r="L224" i="4"/>
  <c r="L71" i="4"/>
  <c r="L70" i="4"/>
  <c r="L249" i="4" l="1"/>
  <c r="L75" i="4" l="1"/>
  <c r="L189" i="4"/>
  <c r="L89" i="4"/>
  <c r="L53" i="4"/>
  <c r="L236" i="4" l="1"/>
  <c r="L29" i="4" l="1"/>
  <c r="L103" i="4"/>
  <c r="L246" i="4" l="1"/>
  <c r="L247" i="4"/>
  <c r="L248" i="4"/>
  <c r="L245" i="4"/>
  <c r="L44" i="4"/>
  <c r="L45" i="4"/>
  <c r="L46" i="4"/>
  <c r="L47" i="4"/>
  <c r="L48" i="4"/>
  <c r="L49" i="4"/>
  <c r="L50" i="4"/>
  <c r="L51" i="4"/>
  <c r="L52" i="4"/>
  <c r="L54" i="4"/>
  <c r="L55" i="4"/>
  <c r="L56" i="4"/>
  <c r="L57" i="4"/>
  <c r="L58" i="4"/>
  <c r="L59" i="4"/>
  <c r="L60" i="4"/>
  <c r="L61" i="4"/>
  <c r="L63" i="4"/>
  <c r="L64" i="4"/>
  <c r="L65" i="4"/>
  <c r="L66" i="4"/>
  <c r="L67" i="4"/>
  <c r="L68" i="4"/>
  <c r="L69" i="4"/>
  <c r="L73" i="4"/>
  <c r="L74" i="4"/>
  <c r="L76" i="4"/>
  <c r="L77" i="4"/>
  <c r="L78" i="4"/>
  <c r="L79" i="4"/>
  <c r="L43" i="4"/>
  <c r="L28" i="4" l="1"/>
  <c r="L33" i="4"/>
  <c r="L32" i="4"/>
  <c r="L31" i="4"/>
  <c r="G73" i="5" l="1"/>
  <c r="G86" i="5" s="1"/>
  <c r="G68" i="5"/>
  <c r="G67" i="5"/>
  <c r="G66" i="5"/>
  <c r="G65" i="5"/>
  <c r="G64" i="5"/>
  <c r="G63" i="5"/>
  <c r="G62" i="5"/>
  <c r="G61" i="5"/>
  <c r="G60" i="5"/>
  <c r="G59" i="5"/>
  <c r="G58" i="5"/>
  <c r="G57" i="5"/>
  <c r="G56" i="5"/>
  <c r="G55" i="5"/>
  <c r="G54" i="5"/>
  <c r="G53" i="5"/>
  <c r="G52" i="5"/>
  <c r="G51" i="5"/>
  <c r="G50" i="5"/>
  <c r="G49" i="5"/>
  <c r="G48" i="5"/>
  <c r="G47" i="5"/>
  <c r="G46" i="5"/>
  <c r="G45" i="5"/>
  <c r="G44" i="5"/>
  <c r="G43" i="5"/>
  <c r="G42" i="5"/>
  <c r="G41" i="5"/>
  <c r="G40" i="5"/>
  <c r="G39" i="5"/>
  <c r="G38" i="5"/>
  <c r="G37" i="5"/>
  <c r="G36" i="5"/>
  <c r="G35" i="5"/>
  <c r="G34" i="5"/>
  <c r="G33" i="5"/>
  <c r="G32" i="5"/>
  <c r="G31" i="5"/>
  <c r="G30" i="5"/>
  <c r="G29" i="5"/>
  <c r="G28" i="5"/>
  <c r="G27" i="5"/>
  <c r="G26" i="5"/>
  <c r="G25" i="5"/>
  <c r="G24" i="5"/>
  <c r="G23" i="5"/>
  <c r="G22" i="5"/>
  <c r="G21" i="5"/>
  <c r="G20" i="5"/>
  <c r="G19" i="5"/>
  <c r="G18" i="5"/>
  <c r="G17" i="5"/>
  <c r="G16" i="5"/>
  <c r="G15" i="5"/>
  <c r="G14" i="5"/>
  <c r="G13" i="5"/>
  <c r="G12" i="5"/>
  <c r="G11" i="5"/>
  <c r="G10" i="5"/>
  <c r="G84" i="5" l="1"/>
  <c r="G91" i="5" s="1"/>
  <c r="L251" i="4"/>
  <c r="L244" i="4"/>
  <c r="L252" i="4" s="1"/>
  <c r="L264" i="4" s="1"/>
  <c r="L240" i="4"/>
  <c r="L239" i="4"/>
  <c r="L238" i="4"/>
  <c r="L237" i="4"/>
  <c r="L235" i="4"/>
  <c r="L234" i="4"/>
  <c r="L222" i="4"/>
  <c r="L221" i="4"/>
  <c r="L220" i="4"/>
  <c r="L219" i="4"/>
  <c r="L218" i="4"/>
  <c r="L217" i="4"/>
  <c r="L216" i="4"/>
  <c r="L214" i="4"/>
  <c r="L213" i="4"/>
  <c r="L212" i="4"/>
  <c r="L211" i="4"/>
  <c r="L210" i="4"/>
  <c r="L209" i="4"/>
  <c r="L208" i="4"/>
  <c r="L207" i="4"/>
  <c r="L206" i="4"/>
  <c r="L205" i="4"/>
  <c r="L204" i="4"/>
  <c r="L203" i="4"/>
  <c r="L202" i="4"/>
  <c r="L201" i="4"/>
  <c r="L200" i="4"/>
  <c r="L199" i="4"/>
  <c r="L198" i="4"/>
  <c r="L197" i="4"/>
  <c r="L188" i="4"/>
  <c r="L186" i="4"/>
  <c r="L185" i="4"/>
  <c r="L177" i="4"/>
  <c r="L178" i="4" s="1"/>
  <c r="L260" i="4" s="1"/>
  <c r="L158" i="4"/>
  <c r="L156" i="4"/>
  <c r="L154" i="4"/>
  <c r="L143" i="4"/>
  <c r="L124" i="4"/>
  <c r="L102" i="4"/>
  <c r="L98" i="4"/>
  <c r="L88" i="4"/>
  <c r="L87" i="4"/>
  <c r="L90" i="4" s="1"/>
  <c r="L41" i="4"/>
  <c r="L40" i="4"/>
  <c r="L39" i="4"/>
  <c r="L38" i="4"/>
  <c r="L36" i="4"/>
  <c r="L35" i="4"/>
  <c r="L27" i="4"/>
  <c r="L26" i="4"/>
  <c r="L25" i="4"/>
  <c r="L24" i="4"/>
  <c r="L23" i="4"/>
  <c r="L22" i="4"/>
  <c r="L21" i="4"/>
  <c r="L20" i="4"/>
  <c r="L19" i="4"/>
  <c r="L227" i="4" l="1"/>
  <c r="L262" i="4" s="1"/>
  <c r="L190" i="4"/>
  <c r="L261" i="4" s="1"/>
  <c r="G93" i="5"/>
  <c r="G95" i="5" s="1"/>
  <c r="L159" i="4"/>
  <c r="L259" i="4" s="1"/>
  <c r="L80" i="4"/>
  <c r="L257" i="4" s="1"/>
  <c r="L13" i="4"/>
  <c r="L256" i="4" s="1"/>
  <c r="L258" i="4"/>
  <c r="L241" i="4"/>
  <c r="L263" i="4" s="1"/>
  <c r="G12" i="3" l="1"/>
  <c r="G13" i="3" s="1"/>
  <c r="G14" i="3" s="1"/>
  <c r="L265" i="4"/>
  <c r="L266" i="4" l="1"/>
  <c r="L267" i="4" s="1"/>
  <c r="H5" i="3"/>
  <c r="H6" i="3" s="1"/>
</calcChain>
</file>

<file path=xl/sharedStrings.xml><?xml version="1.0" encoding="utf-8"?>
<sst xmlns="http://schemas.openxmlformats.org/spreadsheetml/2006/main" count="632" uniqueCount="353">
  <si>
    <t>1.    PRETHODNI  I  PRIPREMNI  RADOVI</t>
  </si>
  <si>
    <t>R.br.</t>
  </si>
  <si>
    <t>OPIS RADOVA</t>
  </si>
  <si>
    <t>Jed. mjere</t>
  </si>
  <si>
    <r>
      <rPr>
        <sz val="8"/>
        <rFont val="Arial"/>
        <family val="2"/>
        <charset val="238"/>
      </rPr>
      <t>Količina</t>
    </r>
  </si>
  <si>
    <r>
      <rPr>
        <sz val="8"/>
        <rFont val="Arial"/>
        <family val="2"/>
        <charset val="238"/>
      </rPr>
      <t>Jedinična cijena (kn)</t>
    </r>
  </si>
  <si>
    <t>Ukupan iznos (kn)</t>
  </si>
  <si>
    <r>
      <rPr>
        <sz val="8"/>
        <rFont val="Arial"/>
        <family val="2"/>
        <charset val="238"/>
      </rPr>
      <t>m</t>
    </r>
    <r>
      <rPr>
        <sz val="5"/>
        <rFont val="Arial"/>
        <family val="2"/>
        <charset val="238"/>
      </rPr>
      <t>2</t>
    </r>
  </si>
  <si>
    <r>
      <rPr>
        <sz val="8"/>
        <rFont val="Arial"/>
        <family val="2"/>
        <charset val="238"/>
      </rPr>
      <t>m</t>
    </r>
    <r>
      <rPr>
        <sz val="6"/>
        <rFont val="Arial"/>
        <family val="2"/>
        <charset val="238"/>
      </rPr>
      <t>2</t>
    </r>
  </si>
  <si>
    <t>paušal</t>
  </si>
  <si>
    <t>kom</t>
  </si>
  <si>
    <t>- rasvjetna tiijela</t>
  </si>
  <si>
    <r>
      <rPr>
        <sz val="8"/>
        <rFont val="Arial"/>
        <family val="2"/>
        <charset val="238"/>
      </rPr>
      <t>- kućni broj</t>
    </r>
  </si>
  <si>
    <t>m</t>
  </si>
  <si>
    <t>m'</t>
  </si>
  <si>
    <t>m2</t>
  </si>
  <si>
    <t>REKAPITULACIJA:</t>
  </si>
  <si>
    <t>I.</t>
  </si>
  <si>
    <t>PRETHODNI I PRIPREMNI RADOVI</t>
  </si>
  <si>
    <t>kn</t>
  </si>
  <si>
    <t>DEMONTAŽA I RUŠENJA</t>
  </si>
  <si>
    <t>IZOLACIJSKI I FASADERSKI RADOVI</t>
  </si>
  <si>
    <t>LIMARSKI RADOVI</t>
  </si>
  <si>
    <t>OSTALI RADOVI</t>
  </si>
  <si>
    <t>UKUPNO</t>
  </si>
  <si>
    <t>I.   GRAĐEVINSKI RADOVI</t>
  </si>
  <si>
    <t>UKUPNO  -  1.  PRETHODNI I PRIPREMNI RADOVI :</t>
  </si>
  <si>
    <t xml:space="preserve">2.    DEMONTAŽA I RUŠENJA                                                                                                                        </t>
  </si>
  <si>
    <t>2.1.</t>
  </si>
  <si>
    <t>2.3.</t>
  </si>
  <si>
    <t>2.4.</t>
  </si>
  <si>
    <t>2.5.</t>
  </si>
  <si>
    <t>UKUPNO  -  2.  DEMONTAŽA I RUŠENJA:</t>
  </si>
  <si>
    <t>UKUPNO  -  3.  UKUPNO ZAVRŠNO - ZIDARSKI RADOVI:</t>
  </si>
  <si>
    <t>3.        ZAVRŠNO - ZIDARSKI RADOVI</t>
  </si>
  <si>
    <t>4.   IZOLACIJSKI I FASADERSKI RADOVI :</t>
  </si>
  <si>
    <t>UKUPNO  -  4. IZOLACIJSKI I FASADERSKI RADOVI:</t>
  </si>
  <si>
    <t>3.1.</t>
  </si>
  <si>
    <t>4.1.</t>
  </si>
  <si>
    <t>4.2.</t>
  </si>
  <si>
    <t>6.1.</t>
  </si>
  <si>
    <r>
      <rPr>
        <b/>
        <sz val="9"/>
        <rFont val="Arial"/>
        <family val="2"/>
        <charset val="238"/>
      </rPr>
      <t>GRA</t>
    </r>
    <r>
      <rPr>
        <sz val="9"/>
        <rFont val="Arial"/>
        <family val="2"/>
        <charset val="238"/>
      </rPr>
      <t>Đ</t>
    </r>
    <r>
      <rPr>
        <b/>
        <sz val="9"/>
        <rFont val="Arial"/>
        <family val="2"/>
        <charset val="238"/>
      </rPr>
      <t>EVINSKI  RADOVI</t>
    </r>
  </si>
  <si>
    <t>Otprašivanje  površine   pročelja  i  pranje  vodenim  mlazom  pod
pritiskom,uključivo i pranje sokla. Stavka se obračunava po izvedenim situacijama upisom količina u građevinskoj knjizi i prema naputcima nadzornog inženjera. Obračun po m2.</t>
  </si>
  <si>
    <t xml:space="preserve">objekt </t>
  </si>
  <si>
    <t>sokl</t>
  </si>
  <si>
    <t>m1</t>
  </si>
  <si>
    <t xml:space="preserve"> - nosač zastava</t>
  </si>
  <si>
    <t>NAPOMENA :Žbukanje zidova i armirano betonske konstrukcije vršiti u pogodno vrijeme, kad su potpuno suhi, te u optimalnoj temperaturi. Žbukanje treba izbjegavati za vrijeme zimskih i ljetnih visokih temperatura, jer može doći do smrzavanja odnosno prebrzog sušenja žbuke.</t>
  </si>
  <si>
    <t>Završno  čišćenje  objekta  od  ostataka  ljepila,  silikata.  Potrebno
očistiti sve klupice, stakla i okoliš objekta.Obračun po kompletu radova.</t>
  </si>
  <si>
    <t>1.1.</t>
  </si>
  <si>
    <t>Ukoliko nije u opisu rada drugačije označeno, obračun kvadrature izvršiti po prosječnim normama. Povećanje zbog postotka otvora za vanjske plohe treba uključiti u jediničnu cijenu jer se isto ne plaća po koeficijentu povećanja zasebno. Žbukanje zidova mora se izvesti u skladu sa projektom uz prethodnu provjeru kvalitete zidane konstukcije, u pogledu geometrije i čvrstoće, posebno na betonskim dijelovima gdje se moraju odstraniti eventualne masnoće od sredstva kojima se premazuje oplata radi lakšeg odvajanja betona. Za izvedbu radova upotrijebiti materijale koji odgovaraju normama. Ako se opisom pojedinog rada traži materijal koji nije obuhvaćen važećim normama, mora se ugraditi materijal u svemu prema naputku proizvođača, te sukladno garanciji i atestima ovlaštenih ustanova.</t>
  </si>
  <si>
    <t>4.3.</t>
  </si>
  <si>
    <t xml:space="preserve">NAPOMENA : Sva rušenja, probijanja, bušenja i dubljenja treba u pravilu izvoditi ručnim alatom, s osobitom pažnjom. Sve otvore na pročelju treba odmah nakon postave skele zaštititi PVC folijom debljine 0,20 mm, kako prilikom obijanja žbuke ne bi došlo do oštećenja. Nakon provedenih pripremnih radova, rušenja na građevini vrše se prema unaprijed utvrđenom redosljedu dogovorenim s nadzornim inženjerom investitora. Demontaže i rušenja izvode se u pravilu od krova prema podrumu. Skidanje – obijanje žbuke vrši se do nosivog dijela zida, uključujući čišćenje sljubnica skobama i uz stalno kvašenje vodom zbog manjeg prašenja. </t>
  </si>
  <si>
    <t>7.1.</t>
  </si>
  <si>
    <t>2.2.</t>
  </si>
  <si>
    <t xml:space="preserve"> - poštanski sandučić</t>
  </si>
  <si>
    <t xml:space="preserve"> - natpisna ploča</t>
  </si>
  <si>
    <t>4.4.</t>
  </si>
  <si>
    <t>PDV 25%</t>
  </si>
  <si>
    <t>SVEUKUPNO</t>
  </si>
  <si>
    <t>4.7.</t>
  </si>
  <si>
    <t>4.5.</t>
  </si>
  <si>
    <t>4.6.</t>
  </si>
  <si>
    <t>6.2.</t>
  </si>
  <si>
    <t>Pažljiva   demontaža   postojećih   vanjskih  prozorskih   limenih  i kamenih klupčica sa odvozom na gradski deponij. U cijeni sav potreban rad s odvozom na gradski deponij.                               Obračun po metru dužnom demontirane klupčice.</t>
  </si>
  <si>
    <t xml:space="preserve"> - video nadzor</t>
  </si>
  <si>
    <t>1.2.</t>
  </si>
  <si>
    <t xml:space="preserve">Dobava, doprema i postava gradilišne ploče minimalnih dimenzija 420x594 mm. Ploča mora biti napravljena prema Pravilniku o sadržaju i izgledu ploče kojom se označava gradilište. Obračun po kom napravljene i postavljene ploče.  </t>
  </si>
  <si>
    <t>5.1.</t>
  </si>
  <si>
    <t>6.3.</t>
  </si>
  <si>
    <t>NAPOMENA : U jediničnu cijenu stavke obavezno uključiti svu skelu potrebnu za izvođenje radova, sve mjere osiguranja radnika i prolaznika, sva potrebna premještanja postojećih instalacija za potrebe izvođenje radova, vraćanje istih na mjesto i u prvobitno stanje funkcionalnosti, utovar materijala preostalog od rušenja i odvoz na deponiju udaljenosti do 20 km; u cijenu uključiti troškove utovara, odvoza, zbrinjavanja i deponiranja materijala. Također u jediničnu cijenu uključiti sva potrebna osiguranja i podupiranja kod rušenja, kao i čišćenje prostora po dovršetku radova.</t>
  </si>
  <si>
    <t>Djelomično skidanje stare fasadne boje struganjem. Skida se sva slabovezujuća boja sa postojeće žbuke. U cijenu uključen odvoz i zbrinjavanje materijala. Iskazana količina je aproksimativna (30%). Obračun po m2 uklonjene boje.</t>
  </si>
  <si>
    <t>Uklanjanje   slabodržeće  žbuke  s  pročelja  zgrade   do  nosivog
dijela. Debljina sloja 2.5 cm. Detaljan pregled nakon postavljene skele uz prisustvo i ovjerom nadzornog inženjera. Na crtežu pročelja označiti ustanovljene neravnine i kotirati slabodržeće površine.  Iskazana količina je aproksimativna (30%). Obračun po m2 površine s odvozom šute na gradski deponij.</t>
  </si>
  <si>
    <t>6. LIMARSKI RADOVI</t>
  </si>
  <si>
    <t>UKUPNO  -  6. LIMARSKI RADOVI:</t>
  </si>
  <si>
    <t>7.2.</t>
  </si>
  <si>
    <t>7.3.</t>
  </si>
  <si>
    <t xml:space="preserve">Jedinična cijena treba sadržavati:
- sav rad uključivo i uzimanje mjere na gradnji za izvedbu i obračun prema građevinskim normama.,
- sav materijal uključivo pomoćni te pričvrsni materijal,
- sav rad na gradnji i u radionici,
- sav transport i uskladištenje materijala,
- čišćenje i miniziranje željeznih dijelova
- dobavu i polaganje podložne ljepenke,
- ugradbu limarije upucavanjem,
- potrebne platforme, pokretnu skelu za montažu, kuke, užad, ljestve,
- ugradbu u ziđe ili sl. potrebnih obujmica, slivnika i sl.,
- čišćenje od otpadaka nakon izvršenih radova,
- zaštitu izvedenih radova do primopredaje.
Obračun se vrši po m ili m2, ovisno o vrsti elementa, prema važećim građevinskim normama za ojedine radove, što je i naznačeno u pojedinim stavkama troškovnika.Eventualne nejasnoće oko načina izvedbe ili obračuna izvoditelj je dužan razjasniti sa nadzornim inžinjerom prije samog pristupanja izvođenju.
</t>
  </si>
  <si>
    <r>
      <t>Radove obavezno izvoditi prema uputama proizvođača i u suradnji sa nadzornim inženjerom.  Obračun po m</t>
    </r>
    <r>
      <rPr>
        <sz val="8"/>
        <color indexed="8"/>
        <rFont val="Times New Roman"/>
        <family val="1"/>
        <charset val="238"/>
      </rPr>
      <t>²</t>
    </r>
    <r>
      <rPr>
        <sz val="8"/>
        <rFont val="Arial"/>
        <family val="2"/>
        <charset val="238"/>
      </rPr>
      <t xml:space="preserve"> izvedene izolacije uključivo foliju.</t>
    </r>
  </si>
  <si>
    <t>4.8.</t>
  </si>
  <si>
    <t>2.8.</t>
  </si>
  <si>
    <r>
      <t xml:space="preserve">Okomiti dvostruki DN </t>
    </r>
    <r>
      <rPr>
        <sz val="8"/>
        <rFont val="Calibri"/>
        <family val="2"/>
        <charset val="238"/>
      </rPr>
      <t>Ø125</t>
    </r>
  </si>
  <si>
    <t>Dobava i postava specijalnih profila od galvaniziranog čeličnog lima 0,6mm laminiranog sa slojem FPO membrane 1,1mm. Dodatno brtvljenje trajnoelastičnim kitom na bazi poliuretana, odgovarajućim temeljnim premazom i PE ispunom za fuge.</t>
  </si>
  <si>
    <t>okapnica r.š. 30 cm</t>
  </si>
  <si>
    <t>Dobava i montaža slivnika na bazi tvrdog FPO-a s pripadajućom zaštitno/kišnom rešetkom. Slivnici prilagođeni promjeru oborinskih vertikala se uvlače u cijevi. Završetci membrane iz polja se zavaruju na ugrađene plašteve slivnika.</t>
  </si>
  <si>
    <t>1.</t>
  </si>
  <si>
    <t>II.</t>
  </si>
  <si>
    <t>UKUPNA REKAPITULACIJA:</t>
  </si>
  <si>
    <r>
      <rPr>
        <sz val="11"/>
        <rFont val="Arial"/>
        <family val="2"/>
        <charset val="238"/>
      </rPr>
      <t>GRAĐEVINSKI  RADOVI</t>
    </r>
  </si>
  <si>
    <t>UKUPNO:</t>
  </si>
  <si>
    <t>SVEUKUPNO:</t>
  </si>
  <si>
    <t>PDV (25%):</t>
  </si>
  <si>
    <t xml:space="preserve"> - vertikalni oluci - samo demontaža</t>
  </si>
  <si>
    <t>2.6.</t>
  </si>
  <si>
    <t>Skidanje postojeće fasade na novom dijelu objekta d=5 cm sa svim pripadajućim slojevima. U cijeni sav potreban rad s odvozom na gradski deponij. Obračun po m2.</t>
  </si>
  <si>
    <t>3.2.</t>
  </si>
  <si>
    <t>5. KROVOPOKRIVAČKI RADOVI</t>
  </si>
  <si>
    <t>UKUPNO  -  5. KROVOPOKRIVAČKI RADOVI:</t>
  </si>
  <si>
    <t>9.    OSTALI RADOVI</t>
  </si>
  <si>
    <t>9.1.</t>
  </si>
  <si>
    <t>UKUPNO  -  9.  OSTALI RADOVI:</t>
  </si>
  <si>
    <t>7. PVC STOLARIJA</t>
  </si>
  <si>
    <t>Količina</t>
  </si>
  <si>
    <t>UKUPNO  -  7. PVC STOLARIJA  :</t>
  </si>
  <si>
    <t>8. ALUMINIJSKA BRAVARIJA - VRATA</t>
  </si>
  <si>
    <r>
      <t xml:space="preserve">Prostor između zidanog dijela i aluminijskih profila izveden prema normama struke. Svi navedeni spojevi moraju imati vrhunsku hidroizolaciju i termoizolaciju međuprostora kako ne bi došlo do prodora vode, zraka ili prolaza topline. Sa vanjske strane dodatno izvesti silikoniranje kvalitetnim silikonom otpornim na atmosferske utjecaje i u boji profila.
U cijeni obuhvatiti sav potreban okov kao i izradu radioničke dokumentacije koja se daje na uvid i odobrenje osobi koja vrši nadzor na objektu. Uz dokumentaciju potrebno je dostaviti uzorak profila koji također treba odobriti nadzorna osoba. Bilo kakva ugradnja prije odobrenja uzorka i dokumentacije, nije dozvoljena.
Ostale izvedbene detalje dogovoriti sa Investitorom. U cijenu uključena demontaža stolarije i odvoz na deponiju.
</t>
    </r>
    <r>
      <rPr>
        <b/>
        <i/>
        <sz val="8"/>
        <rFont val="Arial"/>
        <family val="2"/>
        <charset val="238"/>
      </rPr>
      <t>Izvedba prema priloženoj shemi i izmjeri na gradilištu.</t>
    </r>
  </si>
  <si>
    <t>8.1.</t>
  </si>
  <si>
    <t>8.2.</t>
  </si>
  <si>
    <t>UKUPNO  -  8. ALUMINIJSKA BRAVARIJA - VRATA :</t>
  </si>
  <si>
    <t>7.4.</t>
  </si>
  <si>
    <t>7.5.</t>
  </si>
  <si>
    <t>7.6.</t>
  </si>
  <si>
    <t>7.7.</t>
  </si>
  <si>
    <t>7.8.</t>
  </si>
  <si>
    <t>7.9.</t>
  </si>
  <si>
    <t>7.10.</t>
  </si>
  <si>
    <t>7.11.</t>
  </si>
  <si>
    <t>7.12.</t>
  </si>
  <si>
    <t>7.13.</t>
  </si>
  <si>
    <t>7.14.</t>
  </si>
  <si>
    <t>7.15.</t>
  </si>
  <si>
    <t>7.16.</t>
  </si>
  <si>
    <t>8.3.</t>
  </si>
  <si>
    <t>8.4.</t>
  </si>
  <si>
    <t>9.4.</t>
  </si>
  <si>
    <t>PVC STOLARIJA</t>
  </si>
  <si>
    <t>ALUMINIJSKA BRAVARIJA - VRATA</t>
  </si>
  <si>
    <t xml:space="preserve">TROŠKOVNIK GRAĐEVINSKO - OBRTNIČKIH RADOVA ZA POVEĆANJE TOPLINSKE ZAŠTITE VANJSKE OVOJNICE ZGRADE OŠ VLADIMIRA NAZORA NA ADRESI: Vinodolska ulica 12, 51 260 Crikvenica                                                            </t>
  </si>
  <si>
    <t>Dobava,postava,skidanje  i  otprema   cijevne  fasadne  skele  od
bešavnih cijevi (visina montaže do 8 m visine). Skelu izvesti prema postojećim HTZ propisima i u svemu kako je opisano u općim uvjetima. U jediničnu cijenu uključiti  i zaštitni zastor o jutenih ili plastičnih traka,koje se postavljaju s vanjske strane skele po cijeloj  površini. Skelu  je  potrebno osigurati od prevrtanja sidrenjem u objekat, a od udara groma uzemljenjem. Potrebno je izvesti pomoćne željezne ili drvene ljestve-penjalice u svrhu vertikalne komunikacije po skeli.Prije izvedbe skele izvođač je dužan izraditi projekt skele što je u cijeni stavke. Obračun se vrši po m2 vertikalne projekcije  površine skele.</t>
  </si>
  <si>
    <t>Dobava, doprema i montaža ozdračnika na objektu. Obračun po komadu ugrađenog odzračnika.</t>
  </si>
  <si>
    <t>Pažljiva demontaža bočne postojeće obloge postojećeg limenog krova. Obračun po m2.</t>
  </si>
  <si>
    <t>vrata dim. 900 x 2100 mm</t>
  </si>
  <si>
    <t>vrata dim. 1450 x 2050 mm</t>
  </si>
  <si>
    <t>dim. 2850 x 2250 mm</t>
  </si>
  <si>
    <t>dim. 1900 x 750 mm</t>
  </si>
  <si>
    <t xml:space="preserve">dim. 850 x 750 mm </t>
  </si>
  <si>
    <t>dim. 1400 x 1400 mm</t>
  </si>
  <si>
    <t>dim. 3650 x 700 mm</t>
  </si>
  <si>
    <t>dim. 2700 x 700 mm</t>
  </si>
  <si>
    <t>dim. 600 x 600 mm</t>
  </si>
  <si>
    <t>dim. 1150 x 2950 mm</t>
  </si>
  <si>
    <t>dim. 500 x 500 mm</t>
  </si>
  <si>
    <t>dim. 1300 x 800 mm</t>
  </si>
  <si>
    <t>dim. 3550 x 1650 mm</t>
  </si>
  <si>
    <t>dim. 3600 x 1650 mm</t>
  </si>
  <si>
    <t xml:space="preserve">dim. 3850 x 1650 mm </t>
  </si>
  <si>
    <t>dim. 3750 x 1650 mm</t>
  </si>
  <si>
    <t>dim. 3800 x 1650 mm</t>
  </si>
  <si>
    <t>dim. 3800 x 900 mm</t>
  </si>
  <si>
    <t>dim. 2700 x 900 mm</t>
  </si>
  <si>
    <t>dim. 3650 x 1650 mm</t>
  </si>
  <si>
    <t>dim. 2200 x 900 mm</t>
  </si>
  <si>
    <t>dim. 800 x 1400 mm</t>
  </si>
  <si>
    <t>dim. 1750 x 1400 mm</t>
  </si>
  <si>
    <t>dim. 1750 x 1500 mm</t>
  </si>
  <si>
    <t>dim. 600 x 750 mm</t>
  </si>
  <si>
    <t>dim. 1600 x 1000 mm</t>
  </si>
  <si>
    <t>dim. 1700 x 1650 mm</t>
  </si>
  <si>
    <t>7.17.</t>
  </si>
  <si>
    <t>7.18.</t>
  </si>
  <si>
    <t>7.19.</t>
  </si>
  <si>
    <t>7.20.</t>
  </si>
  <si>
    <t>7.21.</t>
  </si>
  <si>
    <t>7.22.</t>
  </si>
  <si>
    <t>7.23.</t>
  </si>
  <si>
    <t>7.24.</t>
  </si>
  <si>
    <t>7.25.</t>
  </si>
  <si>
    <t>vrata dim. 2050 x 2950 mm</t>
  </si>
  <si>
    <t>vrata dim. 1000 x 2150 mm</t>
  </si>
  <si>
    <t>vrata dim. 1400 x 2200 mm</t>
  </si>
  <si>
    <t>8.5.</t>
  </si>
  <si>
    <t>vrata dim. 1050 x 2900 mm</t>
  </si>
  <si>
    <t>8.6.</t>
  </si>
  <si>
    <t>TROŠKOVNIK  ELEKTROTEHNIČKIH RADOVA</t>
  </si>
  <si>
    <t xml:space="preserve">UGRADNJA ENERGETSKI UČINKOVITE RASVJETE </t>
  </si>
  <si>
    <t>rb</t>
  </si>
  <si>
    <t>Opis radova</t>
  </si>
  <si>
    <t xml:space="preserve"> Tehničke specifikacije</t>
  </si>
  <si>
    <t>Jed.  mjere</t>
  </si>
  <si>
    <t>Jed.    cijena</t>
  </si>
  <si>
    <t>Ukupno</t>
  </si>
  <si>
    <t xml:space="preserve">Napomena: Troškovnikom se predviđa nabava svog potrebnog materijala, građevinski radovi na izvedbi instalacija (kao što su: postavljanje plastičnih kanala, polaganje kablova, demontaža postojećih rasvjetnih tijela i montaža novih rasvjetnih tijela, ispitivanje i puštanje u ispravan rad.   </t>
  </si>
  <si>
    <t>RASVJETNA TIJELA</t>
  </si>
  <si>
    <t>Nabava i isporuka slijedećih rasvjetnih tijela</t>
  </si>
  <si>
    <t>Dobava, montaža i spajanje: stropne nadgradne svjetiljke priključne snage 41W. Potpuno zatvoreno kučište od čelika bijele boje. UV stabilizirani difuzor od opala, čelični okvir kučišta. Dimenzije kučišta 143x 1210 x 57 mm. LED izvor svjetlosti, svjetlosnog toka 4649lm, efikasnosti 112lm/W, boja svjetla 840, temperatura boje 4000K. UGR&lt;19. Životnog vijeka 50.000h L70. Mehanička zaštita IP40. Certificirano prema CE. Težina 1.8kg. Sa svim montažnim i spojnim priborom.</t>
  </si>
  <si>
    <t>Ili jednako vrijedno:</t>
  </si>
  <si>
    <t>2.</t>
  </si>
  <si>
    <t>Dobava, montaža i spajanje: stropne nadgradne svjetiljke priključne snage 61W. Potpuno zatvoreno kučište od čelika bijele boje. UV stabilizirani difuzor od opala, čelični okvir kučišta. Dimenzije kučišta 295x 1210 x 57 mm. LED izvor svjetlosti, svjetlosnog toka 6504lm, efikasnosti 107lm/W, boja svjetla 840, temperatura boje 4000K. UGR&lt;19. Životnog vijeka 50.000h L70. Mehanička zaštita IP40. Certificirano prema CE. Težina 2.8kg. Sa svim montažnim i spojnim priborom.</t>
  </si>
  <si>
    <t>3.</t>
  </si>
  <si>
    <t>Dobava, montaža i spajanje: stropne nadgradne svjetiljke priključne snage 83W. Potpuno zatvoreno kučište od čelika bijele boje. UV stabilizirani difuzor od opala, čelični okvir kučišta. Dimenzije kučišta 295x 1210 x 57 mm. LED izvor svjetlosti, svjetlosnog toka 9298lm, efikasnosti 112lm/W, boja svjetla 840, temperatura boje 4000K. UGR&lt;19. Životnog vijeka 50.000h L70. Mehanička zaštita IP40. Certificirano prema CE. Težina 2.8kg. Sa svim montažnim i spojnim priborom.</t>
  </si>
  <si>
    <t>4.</t>
  </si>
  <si>
    <t>Dobava,montaža i spajanje : stropnog/zidnog nadgradnog rasvjetnog tijela sa direktnom svjetlosnom distribucijom,priključna snaga 36W. Kut svjetlosnog snopa 110°. Dužina kučišta 1200mm. Kućište od adoniziranog aluminija, poklopac i završne kape od opalnog PC-a. LED izvor svjetlost i svjetlosnog toka 4000lm, boja svjetla 840, temperatura boje 4000K, efikasnost svjetiljke 111lm/W. Mehanička zaštita IP20, izolacijske klase I. Certificiran oprema CE. Težina 1,1kg. Sa svim montažnim i spojnim priborom.</t>
  </si>
  <si>
    <t>Ili jednako vrijedno</t>
  </si>
  <si>
    <t>Dobava, montaža i spajanje: stropnog/zidnog nadgradnog rasvjetnog tijela sa direktnom svjetlosnom distribucijom, priključna snaga 46W. Kut svjetlosnog snopa 110°. Dužina kučišta 1500mm. Kućište od adoniziranog aluminija, poklopac i završne kape od opalnog PC-a. LED izvor svjetlosti svjetlosnog toka 5000lm, boja svjetla 840, temperatura boje 4000K, efikasnost svjetiljke 109lm/W. Mehanička zaštita IP20, izolacijske klase I.Certificirano prema CE. Težina 1,1kg. Sa svim montažnim i spojnim priborom.</t>
  </si>
  <si>
    <t>Dobava, montaža i spajanje: stropne/ovjesne svjetiljke za rasvjetu ploče, priključne snage 41W. Kontrola svjetla pomoču opalnog difuzora sa asimetričnim reflektorom. Dimenzije kučišta 1195x185x60 mm. LED izvor svjetlosti, svjetlosnog toka 4465lm, efikasnosti 108lm/W, boja svjetla 840, temperatura boje 4000K. Životnog vijeka 50.000h L70. Mehanička zaštita IP20. Certificirano prema CE. Težina 3.8kg. Sa svim montažnim i spojnim priborom.</t>
  </si>
  <si>
    <t>Dobava, montaža i spajanje: stropnog nadgradnog rasvjetnog tijela prikljične snage 12W. Bijelo čelično kučište, dimenzije Ø280x95mm. LED izvor svjetlosti, svjetlosnog toka 1080lm, efikasnosti 90lm/W, temp.boje 4000K. U mehaničkoj zaštiti IP44. Certificirano prema CE. Težina 0.9kg. Sa svim montažnim i spojnim priborom.</t>
  </si>
  <si>
    <t>Dobava, montaža i spajanje: stropnog nadgradnog rasvjetnog tijela prikljične snage 18W. Bijelo čelično kučište, dimenzije Ø360x105mm. LED izvor svjetlosti, svjetlosnog toka 1700lm, efikasnosti 94lm/W, temp.boje 4000K. U mehaničkoj zaštiti IP44. Certificirano prema CE. Težina 0.9kg.Sa svim montažnim i spojnim priborom.</t>
  </si>
  <si>
    <t>Dobava, montaža i spajanje: stropnog nadgradnog rasvjetnog tijela prikljične snage 22W. Bijelo čelično kučište, dimenzije Ø360x105mm. LED izvor svjetlosti, svjetlosnog toka 2200lm, efikasnosti 100lm/W, temp.boje 4000K. U mehaničkoj zaštiti IP44. Certificirano prema CE. Težina 0.9kg. Sa svim montažnim i spojnim priborom.</t>
  </si>
  <si>
    <t>Dobava, montaža i spajanje: stropnog nadgradnog rasvjetnog tijela priključne snage 32W. Bijelo čelično kučište, dimenzije Ø410x115mm. LED izvor svjetlosti, svjetlosnog toka 3200lm, efikasnosti100lm/W, temp.boje 4000K. U mehaničkoj zaštiti IP44. Certificirano prema CE. Težina 0.9kg. Sa svim montažnim i spojnim priborom.</t>
  </si>
  <si>
    <t>Dobava, montaža i spajanje: stropnog nadgradnog rasvjetnog tijela za vlažne prostore. Priključna snaga 63W ,dimenzije kućišta 1577 x 130 x 110 mm. Kućište od staklenim vlaknima ojačanog poliestera, bez presvlake,svjetlo sive boje, s mogučnošću montaže na ovjes. Poklopac od opalnog PMMA,unutarnje prizmatične strukture. Kopče od nehrđajučeg čelika. LED izvor svjetlosti svjetlosnog toka 9.300lm, boja svjetla 840 , temperatura boje 4000K, efikasnost svjetiljke 148lm/W, životnog vijeka 50.000h na max =25° C (L80/B50). Mehanička zaštita IP65, otpornost na udarce IK08 , izolacijske klase I. Standard: EN 60598-2-1, EN 50419. Certificirano prema CE, ENEC, VDE ,simbol zažtite D. Dopuštena temp. okoline za unutarnju i vanjsku primjenu -25..+35 ° C. Odgovara IFS-a (International Featured Standards) zahtjevima za sigurnost i kvalitetu u prehrambenoj industriji. Težina 3,5kg. Sa svim montažnim i spojnim priborom.</t>
  </si>
  <si>
    <t>Dobava, montaža i spajanje: nadgradnog rasvjetnog tijela priključne snage 94W. Kučište od pocinčanih čeličnih limova, bijele boje, obloženo zavojnicama. Završne kape od PBT-a, poklopac od transparentnog PC-a. Kontrola svjetla pomoću prizmatične optike od čeličnih limova, trensparentno-prizmatične strukture. Smanjeno blještanje pomoću unutarnje prizmatične ploče od aluminija. Dimenzije kučišta 1495x444x103mm. LED izvor svjetlosti svjetlosnog toka 12650lm , efikasnosti 135lm/W, temperatura boje 4000K, boja svjetla 840. U mehaničkoj zaštiti IP65 (zaštita od lopte IP40), izolacijske klase I. Otpornosti na udarce IK08. Simbol zaštite D. Otpornost na udarce loptom, testirano prema DIN VDE 0710 dio 13. Standard: IFS,  EN 60598. Certifikati: CE, ENEC u pripremi. Težine 14,8kg. Sa svim spojnim i montažnim priborom.</t>
  </si>
  <si>
    <t>Dobava, montaža i spajanje: stropnog nadgradnog rasvjetnog tijela za vlažne prostore. Priključna snaga 31W ,dimenzije kućišta 1277 x 84 x 102 mm. Kućište od staklenim vlaknima ojačanog poliestera, bez presvlake,svjetlo sive boje, s mogučnošću montaže na ovjes. Poklopac od opalnog PC-a,unutarnje prizmatične strukture. Kopče od nehrđajučeg čelika.  LED izvor svjetlosti svjetlosnog toka 4000lm, boja svjetla 840 , temperatura boje 4000K, efikasnost svjetiljke 129lm/W, životnog vijeka 50.000h na max =25° C (L80/B50). Mehanička zaštita IP65, otpornost na udarce IK08 , izolacijske klase I. Standard: EN 60598-2-1, EN 50419. Certificirano prema CE, ENEC, VDE ,simbol zažtite D. Dopuštena temp. okoline za unutarnju i vanjsku primjenu  -25..+35 ° C. Odgovara IFS-a (International Featured Standards) zahtjevima za sigurnost i kvalitetu u prehrambenoj industriji. Težina 2,3kg. Sa svim montažnim i spojnim priborom.</t>
  </si>
  <si>
    <t>Dobava, montaža i spajanje: nadgradnog rasvjetnog tijela priključne snage 175W. Kučište od pocinčanih čeličnih limova, bijele boje, obloženo zavojnicama. Završne kape od PBT-a, poklopac od transparentnog PC-a. Kontrola svjetla pomoću prizmatične optike od čeličnih limova, trensparentno-prizmatične strukture. Smanjeno blještanje pomoću unutarnje prizmatične ploče od aluminija. Dimenzije kučišta 1495x444x103mm.  LED izvor svjetlosti svjetlosnog toka 25000lm , efikasnosti 143lm/W, temperatura boje 4000K, boja svjetla 840. U mehaničkoj zaštiti IP65 (zaštita od lopte IP40), izolacijske klase I. Otpornosti na udarce IK08. Simbol zaštite D. Otpornost na udarce loptom, testirano prema DIN VDE 0710 dio 13. Standard: IFS,  EN 60598. Certifikati: CE, ENEC u pripremi. Težine 16,6kg. Sa svim spojnim i montažnim priborom.</t>
  </si>
  <si>
    <t>Dobava, montaža i spajanje: svjetilje za montažu na trofaznu struju šinu šinu , priključne snage 53W. PS LED uložak od čeličnih limova, bijele boje, montaža bez upotrebe alata. Prizmatični difuzor , simetrične svjetlosne distribucije. Dimenzije 1495x81x82mm. Svjetlosni tok 8200lm efikasnosto 154lm/W, temperatura boje 4000K. U mehaničkoj zaštiti IP20/IP50, izolacijske klase I. Otpornost na udarce IK03. Certificirano prema CE, ENEC , VDE. IFS standard. Težina 1.9kg. Sa svim montažnim i spojnim priborom</t>
  </si>
  <si>
    <t>Dobava, montaža i spajanje: svjetilje za montažu na trofaznu strujnu šinu, priključne snage 32W. Kučište od aluminija bijele boje (RAL9016). Kontrola svjetla pomoću fasetiranog reflektora. Simetrična distribucija svjetla , srednje raspodjele 35 °. LED izvor svjetlosti, svjetlosnog toka 2900lm , efikasnosti 91lm/W, temperatura boje 4000K. U mehaničkoj zaštiti IP40, izolacijske klase I. Certificirano prema CE. Težina 1.1kg. Sa svim spojnim i montažnim priborom</t>
  </si>
  <si>
    <t>Dobava, montaža i spajanje:</t>
  </si>
  <si>
    <t>Tračne šine dimenzija 4485x58x43mm, sa prolaznim ožičenjem, 5-žilni terminal, max. 2.5mm². OD čeličnih limova čisto bijele boje. Standard EN 60598, certificirano prema CE, ENEC, VDE. Težina 5.7kg. Sa svim montažnim i spojnim priborom.</t>
  </si>
  <si>
    <t>Završne kape</t>
  </si>
  <si>
    <t>Ovjesni pribor</t>
  </si>
  <si>
    <t>trofazni adapter</t>
  </si>
  <si>
    <t>Slijepi pokrov</t>
  </si>
  <si>
    <t>Dobava, montaža i spajanje: nadgradnog asimetričnog reflektora priključne snage 20W. Kučište od PC-a , crne boje, poklopac od sigurnosnog stakla. Dimenzije kučišta 167x223,5x44mm, sa kablim duljine 1m.  LED izvor svjetlosti, svjetlosnog toka 1900lm , efikasnosti 95lm/W, temperatura boje 4000K. Sa senzorom pokreta (kut detekcije 110° , raspona 3 do 12m ) i dnevnog svjetla (u rasponu od 4lx do 1000lx). Mehanička zaštita IP65, otpornosti na udarce IK07. Certificirano prema CE. Sa svim montažnim i spojnim priborom</t>
  </si>
  <si>
    <t>Dobava, montaža i spajanje: nadgradne antivandal svjetiljke priključne snage 24W. Kučište od polikaronata bijele boje, dimenzija 300x61mm. LED izvor svjetlosti svjetlosnog toka 1900lm, efikasnosti 80lm/W, temperatura boje 4000K. U mehaničkoj zaštiti IP65 , otpornosti na udarce IK10. Izolacijske klase II. Certificirano prema CE. Težina 0.94kg. Sa svim montažnim i spojnim priborom.</t>
  </si>
  <si>
    <t>DEMONTAŽA POSTOJEĆIH RASVJETNIH TIJELA</t>
  </si>
  <si>
    <t>Demontaža postojećih rasvjetnih tijela te odvoz na mjesto za organizirano prikupljanje otpada ili predaja investitoru za ponovnu uporabu</t>
  </si>
  <si>
    <t>ISPITIVANJE</t>
  </si>
  <si>
    <t>Ispitivanje elektroinstalacija i izrada zapisnika o ispitivanju</t>
  </si>
  <si>
    <t>REKAPITULACIJA</t>
  </si>
  <si>
    <t>PDV:</t>
  </si>
  <si>
    <t>UKUPNO SA PDV-om:</t>
  </si>
  <si>
    <t>ELEKTROTEHNIČKI RADOVI - RASVJETA</t>
  </si>
  <si>
    <t xml:space="preserve">Dobava, postava, skidanje i otprema tunelske skele-prolaza za pješake, izrađene od bešavnih cijevi i potrebnih spojnih elemenata sa svim potrebnim ukrućenjima i sidrenjima. pokrov tunela izraditi od mosnica položenih jedna preko druge, a preko njih potrebno je postaviti PVC foliju sa preklopima min. 15 cm. Nakon postave skele potrebno je izvesti svu signalizaciju kao putokazi i rasvjeta i sl. kako to nalažu HTZ propisi. Stavkom su obuhvaćeni svi radovi na postavi i demontaži tunelske skele uključujući izradu potrebne prometne signalizacije za pješake. Obračun je po m² tlocrtne površine koju zauzima skela. </t>
  </si>
  <si>
    <t>1.3.</t>
  </si>
  <si>
    <t>Izrada i postava zaštitne ograde za ograđivanje gradilišta, u skladu s propisima zaštite na radu. Ograda se postavlja na rub radnog pojasa, tako da ne ometa radove i promet. Obračun po m postavljene ograde.</t>
  </si>
  <si>
    <t>1.4.</t>
  </si>
  <si>
    <t>1.5.</t>
  </si>
  <si>
    <t>Priprema i organizacija gradilišta koja uključuje: dopremu, postavu i uklanjanje po završetku radova pomoćnih gradilišnih objekata (uredski kontejneri, kontejneri za smještaj radnika, skladišni kontejneri, WC-i i ostalo); osiguranje potrebnih gradilišnih priključaka vode, telefona, struje i sve ostalo nužno za nesmetano funkcioniranje gradilišta.</t>
  </si>
  <si>
    <t>kpl</t>
  </si>
  <si>
    <t>Demontaža, te dobava i ugradnja nove gromobranske instalacije. Gromobransku instalaciju od cinčane trake postaviti na pročeljima, spajanje iste sa svim metalnim elementima. Ispitivanje nove gromobranske instalacije uz ishodovanje atesta od ovlaštene tvrtke za obavljanje ove djelatnosti uključeno u cijenu. Obračun po m1 postavljene gromobranske instalacije sa svim potrebnim materijalom i radom.</t>
  </si>
  <si>
    <r>
      <t xml:space="preserve">Jedinična cijena iz ponude izvoditelja treba obuhvatiti kompletno rušenje, uključivo sve pripremno-završne radove sadržane u faktorskim troškovima. Svi prijenosi materijala dobiveni rušenjem i demontažom, odvoz na privremeni gradilišni deponij ili gradsku planirku, s čišćenjem gradilišta i dovođenjem javne površine u prvobitno stanje, trebaju biti uključeni u jediničnoj cijeni radova i neće se posebno priznavati. Prije početka radova treba ispitati sve instalacije koje se nalaze na pročelju ili krovu građevine, te ih po stručnoj osobi zaštititi u skladu s propisima.Sve elemente s pročelja (tablice s kućnim brojem, reklame i sl.) treba skinuti i privremeno – do završetka radova kada će se ponovno postaviti – pohraniti na gradilištu ili mjestu koje se dogovori s nadzornim inžinjerom investitora. Izvoditelj će snositi troškove ukoliko se navedeni elementi oštete ili otuđe.                                                  Jediničnom cijenom treba obuhvatiti:                                                     - sav rad i materijal za izvedbu radova iz pojedine stavke,                         - sav transport,                                                                                               - sve društvene obveze vezane za radnu snagu i materijal,                         - pripremno – završne radove.                                               </t>
    </r>
    <r>
      <rPr>
        <b/>
        <i/>
        <sz val="8"/>
        <color indexed="8"/>
        <rFont val="Arial"/>
        <family val="2"/>
        <charset val="238"/>
      </rPr>
      <t>NAPOMENA : Izvođač je dužan osigurati dizalicu ili platformu za podizanje materijala, te</t>
    </r>
    <r>
      <rPr>
        <i/>
        <sz val="8"/>
        <color indexed="8"/>
        <rFont val="Arial"/>
        <family val="2"/>
        <charset val="238"/>
      </rPr>
      <t xml:space="preserve"> </t>
    </r>
    <r>
      <rPr>
        <b/>
        <i/>
        <sz val="8"/>
        <color indexed="8"/>
        <rFont val="Arial"/>
        <family val="2"/>
        <charset val="238"/>
      </rPr>
      <t xml:space="preserve">sam snosi troškove deponiranja.  </t>
    </r>
    <r>
      <rPr>
        <i/>
        <sz val="8"/>
        <color indexed="8"/>
        <rFont val="Arial"/>
        <family val="2"/>
        <charset val="238"/>
      </rPr>
      <t xml:space="preserve">   </t>
    </r>
  </si>
  <si>
    <t>demontaža</t>
  </si>
  <si>
    <t>montaža</t>
  </si>
  <si>
    <t>Demontaža postojećih vanjskih klima uređaja, te njihova ponovna montaža nakon završetka fasade na za to predviđeno prikladno mjesto, bez obzira na veličinu vanjskog uređaja. U stavku je uračunato i skladištenje vanjskih jedinica tokom izvedbe, zaštita cijevi tokom izvedbe te sav potreban novi materijal (instalacijski vodovi, produženi nosači klima uređaja, i sl.) za njihovu postavu. Stručno uklanjanje vanjske klima jedinica, deponiranje prema nalogu investitora. Zbrinjavanje rashladnog medija. Izvođač osigurava mjesto i način čuvanja do preuzimanja od strane investitora. Za ponovnu montažu ukalkulirati nove PVC cijevi i obujmice za odvodnju kondenzata, fi 32 mm. Cijevi se postavljaju prije izvođenja fasade, fiksiranjem za zid putem obujmica na međurazmaku od max 2 m1 (dužina cijevi za odvod kondenzara max 3 m1/ kom klima uređaja). U cijenu uračunati i nove nosače vanjskih klima uređaja. Ponovno punjenje plinom. Obračun po komadu uklonjenog, deponiranog i ponovno ugrađenog vanjskog klima uređaja sa puštanjem u rad.</t>
  </si>
  <si>
    <t xml:space="preserve"> - horizontalni limeni opšavi</t>
  </si>
  <si>
    <t>2.7.</t>
  </si>
  <si>
    <t>2.9.</t>
  </si>
  <si>
    <t>2.10.</t>
  </si>
  <si>
    <t>Pažljiva demontaža postojećih prozora i ulaznih vrata. U cijeni sav potreban rad s odvozom na gradski deponij. Obračun po kom.</t>
  </si>
  <si>
    <t>Žbukanje ravnih površina pročelja produžnom grubom i finom žbukom m-5, omjera 1:3:9 zaglađene završne obrade, debljine 3-4,5 cm, uz prethodno pranje površina vodom pod pritiskom. Žbuka se nanosi na ravne površine pročelja gdje je postojeća žbuka otučena, reške očišćene, a površina otprašena i oprana. Žbuku izvesti prema slijedećim fazama: površinu zida oprati vodom pod pritiskom, na navlaženu površinu zida nanijeti rijetki cementni mort-špric omjera 1:2. Na tako pripremljenu podlogu nanijeti osnovni
sloj grube produžne žbuke debljine 2-2,5 cm. Kada se osnovni sloj potpuno osuši i potom obilno navlaži nanosi se završni sloj fine produžne žbuke debljine 1-1,5 cm, veličine agregata do 2,0 mm. Završni sloj fino zagladiti. Stavka se obračunava po izvedenim situacijama sa upisom količina u građevinskoj knjizi i sa ovjerom nadzornog inženjera.  Obračun po m2 ožbukane površine.</t>
  </si>
  <si>
    <t>Zidarska pripomoć pri ugradnji stolarije - obrada unutarnjih špaleta širine do 50 cm.  U cijenu uključena zaštita stolarije, impregnacija, gletanje, brušenje i ličenje špaleta. U jediničnu cijenu je uračunata i postava apl lajsni po obodu stolarije zbog spriječavanja nastajanja pukotina, prodora vode te zbog vizualnog efekta ravnih linija. Obračun po m1.</t>
  </si>
  <si>
    <t>NAPOMENA : Spojeve dodatno armirati staklenom mrežicom po potrebi. Za ojačanje rubova, zaštitu uglova koristiti tipske aluminijske poliesterski zaštićene profile za vanjske rubove. Uključivo i postava svih rubnih, završnih profila, te ugradnja tipskog završnog profila za okapnicu istaka (sve uključeno u cijenu m2 pročelja). Potrebno je izvesti sve pravilno i oštrih bridova, te glatkih i ravnih površina. Sve prema uputama proizvođača.U jediničnu cijenu ulazi sve komplet sa dobavom, dopremom i ugradnjom, a uvjet je da se nanošenje žbuke vrši ručno. Otvori manji od 3 m2 nisu odbijani, od većih otvora odbijana je samo površina veća od 3 m2. U cijenu stavke 4.1. potrebno je uključiti i izradu špaleta otvora s vanjske strane sa mineralnom vunom d=1-3 cm i završnu obradu slojevima sukladno okolnim obodima zidova. Obračun špaleta se vrši prema slijedećem: otvori oko kojih postoje uložine  do 20 cm, širine se odbijaju na slijedeći način:                                                                                                      a) otvori veličine do 3,00 m2 se ne odbijaju i njihove uložine se ne obračunavaju                                                                                      b) otvori veličine 3,00-5,00 m2 odbija se površina preko 3,00 m2, a uložine se ne odbijaju posebno                                                          c) kod otvora veličine preko 5,00 m2 odbija se površina preko 3,00 m2, a uložine se obračunavaju posebno.                                          d)ako su uložine šire od 20 cm, onda se preko 20 cm obračunava posebno po m2, s tim što se svaki dužni metar razvija prema dole nižoj skali u m2.</t>
  </si>
  <si>
    <t xml:space="preserve">1. za razvijene širine do 12 cm i 1,00 m1 = 0,35 m2                          2. za razvijene širine od 12 do 18 cm i 1,00 m1 = 0,50 m2                3. za razvijene širine od 18 do 25 cm i 1,00 m1 = 0,75 m2               4. za razvijene širine od 25 do 50 cm i 1,00 m1 = 1,00 m2               5. za razvijene širine od 50 do 75 cm i 1,00 m1 = 1,25 m2               6. za razvijene širine od 75 do 100 cm i 1,00 m1 = 1,50 m2             7. za razvijene širine od 100 do 125 cm i 1,00 m1 = 1,75 m2           8. za razvijene širine od 125 do 150 cm i 1,00 m1 = 2,00 m2           9. za spojnice-nutne razvijene širine do 5 cm i 1,00 m1 = 0,25 m2.        Radove moraju izvoditi obučeni radnici s certifikatom. Dozvoljena je primjena sistema jednog izvođača. Ne smiju se miješati materijali više izvođača. Obavezna upotreba cinkovog spreja kod vidljivih metalnih dijelova na fasadi zbog spriječavanja korozijskog djelovanja. Kod izvođenja radova i pri manipulaciji izolaterskim radovima treba poštovati pravila struke i strogo se držati preporuka proizvođača i HUPFAS-a. A kako bi se osigurala odgovarajuća proinjivost između ploče i ljepila te ljepila i podloge, ploču je prilikom postavljanja potrebno pritisnuti na podlogu. Ljepilo ni u kojem slučaju ne smije doprijeti u fuge. Načelno se smiju postavljati samo cijele ploče. Priključni komadi moraju biti širi od &gt; 15 cm i ne smiju se postavljati na uglovima objekta, već samo u sredini površine. Na uglovima objekta smiju se koristiti samo cijele i polovice ploča/lamela na način da se ploče/lamele na uglu međusobno preklapaju.                                                         NAPOMENA : Izvođač je dužan osigurati dizalicu ili platformu za podizanje materijala. </t>
  </si>
  <si>
    <t>Obrada svih betonskih dijelova koji se ne oblažu toplinskom izolacijom prema slijedećem :                                                                  - izrada armirajućeg i izravnavajućeg sloja cca 4 mm debljine (polimerno-cementno ljepilo u dva sloja i tekstilno-staklena mrežica sa preklopima min 10 cm)                                                                           - postavljanje pvc kutnika sa mrežicom i pvc okapnog profila gdje je to potrebno                                                                                              - međupremaz putz-grund                                                                     - završni sloj silikonske žbuke, granulacije 2 mm u tonu po izboru naručitelja.                                                                                          Za poseban efekt nanijeti transparentnu matiranu lazuru. Sprječava razvoj algi i gljivica, propusna za vodenu paru. Ovisno o željenom lazurnom efektu nanositi s valjkom, spužvom, kistom (u dogovoru s Naručiteljem).                                                                               Jedinična cijena sadrži dobavu i dopremu svog potrebnog materijala, sav rad na izradi, te čišćenje i odvoz otpadnog materijala po završetku radova. Obračun po m2.</t>
  </si>
  <si>
    <r>
      <t xml:space="preserve">Kod izbora ploča obavezno se pridržavati predviđene profilacije, odnosno visine vala. Svaki ponuđač može, prema svojim proizvodnim mogućnostima i programima, ponuditi svoju vrstu sendvič-ploča sa materijalima obloge i ispune i završne obrade koji odgovaraju namjerni i opisu u troškovniku. Za ponuđene sendvič-ploče izvođač je dužan pribaviti atest sa odgovarajućim karakterističnim vrijednostima. Eventualne dopune ili izmjene treba dogovoriti s projektantom i nadzornim organom.                                                                                                  </t>
    </r>
    <r>
      <rPr>
        <b/>
        <i/>
        <sz val="8"/>
        <rFont val="Arial"/>
        <family val="2"/>
        <charset val="238"/>
      </rPr>
      <t xml:space="preserve">NAPOMENA : Sve mjere uzeti na licu mjesta.Izvođač je dužan osigurati dizalicu ili platformu za podizanje materijala. </t>
    </r>
  </si>
  <si>
    <t>Sav upotrebljeni materijal i finalni građevinski proizvodi moraju odgovarati postojećim tehničkim propisima i HR normama ili jednakovrijednom EN Normom.Prilikom izvedbe limarskih radova treba se u svemu pridržavati slijedećih propisa i normi:                     - Pravilnik o zaštiti na radu u građevinarstvu,                                      - Pravilnik o tehničkim mjerama i uvjetima za završne radove u građevinarstvu,                                                                                         - Tehnički uvjeti za izvođenje limarskih radova,                               Pomoćni i vezivni materijali kalaj, zakovice, zavrtnji i drugo moraju odgovarati odredbama HR normi ili jednakovrijednom EN Normom. Sve radove treba izvesti stručno i solidno, prema tehničkim proisima i uzancama zanata. Izvoditelj je dužan na zahtjev investitora ili nadzornog inženjera predočiti uzorke i prospekte za pojedine materijale.                                                                   Nestandardiziran materijal mora imati atest o kvaliteti izdan od organizacije ovlaštene za izdavanje atesta. Izvoditelj je također dužan da za svaku stavku izradi detaljni crtež i ovjeri ga kod projektanta i nadzornog inženjera.Različite vrste metala, koje se uslijed elektrolitskih pojava međusobno razaraju, ne smiju se izravno dodirivati. Sve željezne dijelove koji dolaze u dodir s cinkom ili ocinčanim limom treba preličiti asfaltnim lakom, ili odgovarajućim sredstvom. Kod polaganja lima na masivne podloge, potrebno je podloge prije oblaganja obložiti slojem krovne ljepenke  radi sprečavanja štetnih kemijskih uticaja na lim.Sva se učvršćenja i povezivanja limova moraju izvesti tako da konstrukcija bude osigurana od nevremena, atmosferilija i prodora vode u objekt, i da pojedini dijelovi mogu nesmetano raditi kod temperaturnih promjena bez štete po ispravnost konstrukcije.</t>
  </si>
  <si>
    <t>Dobava materijala, izrada i ugradnja odvoda oborinske vode od pocinčanog obostrano bojanog lima d=0,60 mm, promjera 120 mm. U cijenu uključen sav potreban spojni i pričvrsni materijal kao i potrebna koljena. Razmak između obujmica iznosi 2,00 do 2,50 m1. Obračun po m1.</t>
  </si>
  <si>
    <r>
      <t xml:space="preserve">Prostor između zidanog dijela i pvc profila izveden prema normama struke. Svi navedeni spojevi moraju imati vrhunsku hidroizolaciju i termoizolaciju međuprostora kako ne bi došlo do prodora vode, zraka ili prolaza topline. Kompletna ispuna između profila i zidova sa kvalitetnom poliuretanskom pjenom uz prethodno vlaženje zidova za bolje prijanjanje. Sa vanjske strane dodatno izvesti silikoniranje kvalitetnim silikonom otpornim na atmosferske utjecaje i u boji profila.
U cijeni obuhvatiti sav potreban okov kao i izradu radioničke dokumentacije koja se daje na uvid i odobrenje osobi koja vrši nadzor na objektu. Uz dokumentaciju potrebno je dostaviti uzorak profila koji također treba odobriti nadzorna osoba. Bilo kakva ugradnja prije odobrenja uzorka i dokumentacije, nije dozvoljena.
Ostale izvedbene detalje dogovoriti sa Investitorom.
</t>
    </r>
    <r>
      <rPr>
        <b/>
        <i/>
        <sz val="8"/>
        <rFont val="Arial"/>
        <family val="2"/>
        <charset val="238"/>
      </rPr>
      <t>Izvedba prema priloženoj shemi i izmjeri na gradilištu.</t>
    </r>
  </si>
  <si>
    <t>9.2.</t>
  </si>
  <si>
    <t>m3</t>
  </si>
  <si>
    <t>9.3.</t>
  </si>
  <si>
    <t>9.5.</t>
  </si>
  <si>
    <t>9.6.</t>
  </si>
  <si>
    <t>Dobava i postava betonskih kulir ploča d=3 cm. Ploče se ugrađuju u cementni mort debljine 3 cm. Sve komplet do pune funkcionalnosti terase oko objekta. Obračun po m2.</t>
  </si>
  <si>
    <t>vertikalni oluci</t>
  </si>
  <si>
    <t>demontaža postojećih vanjskih prozorskih rešetki na dvoranskim prozorima. NAPOMENA : U cijenu je uključeno prekrajanje istih, farbanje i montiranje.</t>
  </si>
  <si>
    <t xml:space="preserve"> - protupožarne ljestve, u cijenu uključeno prekrajanje, farbanje i montiranje nazad</t>
  </si>
  <si>
    <t xml:space="preserve"> - montažna konstrukcija s nadstrešnicom - demontaža i montaža prekrojene konstrukcije</t>
  </si>
  <si>
    <t>Sitni popravci nakon montaže novih rasvjetnih tijela. U cijenu je uključeno gletanje, brušenje i farbanje.</t>
  </si>
  <si>
    <t>Pokrivanje bočnog dijela krova plastificiranim profiliranim limenim krovnim pokrovom d=0,55 mm u boji prema postojećem pokrovu.  Obračun po m2 stavljenog pokrova.</t>
  </si>
  <si>
    <t>Dobava materijala i ugradba unutarnjih prozorskih klupčica širine do 30cm, debljine 3cm . Svi rubovi obrađeni, gornja površina polirana i zaštićena. Obavezno postaviti brtvenu ekspandirajuću traku s folijskim ljepilom s unutarnje strane prije postave same klupice. U cijenu uključen sav rad i materijal na postavljanju klupčica, na fleksibilno ljepilo ili cementni mort. Obavezna kontrola mjera na objektu. NAPOMENA : Klupčice montirati na način da spojevi budu na pravilnim rasterima.</t>
  </si>
  <si>
    <t>8.7.</t>
  </si>
  <si>
    <t>dim. 2850 x 2250 mm, shema 1</t>
  </si>
  <si>
    <t>dim. 1900 x 750 mm, shema 2</t>
  </si>
  <si>
    <t>dim. 850 x 750 mm, shema 3</t>
  </si>
  <si>
    <t>dim. 1400 x 1400 mm, shema 4</t>
  </si>
  <si>
    <t>dim. 3650 x 700 mm, shema 5</t>
  </si>
  <si>
    <t>dim. 2700 x 700 mm, shema 6</t>
  </si>
  <si>
    <t>dim. 600 x 600 mm, shema 7</t>
  </si>
  <si>
    <t>dim. 1150 x 2950 mm, shema 8</t>
  </si>
  <si>
    <t>dim. 500 x 500 mm, shema 9</t>
  </si>
  <si>
    <t>dim. 3550 x 1650 mm, shema 11</t>
  </si>
  <si>
    <t>dim. 3600 x 1650 mm, shema 12</t>
  </si>
  <si>
    <t>dim. 3850 x 1650 mm, shema 13</t>
  </si>
  <si>
    <t>dim. 3750 x 1650 mm, shema 14</t>
  </si>
  <si>
    <t>dim. 3800 x 1650 mm, shema 15</t>
  </si>
  <si>
    <t>dim. 3800 x 900 mm, shema 16</t>
  </si>
  <si>
    <t>dim. 2700 x 900 mm, shema 17</t>
  </si>
  <si>
    <t>dim. 3650 x 1650 mm, shema 18</t>
  </si>
  <si>
    <t>dim. 2200 x 900 mm, shema 19</t>
  </si>
  <si>
    <t>dim. 800 x 1400 mm, shema 20</t>
  </si>
  <si>
    <t>dim. 1750 x 1400 mm, shema 21</t>
  </si>
  <si>
    <t>dim. 1750 x 1500 mm, shema 22</t>
  </si>
  <si>
    <t>dim. 600 x 750 mm, shema 23</t>
  </si>
  <si>
    <t>dim. 1600 x 1000 mm, shema 24</t>
  </si>
  <si>
    <t>dim. 1700 x 1650 mm, shema 25</t>
  </si>
  <si>
    <t>dim. 1300 x 1500 mm</t>
  </si>
  <si>
    <t>dim. 1300 x 800 mm, shema 10</t>
  </si>
  <si>
    <t>7.26.</t>
  </si>
  <si>
    <t xml:space="preserve">Dobava   i   doprema   materijala   te   izrada  vanjske plastificirane
aluminijske klupice ispod prozora debljine d=1,0mm. Klupica nakon izrade fasade mora biti izbačena min 4cm. Prije davanja ponude obavezno izmjera na licu mjesta (više vrsta prozora i dužina). Razvijena površina cca 50cm. Klupice moraju biti bočno profilirane - uzdignute, kako ne bi došlo do izlijevanja vode sa strane zida. Obavezno postaviti brtvenu traku s folijskim ljepilom s vanjske strane prije postave same klupice. U stavci obračunat sav potreban rad na montaži nove klupice, kao toplinska i hidroizolacija. Kao toplinska izolacija postavlja se sloj xps ploča, debljine 2 do 3 cm, te se presvlači ljepilom iz fasadnog sustava i hidroizolira folijom za brtvljenje prozorskih sutava, a sastoji se od debele polietilenske nosive folije i sloja plastično-modificiranog samoljepljivog bitumena. Fleksibilna je i ima dobru ljepljivost na različitim podlogama, debljine cca 1.5 mm, ne propušta zrak i vjetar te je vodootporna, potpuno samoljepljiva. U jediničnu cijenu uračunati sav potreban rad i materijal na ljepljenju klupčica.
 NAPOMENA: Klupčice montirati iz jednog komada, prema stavkama iz dijela - pvc stolarije, u slučaju potrebe izvedbe spoja, isti kvalitetno brtviti i fizički spojiti. </t>
  </si>
  <si>
    <t>3.3.</t>
  </si>
  <si>
    <t>Zidarske obloge pločama od ekstrudiranog polistirena XPS 5 cm na prethodno zakošenim istacima pročelja. Ploče sa stepenastim (falcanim) rubom položene i učvrščene fasadnim ljepilom i mehaničkim pričvrsnicama. Dobava materijala i pričvršćenje  i obrada ploča. Ploče sa koeficijentom toplinske vodljivosti 0,036 W/mK ili manje, tlačne čvrstoće 150 kPa ili veće. Stavku izvesti prema slijedećem:                                                                                             - nanošenje mase za ljepljenje u debljini min 2 mm,   
- postavu izolacijske ploče d=5 cm,   
- učvršćenje plastičnim pričvrsnicama sa širokim glavama na podlogu (br. tipli prema uputama proizvođača), 
- nanošenje bescementnog morta za armiranje,   
- armiranje tkaninom od staklenih vlakana sa preklopima od min 10 cm (utiskivanje vršiti zajedno sa postavom drugog sloja morta za armiranje),  
- drugi sloj morta za armiranje nakon sušenja od 24 h ,   
- treći sloj morta 
- izravnavajući i vezivni sloj  
Radove izvršiti prije polaganja kamene mineralne vune. Na njega dolazi plastificirani bojani aluminij (obračunato u zasebnoj stavci). Obračun po m2.</t>
  </si>
  <si>
    <t>6.4.</t>
  </si>
  <si>
    <t>vrata dim.1000 x 2950 mm</t>
  </si>
  <si>
    <t xml:space="preserve">Ugradnja  horizontalnog  opšava  RŠ od 40 - 60 cm od plastificiranog pocinčanog obostrano bojanog lima, debljine lima d=0.6 mm. U cijeni je obračunat komplet s pričvrsnim materijalom i spajanje na horizontalnu hidroizolaciju. Obračun po m'. </t>
  </si>
  <si>
    <r>
      <t xml:space="preserve">Dobava, doprema i ugradnja opšava na prozorskim istakama </t>
    </r>
    <r>
      <rPr>
        <sz val="8"/>
        <color indexed="8"/>
        <rFont val="Arial"/>
        <family val="2"/>
        <charset val="238"/>
      </rPr>
      <t xml:space="preserve">izrađene od plastificiranog aluminija debljine d=1,0mm. Opšav nakon izrade fasade mora biti izbačen min 4cm. Razvijena površina cca 40cm. Opšavi moraju imati bočne završetke kako ne bi došlo do izlijevanja vode sa strane zida. Opšav se najprije brtvi te fiksira šarafima s tiplom te dodatno premazuju silikonom i zaštitnom kapicom, ljepljenje posebnim poliuretanskim ljepilom punoplošno. Hidroizolacija obavezna ispod opšava, montirati u pravilnim rasterima. </t>
    </r>
  </si>
  <si>
    <t>Priprema podloge za betonske opločnike. Na tlo definirane visine  priprema se posteljica na koju se postavlja nosivi sloj od drobljenog kamenog materijala granulacije 0-32 mm debljine 10 cm, minimalne zbijenosti 60 MN/m2. Na nosivi sloj postavlja se i poravnava sloj pijeska granulacije 4-8 mm debljine 4 cm. U cijenu je uključena dobava materijala i izrada svih slojeva za postavljanje betonskih opločnika. Obračun po m3.</t>
  </si>
  <si>
    <t>Dobava, doprema i kompletna ugradnja betonskih rubnjaka za ograđivanje staze. Zaobljeni parkovni betonski rubnjak 8/20/50 cm postavlja se na temelj od betona C 16/20, prosječno 0,12 m3/m1 te obrada sljubnica cementnim mortom. Uključen je iskop kanalića za temelj. Obračun po m1 kompletno izvedenog rubnjaka.</t>
  </si>
  <si>
    <t>9.7.</t>
  </si>
  <si>
    <t>dim. 1600 x 2250 mm</t>
  </si>
  <si>
    <t>dim. 2800 x 2250 mm</t>
  </si>
  <si>
    <t>7.28.</t>
  </si>
  <si>
    <t>7.27.</t>
  </si>
  <si>
    <t>7.29.</t>
  </si>
  <si>
    <t>vrata dim. 900 x 2100 mm, shema 26</t>
  </si>
  <si>
    <t>vrata dim. 1450 x 2050 mm, shema 27</t>
  </si>
  <si>
    <t>vrata dim.1000 x 2950 mm, shema 33</t>
  </si>
  <si>
    <t>vrata dim. 2050 x 2950 mm, shema 28</t>
  </si>
  <si>
    <t>vrata dim. 1000 x 2150 mm, shema 29</t>
  </si>
  <si>
    <t>vrata dim. 1400 x 2200 mm, shema 30</t>
  </si>
  <si>
    <t>vrata dim. 1050 x 2900 mm, shema 31</t>
  </si>
  <si>
    <t>dim. 3650 x 1650 mm, shema 18a</t>
  </si>
  <si>
    <t>dim. 1600 x 2250 mm, shema 34</t>
  </si>
  <si>
    <t>dim. 2800 x 2250 mm, shema 35</t>
  </si>
  <si>
    <t>dim. 2800 x 2250 mm, shema 36</t>
  </si>
  <si>
    <t>dim. 1300 x 1500 mm, shema 32</t>
  </si>
  <si>
    <t>7.30.</t>
  </si>
  <si>
    <t>Demontaža   i   privremeno   deponiranje   raznih   elemenata   na
pročelju zgrade  te  ponovna  montaža  nakon  izvedbe  radova. U cijeni sav potreban rad,alat i pomoćni materijal i montiranje nazad. Obračun po kom/m1.</t>
  </si>
  <si>
    <t>ZAVRŠNO ZIDARSKI RADOVI</t>
  </si>
  <si>
    <t>KROVOPOKRIVAČKI RADOVI</t>
  </si>
  <si>
    <t>Dobava i izvedba toplinske izolacije postojećeg objekta, pločama mineralne kamene vune namijenjene za ETICS fasadu, debljine 10 cm. Stavka uključuje:                                                                                     - nanošenje impregnacijskog sloja,                                                         - nanošenje mase za ljepljenje u debljini min 2 mm,                                 - postavu dvoslojne izolacijske ploče d=10 cm koeficijenta toplinske provodljivosti λ=0,036 W/mK, zbog veće otpornosti fasadnog sustava ,                                                                                                - učvršćenje STR U 2G uronjivom pričvrsnicom s vijkom na podlogu - 8 kom/m2, obavezna upotreba čepova od kamene vune na postavljenim pričvrsnicama,                                                                                               - nanošenje bescementnog morta za armiranje,                                       - armiranje dvostrukom staklenom mrežicom - prvi sloj mrežice se ugrađuje u svježi mort bez preklapanja (tupi spoj), a nakon što prvi sloj morta dovoljno otvrdne, u svježe naneseni drugi sloj morta umeće se drugi sloj mrežice tako da se preklop ne poklapa s tupim slojem prvog sloja mrežice,                                                                    - na kutevima postaviti dodatnu kutnu mrežicu                                                                                              - postavu kutnih profila na istaknutim bridovima,                                   - postava okapnih profila,                                                                      - postava apl lajsni,                                                                                 - podložna aluminijska letva za jednostavno i precizno postavljanje ploča, ojačanje rubnog dijela fasade, spriječavanje mogućeg otjecanja vode s fasadnih površina u područje sokla, širinu al letve prilagoditi debljini ugrađene mineralne kamene vune                                                                                           - drugi sloj morta za armiranje nakon sušenja od 24 h ,                           - treći sloj morta - izravnavajući i vezivni sloj                                        - nanošenje silikonskog završnog premaza, granulacije 2 mm, u tonu po izboru Investitora.                                                                                Za poseban efekt nanijeti transparentnu matiranu lazuru. Sprječava razvoj algi i gljivica, propusna za vodenu paru. Ovisno o željenom lazurnom efektu nanositi s valjkom, spužvom, kistom. U cijeni komplet materijal i rad. Za sve slojeve potrebno je primjeniti jedinstven ETAG certificirani fasadni sustav ili jednakovrijedan:</t>
  </si>
  <si>
    <t>_____________________________,</t>
  </si>
  <si>
    <t>za koji će izvoditelj osigurati atestnu dokumentaciju.
Obračun po m2.</t>
  </si>
  <si>
    <t>Dobava i izvedba toplinsko izolacijskog sustava na području sokla građevine visine h=50 cm prema specifikaciji proizvođača, izuzev jugozapadno pročelje (dvorana) h=160 cm. Sokl se oblaže XPS pločama  d=10 cm, tlačne čvrstoće 300 kPa i gustoće 30 kg/m3.  Između letvice za podnožje i ploče za izolaciju od XPS ploča treba umetnuti elastičnu traku. Sustav za izolaciju podnožja mora udovoljavati zahtjevu za vodoodbojnost w&lt;0,5 kg/m2/0.5 h.Izolacijske ploče od XPS-a lijepe se sa min 40% kontaktne površine, pričvršćuju se pričvrsnicama prema normativu 6 kom/m2. Zbog povišenih mehaničkih opterećenja u predjelu podnožja izvodi se dvostruko armiranje min debljine 5 mm. Stavka uključuje:                                                                                      - nanošenje impregnacijskog sloja,                                                               - nanošenje mase za ljepljenje u debljini min 2 mm,                                                             - postavu XPS izolacijske ploče d=10 cm,                                                    - učvršćenje plastičnim pričvrsnicama sa širokim glavama na podlogu min 6 kom /m2,                                                                                                                 - nanošenje bescementnog morta za armiranje,                                                     - armiranje tkaninom od staklenih vlakana sa preklopima od min 10 cm (utiskivanje vršiti zajedno sa postavom drugog sloja morta za armiranje),                                                                                                              - postavu kutnih profila na istaknutim bridovima,                                                    - postava okapnih profila,                                                                                                  - drugi sloj morta za armiranje nakon sušenja od 24 h ,                                                       - nanošenje završnog akrilnog kulir premaza d= 1,5 mm, u tonu po izboru Investitora.                                                                                    Za poseban efekt nanijeti transparentnu matiranu lazuru. Sprječava razvoj algi i gljivica, propusna za vodenu paru. Ovisno o željenom lazurnom efektu nanositi s valjkom, spužvom, kistom (u dogovoru s Naručiteljem). U cijeni komplet materijal i rad. Za sve slojeve potebno je primjeniti jedinstven ETAG certificirani fasadni sustav, ili jednakovrijedan:</t>
  </si>
  <si>
    <t>Uzdužni otpor strujanju zraka po HRN EN 29053: r&gt;5 kNs/m2, ili jednakovrijedne:</t>
  </si>
  <si>
    <t xml:space="preserve">Dobava materijala i postava toplinske izolacije ploče tavana (ST1, RK2 i RK3) od mineralne kamene vune debljine 14 cm, koeficijenta toplinske provodljivosti λ=0,037 W/mK.
Ploče kamene vune moraju zadovoljavati uvjete normi:
HRN EN 13162, odnosno minimalno odgovarati karakteristikama MW-EN13162-T5-WS-AF5, ili jednakovrijednima:
                         </t>
  </si>
  <si>
    <t>Relativni otpor difuziji vodene pare ;Sd 70 m prema HRN EN 1931 ili jednakovrijedne:</t>
  </si>
  <si>
    <t xml:space="preserve">Razred reakcije na požar prema HRN EN 13501: F ili jednakovrijedne:                         </t>
  </si>
  <si>
    <t xml:space="preserve">Iznad se postavlja paropropusno-vodonepropusna krovna folija s ljepljivom trakom za preklope od 50 cm  debljine 0,53 mm, gustoće 150 ±10%  g/m2.
Folija mora zadovoljiti uvjete normi:
HRN EN 13859-1,-2 ili jednakovrijedna:                      </t>
  </si>
  <si>
    <t xml:space="preserve">Relativni otpor difuziji vodene pare ;Sd 0,02 m prema HRN EN 1931 ili jednakovrijedna:                         </t>
  </si>
  <si>
    <t>Vodonepropusnost &gt;280 cm prema HRN EN 20811 ili jednakovrijedna:</t>
  </si>
  <si>
    <t xml:space="preserve">U stavku je uključen sav potreban rad i materijal. Obračun po m2.                         </t>
  </si>
  <si>
    <t xml:space="preserve">Termoizolacija se postavlja na postojeću podnu oblogu. Ispod mineralne kamene vune postavlja se aluminizirana polietilenska folija u jezgri ojačana tkaninom visokootpornom na kidanje, debljine 0,20 mm,  gustoće 90 g/m2.                                                                                   Folija mora zadovoljiti uvjete normi:
 HRN EN 13984 ili jednakovrijedne:                        </t>
  </si>
  <si>
    <t xml:space="preserve">Razred reakcije na požar prema HRN EN 13501-1: A1 ili jednakovrijedne:                     </t>
  </si>
  <si>
    <t xml:space="preserve">Razred reakcije na požar prema HRN EN 13501: E ili jednakovrijedne:                     </t>
  </si>
  <si>
    <r>
      <t xml:space="preserve">Dobava materijala i postava toplinske izolacije ravnog krova (RK1) od </t>
    </r>
    <r>
      <rPr>
        <sz val="8"/>
        <color indexed="8"/>
        <rFont val="Arial"/>
        <family val="2"/>
        <charset val="238"/>
      </rPr>
      <t>tvrdih ploča kamene vune za ravne krovove debljine 14 cm, koeficijenta toplinske provodljivosti λ=0,038 W/mK. Ploče kamene vune moraju zadovoljavati uvjete norme HRN EN 13162, odnosno minimalno odgovarati karakteristikama MW-EN13162-T5-DS(TH)-CS(10)70-TR10-PL(5)650-WS-MU1 ili jednakovrijedne:</t>
    </r>
  </si>
  <si>
    <t xml:space="preserve">Vanjska otpornost na vatru HRN EN 13501-1 ili jednakovrijedna:                       </t>
  </si>
  <si>
    <r>
      <t xml:space="preserve">Dobava, doprema i postava izolacije ravnog krova armiranom, termozavarivom završnom krovnom membranom od sintetičke gume (TPO-termoplastičnog poliolefina na bazi polipropilena) dizajniranom za trajnu zaštitu od svih postojećih vremenskih utjecaja </t>
    </r>
    <r>
      <rPr>
        <sz val="8"/>
        <color indexed="8"/>
        <rFont val="Arial"/>
        <family val="2"/>
        <charset val="238"/>
      </rPr>
      <t>debljine 1,50 mm, otpornost na statičko opterećenje 20kg.                                                                                    Folija mora zadovoljiti uvjete normi:
HRN EN 13956:2012 ili jednakovrijedna:</t>
    </r>
  </si>
  <si>
    <t xml:space="preserve">Vodonepropusnost HRN EN 1928  ili jednakovrijedna:                                                 </t>
  </si>
  <si>
    <t xml:space="preserve">UV izlaganje HRN EN 1297 ili jednakovrijedna:                                                            </t>
  </si>
  <si>
    <t>Razred reakcije na požar prema HRN EN 13501: E ili jednakovrijedna:</t>
  </si>
  <si>
    <t>Obračun po m2 postavljene izolacije.</t>
  </si>
  <si>
    <t>NAPOMENA :
Svi radovi moraju biti izvedeni prema podacima iz projektne dokumentacije, te prema:
-  Pravilniku o teh.mjerama i uvjetima za završne radove u zgradarstvu, SI 49/70
-   Pravilnik o zaštiti na radu u građevinarstvu, SI 26/69
-  Pravilnik o tehničkim mjerama i uvjetima za nagibe krovnih ravnina, SI 26/69
Prije početka radova dužan je izvođač pokrivačkih radova pregledati pripremljenu krovnu konstrukciju, te eventualne neispravnosti dati sanirati jer kada se položi pokrov neće se priznati nikakve neispravnosti podloge te kasniji popravci ići će na račun krovopokrivača. Sav materijal koji se upotrebljava u pokrovima mora odgovarati postojećim standardima :
- cinčani lim          HRN G.E4 020, ili jednakovrijedan:</t>
  </si>
  <si>
    <t>Svi radovi moraju biti izvedeni stručno i solidno sa odgovarajućim kvalitetnim materijalom,a  u skladu sa opisima i uputama projektanta, te propisima, normama, tehničkim uvjetima i standardima.</t>
  </si>
  <si>
    <t xml:space="preserve"> - čelični lim           HRN C.B4.011-017,054, ili jednakovrijedan:</t>
  </si>
  <si>
    <t xml:space="preserve"> - pocinčani lim      HRN C.B4.081, ili jednakovrijedan:</t>
  </si>
  <si>
    <t xml:space="preserve"> - bakreni lim         HRN C.B4.020,500, ili jednakovrijedan:
</t>
  </si>
  <si>
    <t xml:space="preserve"> - olovni lim            HRN C.B4.040, ili jednakovrijedan:
</t>
  </si>
  <si>
    <t xml:space="preserve"> - aluminijski lim            HRN C-C4.020,025,050,051,060-062,120, ili jednakovrijedan:
</t>
  </si>
  <si>
    <t>Izrada, dobava i montaža vanjskih prozora izrađenih iz PVC profila. Profili u presjeku moraju imati šest komora, ojačano pocinčanim čeličnim profilom u krilu i štoku, mora imat odgovarajuće certifikate o dokazu kvalitete u svemu prema tehničkim standardima o stolariji ISO 9000 i RAL-u ili jednakovrijednim:</t>
  </si>
  <si>
    <t>Ugradbene širine profila minimalno 87 mm. Prozori moraju imati tri razine brtvljenja, brtve izrađene od visokokvalitetnog EPDM. Koeficijent prolaska topline okvira, spoj okvir-staklo U= 1,6 W/m2K. Staklo punjeno plinom (argon) zbog smanjenja toplinske provodljivosti, te zvučne izolacije. Dvostruko ostakljenje IZO 4+16+4 Low-E vanjsko staklo, PVB folija na unutarnjem ostakljenju. Koeficijent prolaska topline stakla U=1,1 W/m2K. Minimalna vrijednost zvučne izolacije 35 db. Sav vidljiv okov sa plastičnim čepovima, kao i na šarafima. Okov kvalitetni, kvaka sa blokadom okretanja kad je prozor otvoren, sa svim osnovnim i bočnim zatvaračima, u broju prema veličini otvora. Elementi proširenja iz jednog komada sa brtvom, te dodatnog silikoniranja između profila. Svi elementi sa montažnom letvom. U slučaju potrebe, u jedinične cijene uračunati opšavne lajsne sa unutarnje strane. Spojni kutevi okvira štoka i krila trebaju biti zaštićeni prema preporuci proizvođača sistema kako ne bi došlo do pojave oksidacije na mjestima rezanja profila.</t>
  </si>
  <si>
    <r>
      <t>Otvore vrata izraditi od aluminijskih profila sa prekinutim termičkim mostom. Površinska zaštita mora obuhvaćati dodatnu zaštitu protiv agresivnih atmosferskih utjecajabez dodatne nadoplate.Prekid termičkog mosta mora biti izveden četverokomornim umetcima,</t>
    </r>
    <r>
      <rPr>
        <b/>
        <i/>
        <sz val="8"/>
        <rFont val="Arial"/>
        <family val="2"/>
        <charset val="238"/>
      </rPr>
      <t xml:space="preserve"> </t>
    </r>
    <r>
      <rPr>
        <i/>
        <sz val="8"/>
        <rFont val="Arial"/>
        <family val="2"/>
        <charset val="238"/>
      </rPr>
      <t>a brtvljenje između štoka i krila izveden</t>
    </r>
    <r>
      <rPr>
        <b/>
        <i/>
        <sz val="8"/>
        <rFont val="Arial"/>
        <family val="2"/>
        <charset val="238"/>
      </rPr>
      <t xml:space="preserve"> </t>
    </r>
    <r>
      <rPr>
        <i/>
        <sz val="8"/>
        <rFont val="Arial"/>
        <family val="2"/>
        <charset val="238"/>
      </rPr>
      <t xml:space="preserve">trostrukim brtvama. Ostakljene otvore ostakliti toplisko-izolacijskim staklom koje zadovoljava </t>
    </r>
    <r>
      <rPr>
        <b/>
        <i/>
        <sz val="8"/>
        <rFont val="Arial"/>
        <family val="2"/>
        <charset val="238"/>
      </rPr>
      <t>Ug=1,1 W/m2K</t>
    </r>
    <r>
      <rPr>
        <i/>
        <sz val="8"/>
        <rFont val="Arial"/>
        <family val="2"/>
        <charset val="238"/>
      </rPr>
      <t xml:space="preserve"> (warm edge). Kompletna ostakljena vrata moraju zadovoljavati </t>
    </r>
    <r>
      <rPr>
        <b/>
        <i/>
        <sz val="8"/>
        <rFont val="Arial"/>
        <family val="2"/>
        <charset val="238"/>
      </rPr>
      <t>Ud≤1,6 W/m</t>
    </r>
    <r>
      <rPr>
        <b/>
        <i/>
        <vertAlign val="superscript"/>
        <sz val="8"/>
        <rFont val="Arial"/>
        <family val="2"/>
        <charset val="238"/>
      </rPr>
      <t>2</t>
    </r>
    <r>
      <rPr>
        <b/>
        <i/>
        <sz val="8"/>
        <rFont val="Arial"/>
        <family val="2"/>
        <charset val="238"/>
      </rPr>
      <t>K</t>
    </r>
    <r>
      <rPr>
        <i/>
        <sz val="8"/>
        <rFont val="Arial"/>
        <family val="2"/>
        <charset val="238"/>
      </rPr>
      <t xml:space="preserve">. 
Vrata moraju biti opremljena šarnirima čiji broj ovisi o statičkim uvjetima datim širinom prozora. 
Sustav aluminijskih profila </t>
    </r>
    <r>
      <rPr>
        <b/>
        <i/>
        <sz val="8"/>
        <rFont val="Arial"/>
        <family val="2"/>
        <charset val="238"/>
      </rPr>
      <t xml:space="preserve">mora zadovoljavati sljedeće norme:  HRN EN 755-2, HRN EN14351, HRN EN1026, HRN EN1027, HRN EN12207, HRN EN12208, HRN EN12210, HRN EN12211, HRN EN10077-1, HRN EN10077-2 </t>
    </r>
    <r>
      <rPr>
        <i/>
        <sz val="8"/>
        <rFont val="Arial"/>
        <family val="2"/>
        <charset val="238"/>
      </rPr>
      <t>ili jednakovrijedne:</t>
    </r>
  </si>
  <si>
    <t>Zadovoljavanje navedenih normi potrebno je dokazati odgovarajućom atestnom dokumentacijom. Predložak atestne dokumentacije potrebno je dostaviti nadzornom inženjeru zajedno sa uzorkom profila prije početka izvođenja radova na objektu.</t>
  </si>
  <si>
    <r>
      <t xml:space="preserve">Kod radova gdje je uz ugradbu materijala označena i dobava, isti treba uključiti, a također i eventualno izradu pojedinih elemenata koji se izvode na gradilištu i ugrađuju montažno. Jedinična cijena sadrži dopremu materijala na gradilište, sav materijal, alat, mehanizaciju, uskladištenje, montažu i demontažu skela i radnih platformi, troškove radne snage, sve horizontalne i vertikalne transporte, čišćenje nakon izvedbe radova, svu štetu i troškove popravaka kao posljedice nepažnje, troškove zaštite na radu, troškove stesta, zaštitu zidnih površina od utjecaja vrućine, hladnoće i atmosferskih nepogoda. Obračun izvršenih radova izvršit će se prema jedinici mjere pojedinog rada i prema stvarno izvršenim količinama ovjerenih od nadzorne službe investitora. Prije predaje ponude izvođač radova mora zatražiti sva potrebna razjašnjenja od projektanta ukoliko neke stavke u troškovniku nisu dovoljno opisane, jer se kasniji prigovori neće uzeti u obzir. Po završetku radova sav otpadni mateijal na gradilišnoj deponiji potrebno je sortirati prema tipu, te odvesti na deponiju određene od strane općine ili županije, pridržavajući se Zakona o otpadu (NN 178/04, 153/05, 111/06,110/07,60/08,87/09) i Zakona o zaštiti okoliša ( NN 80/13, 153/13, 78/15).
</t>
    </r>
    <r>
      <rPr>
        <b/>
        <i/>
        <sz val="8"/>
        <rFont val="Arial"/>
        <family val="2"/>
        <charset val="238"/>
      </rPr>
      <t xml:space="preserve">NAPOMENA : Izvođač je dužan osigurati dizalicu ili platformu za podizanje materijala.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</si>
</sst>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1" x14ac:knownFonts="1">
    <font>
      <sz val="10"/>
      <color rgb="FF000000"/>
      <name val="Times New Roman"/>
      <family val="1"/>
      <charset val="238"/>
    </font>
    <font>
      <sz val="10"/>
      <name val="Arial"/>
      <family val="2"/>
      <charset val="238"/>
    </font>
    <font>
      <b/>
      <sz val="10"/>
      <name val="Arial"/>
      <family val="2"/>
      <charset val="238"/>
    </font>
    <font>
      <b/>
      <sz val="11"/>
      <name val="Arial"/>
      <family val="2"/>
      <charset val="238"/>
    </font>
    <font>
      <b/>
      <sz val="8"/>
      <name val="Arial"/>
      <family val="2"/>
      <charset val="238"/>
    </font>
    <font>
      <sz val="8"/>
      <name val="Arial"/>
      <family val="2"/>
      <charset val="238"/>
    </font>
    <font>
      <sz val="5"/>
      <name val="Arial"/>
      <family val="2"/>
      <charset val="238"/>
    </font>
    <font>
      <sz val="6"/>
      <name val="Arial"/>
      <family val="2"/>
      <charset val="238"/>
    </font>
    <font>
      <b/>
      <sz val="9"/>
      <name val="Arial"/>
      <family val="2"/>
      <charset val="238"/>
    </font>
    <font>
      <sz val="9"/>
      <name val="Arial"/>
      <family val="2"/>
      <charset val="238"/>
    </font>
    <font>
      <i/>
      <sz val="8"/>
      <name val="Arial"/>
      <family val="2"/>
      <charset val="238"/>
    </font>
    <font>
      <sz val="8"/>
      <color indexed="8"/>
      <name val="Times New Roman"/>
      <family val="1"/>
      <charset val="238"/>
    </font>
    <font>
      <b/>
      <i/>
      <sz val="8"/>
      <name val="Arial"/>
      <family val="2"/>
      <charset val="238"/>
    </font>
    <font>
      <sz val="8"/>
      <name val="Arial"/>
      <family val="2"/>
    </font>
    <font>
      <sz val="8"/>
      <color indexed="8"/>
      <name val="Arial"/>
      <family val="2"/>
      <charset val="238"/>
    </font>
    <font>
      <i/>
      <sz val="8"/>
      <color indexed="8"/>
      <name val="Arial"/>
      <family val="2"/>
      <charset val="238"/>
    </font>
    <font>
      <sz val="10"/>
      <color rgb="FF000000"/>
      <name val="Times New Roman"/>
      <family val="1"/>
      <charset val="238"/>
    </font>
    <font>
      <sz val="10"/>
      <color rgb="FF000000"/>
      <name val="Arial"/>
      <family val="2"/>
      <charset val="238"/>
    </font>
    <font>
      <sz val="8"/>
      <color rgb="FF000000"/>
      <name val="Arial"/>
      <family val="2"/>
      <charset val="238"/>
    </font>
    <font>
      <sz val="8"/>
      <color rgb="FF000000"/>
      <name val="Times New Roman"/>
      <family val="1"/>
      <charset val="238"/>
    </font>
    <font>
      <i/>
      <sz val="8"/>
      <color rgb="FF000000"/>
      <name val="Arial"/>
      <family val="2"/>
      <charset val="238"/>
    </font>
    <font>
      <b/>
      <sz val="10"/>
      <color rgb="FF000000"/>
      <name val="Arial"/>
      <family val="2"/>
      <charset val="238"/>
    </font>
    <font>
      <sz val="8"/>
      <color theme="1"/>
      <name val="Arial"/>
      <family val="2"/>
      <charset val="238"/>
    </font>
    <font>
      <sz val="9"/>
      <color rgb="FF000000"/>
      <name val="Arial"/>
      <family val="2"/>
      <charset val="238"/>
    </font>
    <font>
      <b/>
      <sz val="9"/>
      <color rgb="FF000000"/>
      <name val="Arial"/>
      <family val="2"/>
      <charset val="238"/>
    </font>
    <font>
      <sz val="8"/>
      <name val="Calibri"/>
      <family val="2"/>
      <charset val="238"/>
    </font>
    <font>
      <b/>
      <sz val="12"/>
      <name val="Arial"/>
      <family val="2"/>
      <charset val="238"/>
    </font>
    <font>
      <sz val="11"/>
      <name val="Arial"/>
      <family val="2"/>
      <charset val="238"/>
    </font>
    <font>
      <sz val="11"/>
      <color rgb="FF000000"/>
      <name val="Arial"/>
      <family val="2"/>
      <charset val="238"/>
    </font>
    <font>
      <b/>
      <sz val="11"/>
      <color rgb="FF000000"/>
      <name val="Arial"/>
      <family val="2"/>
      <charset val="238"/>
    </font>
    <font>
      <sz val="10"/>
      <name val="Calibri"/>
      <family val="2"/>
      <charset val="238"/>
    </font>
    <font>
      <b/>
      <i/>
      <vertAlign val="superscript"/>
      <sz val="8"/>
      <name val="Arial"/>
      <family val="2"/>
      <charset val="238"/>
    </font>
    <font>
      <sz val="10"/>
      <name val="Calibri"/>
      <family val="2"/>
      <charset val="238"/>
      <scheme val="minor"/>
    </font>
    <font>
      <i/>
      <sz val="10"/>
      <name val="Calibri"/>
      <family val="2"/>
      <charset val="238"/>
      <scheme val="minor"/>
    </font>
    <font>
      <b/>
      <u/>
      <sz val="14"/>
      <name val="Arial"/>
      <family val="2"/>
      <charset val="238"/>
    </font>
    <font>
      <b/>
      <sz val="14"/>
      <name val="Arial"/>
      <family val="2"/>
    </font>
    <font>
      <b/>
      <sz val="10"/>
      <name val="Arial"/>
      <family val="2"/>
    </font>
    <font>
      <sz val="10"/>
      <name val="Arial"/>
      <family val="2"/>
    </font>
    <font>
      <sz val="10"/>
      <color theme="1"/>
      <name val="Arial"/>
      <family val="2"/>
      <charset val="238"/>
    </font>
    <font>
      <b/>
      <i/>
      <sz val="8"/>
      <color indexed="8"/>
      <name val="Arial"/>
      <family val="2"/>
      <charset val="238"/>
    </font>
    <font>
      <b/>
      <sz val="11"/>
      <color rgb="FF000000"/>
      <name val="Times New Roman"/>
      <family val="1"/>
      <charset val="23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indexed="47"/>
        <bgColor indexed="64"/>
      </patternFill>
    </fill>
    <fill>
      <patternFill patternType="solid">
        <fgColor rgb="FFFFC000"/>
        <bgColor indexed="64"/>
      </patternFill>
    </fill>
  </fills>
  <borders count="6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rgb="FF000000"/>
      </right>
      <top style="thin">
        <color indexed="64"/>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indexed="64"/>
      </right>
      <top style="thin">
        <color rgb="FF000000"/>
      </top>
      <bottom style="thin">
        <color rgb="FF000000"/>
      </bottom>
      <diagonal/>
    </border>
    <border>
      <left/>
      <right/>
      <top style="thin">
        <color indexed="64"/>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bottom style="thin">
        <color indexed="64"/>
      </bottom>
      <diagonal/>
    </border>
    <border>
      <left/>
      <right/>
      <top style="thin">
        <color rgb="FF000000"/>
      </top>
      <bottom/>
      <diagonal/>
    </border>
    <border>
      <left/>
      <right/>
      <top style="thin">
        <color rgb="FF000000"/>
      </top>
      <bottom style="thin">
        <color indexed="64"/>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thin">
        <color indexed="64"/>
      </left>
      <right/>
      <top style="thin">
        <color indexed="64"/>
      </top>
      <bottom style="thin">
        <color rgb="FF000000"/>
      </bottom>
      <diagonal/>
    </border>
    <border>
      <left style="thin">
        <color indexed="64"/>
      </left>
      <right/>
      <top style="thin">
        <color rgb="FF000000"/>
      </top>
      <bottom style="thin">
        <color rgb="FF000000"/>
      </bottom>
      <diagonal/>
    </border>
    <border>
      <left style="thin">
        <color rgb="FF000000"/>
      </left>
      <right style="thin">
        <color rgb="FF000000"/>
      </right>
      <top/>
      <bottom style="thin">
        <color indexed="64"/>
      </bottom>
      <diagonal/>
    </border>
    <border>
      <left/>
      <right style="thin">
        <color rgb="FF000000"/>
      </right>
      <top/>
      <bottom style="thin">
        <color indexed="64"/>
      </bottom>
      <diagonal/>
    </border>
    <border>
      <left style="thin">
        <color rgb="FF000000"/>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s>
  <cellStyleXfs count="5">
    <xf numFmtId="0" fontId="0" fillId="0" borderId="0"/>
    <xf numFmtId="0" fontId="1" fillId="0" borderId="0"/>
    <xf numFmtId="0" fontId="16" fillId="0" borderId="0"/>
    <xf numFmtId="0" fontId="1" fillId="0" borderId="0"/>
    <xf numFmtId="0" fontId="1" fillId="0" borderId="0"/>
  </cellStyleXfs>
  <cellXfs count="741">
    <xf numFmtId="0" fontId="0" fillId="0" borderId="0" xfId="0" applyFill="1" applyBorder="1" applyAlignment="1">
      <alignment horizontal="left" vertical="top"/>
    </xf>
    <xf numFmtId="0" fontId="18" fillId="0" borderId="0" xfId="0" applyFont="1" applyFill="1" applyBorder="1" applyAlignment="1">
      <alignment horizontal="left" vertical="top"/>
    </xf>
    <xf numFmtId="0" fontId="19" fillId="0" borderId="0" xfId="0" applyFont="1" applyFill="1" applyBorder="1" applyAlignment="1">
      <alignment horizontal="left" vertical="top"/>
    </xf>
    <xf numFmtId="0" fontId="18" fillId="3" borderId="0" xfId="0" applyFont="1" applyFill="1" applyBorder="1" applyAlignment="1">
      <alignment vertical="center"/>
    </xf>
    <xf numFmtId="0" fontId="17" fillId="0" borderId="0" xfId="0" applyFont="1" applyFill="1" applyBorder="1" applyAlignment="1">
      <alignment horizontal="left" vertical="top"/>
    </xf>
    <xf numFmtId="0" fontId="22" fillId="0" borderId="4" xfId="0" applyFont="1" applyFill="1" applyBorder="1" applyAlignment="1">
      <alignment horizontal="left" vertical="top" wrapText="1"/>
    </xf>
    <xf numFmtId="4" fontId="5" fillId="0" borderId="4" xfId="0" applyNumberFormat="1" applyFont="1" applyBorder="1" applyAlignment="1" applyProtection="1">
      <alignment horizontal="center" vertical="center"/>
    </xf>
    <xf numFmtId="0" fontId="35" fillId="0" borderId="0" xfId="0" applyFont="1" applyBorder="1" applyAlignment="1">
      <alignment wrapText="1"/>
    </xf>
    <xf numFmtId="0" fontId="35" fillId="0" borderId="0" xfId="0" applyFont="1" applyBorder="1" applyAlignment="1">
      <alignment vertical="center" wrapText="1"/>
    </xf>
    <xf numFmtId="49" fontId="3" fillId="5" borderId="50" xfId="0" applyNumberFormat="1" applyFont="1" applyFill="1" applyBorder="1" applyAlignment="1">
      <alignment horizontal="center" vertical="center" wrapText="1"/>
    </xf>
    <xf numFmtId="2" fontId="3" fillId="5" borderId="50" xfId="0" applyNumberFormat="1" applyFont="1" applyFill="1" applyBorder="1" applyAlignment="1">
      <alignment horizontal="center" vertical="center" wrapText="1"/>
    </xf>
    <xf numFmtId="49" fontId="2" fillId="5" borderId="50" xfId="0" applyNumberFormat="1" applyFont="1" applyFill="1" applyBorder="1" applyAlignment="1">
      <alignment horizontal="center" vertical="center" wrapText="1"/>
    </xf>
    <xf numFmtId="49" fontId="3" fillId="5" borderId="50" xfId="0" applyNumberFormat="1" applyFont="1" applyFill="1" applyBorder="1" applyAlignment="1">
      <alignment horizontal="center" vertical="top" wrapText="1"/>
    </xf>
    <xf numFmtId="4" fontId="3" fillId="5" borderId="50" xfId="0" applyNumberFormat="1" applyFont="1" applyFill="1" applyBorder="1" applyAlignment="1">
      <alignment horizontal="center" vertical="center" wrapText="1"/>
    </xf>
    <xf numFmtId="0" fontId="3" fillId="0" borderId="0" xfId="0" applyFont="1" applyFill="1" applyBorder="1" applyAlignment="1">
      <alignment wrapText="1"/>
    </xf>
    <xf numFmtId="49" fontId="36" fillId="0" borderId="0" xfId="0" applyNumberFormat="1" applyFont="1" applyFill="1" applyBorder="1" applyAlignment="1">
      <alignment horizontal="left" vertical="top" wrapText="1"/>
    </xf>
    <xf numFmtId="2" fontId="36" fillId="0" borderId="0" xfId="0" applyNumberFormat="1" applyFont="1" applyFill="1" applyBorder="1" applyAlignment="1">
      <alignment horizontal="center" vertical="top" wrapText="1"/>
    </xf>
    <xf numFmtId="49" fontId="36" fillId="0" borderId="0" xfId="0" applyNumberFormat="1" applyFont="1" applyFill="1" applyBorder="1" applyAlignment="1">
      <alignment horizontal="center" vertical="top" wrapText="1"/>
    </xf>
    <xf numFmtId="4" fontId="36" fillId="0" borderId="0" xfId="0" applyNumberFormat="1" applyFont="1" applyFill="1" applyBorder="1" applyAlignment="1">
      <alignment horizontal="center" vertical="top" wrapText="1"/>
    </xf>
    <xf numFmtId="0" fontId="1" fillId="0" borderId="0" xfId="0" applyFont="1" applyFill="1" applyBorder="1"/>
    <xf numFmtId="0" fontId="1" fillId="0" borderId="4" xfId="0" applyNumberFormat="1" applyFont="1" applyBorder="1" applyAlignment="1">
      <alignment horizontal="left" vertical="top"/>
    </xf>
    <xf numFmtId="0" fontId="1" fillId="0" borderId="0" xfId="0" applyFont="1" applyBorder="1"/>
    <xf numFmtId="0" fontId="1" fillId="0" borderId="1" xfId="0" applyNumberFormat="1" applyFont="1" applyBorder="1" applyAlignment="1">
      <alignment horizontal="left" vertical="top"/>
    </xf>
    <xf numFmtId="0" fontId="1" fillId="0" borderId="2" xfId="0" applyNumberFormat="1" applyFont="1" applyBorder="1" applyAlignment="1">
      <alignment wrapText="1"/>
    </xf>
    <xf numFmtId="0" fontId="1" fillId="0" borderId="2" xfId="0" applyNumberFormat="1" applyFont="1" applyBorder="1" applyAlignment="1">
      <alignment horizontal="center"/>
    </xf>
    <xf numFmtId="4" fontId="1" fillId="0" borderId="2" xfId="0" applyNumberFormat="1" applyFont="1" applyBorder="1"/>
    <xf numFmtId="4" fontId="1" fillId="0" borderId="2" xfId="0" applyNumberFormat="1" applyFont="1" applyBorder="1" applyAlignment="1">
      <alignment horizontal="right"/>
    </xf>
    <xf numFmtId="4" fontId="1" fillId="0" borderId="3" xfId="0" applyNumberFormat="1" applyFont="1" applyBorder="1"/>
    <xf numFmtId="0" fontId="2" fillId="6" borderId="4" xfId="0" applyNumberFormat="1" applyFont="1" applyFill="1" applyBorder="1" applyAlignment="1">
      <alignment horizontal="left" vertical="top"/>
    </xf>
    <xf numFmtId="0" fontId="2" fillId="6" borderId="1" xfId="0" applyNumberFormat="1" applyFont="1" applyFill="1" applyBorder="1" applyAlignment="1">
      <alignment wrapText="1"/>
    </xf>
    <xf numFmtId="0" fontId="37" fillId="6" borderId="2" xfId="0" applyNumberFormat="1" applyFont="1" applyFill="1" applyBorder="1" applyAlignment="1">
      <alignment horizontal="center"/>
    </xf>
    <xf numFmtId="4" fontId="37" fillId="6" borderId="2" xfId="0" applyNumberFormat="1" applyFont="1" applyFill="1" applyBorder="1" applyAlignment="1">
      <alignment horizontal="right"/>
    </xf>
    <xf numFmtId="4" fontId="37" fillId="6" borderId="3" xfId="0" applyNumberFormat="1" applyFont="1" applyFill="1" applyBorder="1"/>
    <xf numFmtId="0" fontId="2" fillId="6" borderId="4" xfId="0" applyNumberFormat="1" applyFont="1" applyFill="1" applyBorder="1" applyAlignment="1">
      <alignment vertical="center"/>
    </xf>
    <xf numFmtId="0" fontId="1" fillId="3" borderId="4" xfId="0" applyNumberFormat="1" applyFont="1" applyFill="1" applyBorder="1" applyAlignment="1">
      <alignment horizontal="center" vertical="top"/>
    </xf>
    <xf numFmtId="0" fontId="1" fillId="0" borderId="4" xfId="4" applyNumberFormat="1" applyFont="1" applyFill="1" applyBorder="1" applyAlignment="1">
      <alignment horizontal="justify" vertical="top"/>
    </xf>
    <xf numFmtId="0" fontId="1" fillId="3" borderId="4" xfId="0" applyNumberFormat="1" applyFont="1" applyFill="1" applyBorder="1" applyAlignment="1">
      <alignment horizontal="center"/>
    </xf>
    <xf numFmtId="2" fontId="1" fillId="0" borderId="4" xfId="0" applyNumberFormat="1" applyFont="1" applyBorder="1" applyAlignment="1">
      <alignment horizontal="center"/>
    </xf>
    <xf numFmtId="4" fontId="1" fillId="3" borderId="4" xfId="0" applyNumberFormat="1" applyFont="1" applyFill="1" applyBorder="1" applyAlignment="1">
      <alignment horizontal="right"/>
    </xf>
    <xf numFmtId="0" fontId="1" fillId="3" borderId="4" xfId="0" applyNumberFormat="1" applyFont="1" applyFill="1" applyBorder="1" applyAlignment="1">
      <alignment wrapText="1"/>
    </xf>
    <xf numFmtId="49" fontId="1" fillId="3" borderId="4" xfId="0" applyNumberFormat="1" applyFont="1" applyFill="1" applyBorder="1" applyAlignment="1">
      <alignment horizontal="center" vertical="center"/>
    </xf>
    <xf numFmtId="0" fontId="1" fillId="0" borderId="4" xfId="4" applyNumberFormat="1" applyFont="1" applyFill="1" applyBorder="1" applyAlignment="1">
      <alignment horizontal="left" vertical="top" wrapText="1"/>
    </xf>
    <xf numFmtId="0" fontId="1" fillId="0" borderId="4" xfId="4" applyNumberFormat="1" applyFont="1" applyFill="1" applyBorder="1" applyAlignment="1">
      <alignment vertical="top" wrapText="1"/>
    </xf>
    <xf numFmtId="0" fontId="1" fillId="0" borderId="4" xfId="4" applyNumberFormat="1" applyFont="1" applyFill="1" applyBorder="1" applyAlignment="1">
      <alignment horizontal="justify" vertical="top" wrapText="1"/>
    </xf>
    <xf numFmtId="0" fontId="38" fillId="0" borderId="4" xfId="0" applyFont="1" applyBorder="1" applyAlignment="1">
      <alignment vertical="top" wrapText="1"/>
    </xf>
    <xf numFmtId="0" fontId="1" fillId="0" borderId="0" xfId="4" applyNumberFormat="1" applyFont="1" applyFill="1" applyBorder="1" applyAlignment="1">
      <alignment horizontal="justify" vertical="top"/>
    </xf>
    <xf numFmtId="0" fontId="1" fillId="0" borderId="0" xfId="4" applyNumberFormat="1" applyFont="1" applyFill="1" applyBorder="1" applyAlignment="1">
      <alignment vertical="top" wrapText="1"/>
    </xf>
    <xf numFmtId="0" fontId="38" fillId="0" borderId="0" xfId="0" applyFont="1" applyAlignment="1">
      <alignment vertical="top" wrapText="1"/>
    </xf>
    <xf numFmtId="0" fontId="38" fillId="0" borderId="4" xfId="0" applyFont="1" applyBorder="1"/>
    <xf numFmtId="0" fontId="1" fillId="3" borderId="4" xfId="0" applyNumberFormat="1" applyFont="1" applyFill="1" applyBorder="1" applyAlignment="1">
      <alignment vertical="top" wrapText="1"/>
    </xf>
    <xf numFmtId="0" fontId="37" fillId="3" borderId="4" xfId="0" applyNumberFormat="1" applyFont="1" applyFill="1" applyBorder="1" applyAlignment="1">
      <alignment horizontal="center"/>
    </xf>
    <xf numFmtId="2" fontId="0" fillId="0" borderId="4" xfId="0" applyNumberFormat="1" applyBorder="1" applyAlignment="1">
      <alignment horizontal="center"/>
    </xf>
    <xf numFmtId="0" fontId="1" fillId="3" borderId="51" xfId="0" applyNumberFormat="1" applyFont="1" applyFill="1" applyBorder="1" applyAlignment="1">
      <alignment horizontal="center" vertical="top"/>
    </xf>
    <xf numFmtId="0" fontId="37" fillId="3" borderId="42" xfId="0" applyNumberFormat="1" applyFont="1" applyFill="1" applyBorder="1" applyAlignment="1">
      <alignment horizontal="center"/>
    </xf>
    <xf numFmtId="4" fontId="38" fillId="3" borderId="4" xfId="0" applyNumberFormat="1" applyFont="1" applyFill="1" applyBorder="1"/>
    <xf numFmtId="0" fontId="1" fillId="3" borderId="4" xfId="0" applyNumberFormat="1" applyFont="1" applyFill="1" applyBorder="1" applyAlignment="1">
      <alignment vertical="center" wrapText="1"/>
    </xf>
    <xf numFmtId="2" fontId="1" fillId="0" borderId="0" xfId="0" applyNumberFormat="1" applyFont="1" applyBorder="1"/>
    <xf numFmtId="0" fontId="2" fillId="0" borderId="4" xfId="0" applyNumberFormat="1" applyFont="1" applyFill="1" applyBorder="1" applyAlignment="1">
      <alignment horizontal="left" vertical="top"/>
    </xf>
    <xf numFmtId="0" fontId="2" fillId="0" borderId="1" xfId="0" applyNumberFormat="1" applyFont="1" applyFill="1" applyBorder="1" applyAlignment="1">
      <alignment wrapText="1"/>
    </xf>
    <xf numFmtId="0" fontId="37" fillId="0" borderId="2" xfId="0" applyNumberFormat="1" applyFont="1" applyFill="1" applyBorder="1" applyAlignment="1">
      <alignment horizontal="center"/>
    </xf>
    <xf numFmtId="4" fontId="37" fillId="0" borderId="2" xfId="0" applyNumberFormat="1" applyFont="1" applyFill="1" applyBorder="1" applyAlignment="1">
      <alignment horizontal="right"/>
    </xf>
    <xf numFmtId="4" fontId="37" fillId="0" borderId="3" xfId="0" applyNumberFormat="1" applyFont="1" applyFill="1" applyBorder="1"/>
    <xf numFmtId="0" fontId="38" fillId="3" borderId="4" xfId="0" applyFont="1" applyFill="1" applyBorder="1" applyAlignment="1">
      <alignment horizontal="left" vertical="top"/>
    </xf>
    <xf numFmtId="0" fontId="38" fillId="3" borderId="4" xfId="0" applyFont="1" applyFill="1" applyBorder="1" applyAlignment="1">
      <alignment horizontal="justify" vertical="top" wrapText="1"/>
    </xf>
    <xf numFmtId="0" fontId="38" fillId="3" borderId="4" xfId="0" applyFont="1" applyFill="1" applyBorder="1" applyAlignment="1">
      <alignment horizontal="center"/>
    </xf>
    <xf numFmtId="4" fontId="38" fillId="3" borderId="4" xfId="0" applyNumberFormat="1" applyFont="1" applyFill="1" applyBorder="1" applyAlignment="1">
      <alignment horizontal="center"/>
    </xf>
    <xf numFmtId="0" fontId="38" fillId="3" borderId="4" xfId="0" applyFont="1" applyFill="1" applyBorder="1"/>
    <xf numFmtId="4" fontId="38" fillId="3" borderId="4" xfId="0" applyNumberFormat="1" applyFont="1" applyFill="1" applyBorder="1" applyAlignment="1">
      <alignment horizontal="right"/>
    </xf>
    <xf numFmtId="0" fontId="1" fillId="0" borderId="0" xfId="0" applyFont="1" applyBorder="1" applyAlignment="1">
      <alignment horizontal="left" vertical="top"/>
    </xf>
    <xf numFmtId="0" fontId="1" fillId="0" borderId="0" xfId="0" applyFont="1" applyBorder="1" applyAlignment="1">
      <alignment horizontal="justify" vertical="top" wrapText="1"/>
    </xf>
    <xf numFmtId="0" fontId="1" fillId="0" borderId="0" xfId="0" applyFont="1" applyBorder="1" applyAlignment="1">
      <alignment horizontal="center"/>
    </xf>
    <xf numFmtId="4" fontId="1" fillId="0" borderId="0" xfId="0" applyNumberFormat="1" applyFont="1" applyBorder="1" applyAlignment="1">
      <alignment horizontal="center"/>
    </xf>
    <xf numFmtId="4" fontId="1" fillId="0" borderId="0" xfId="0" applyNumberFormat="1" applyFont="1" applyBorder="1" applyAlignment="1">
      <alignment horizontal="right"/>
    </xf>
    <xf numFmtId="0" fontId="1" fillId="3" borderId="2" xfId="0" applyNumberFormat="1" applyFont="1" applyFill="1" applyBorder="1" applyAlignment="1">
      <alignment wrapText="1"/>
    </xf>
    <xf numFmtId="49" fontId="1" fillId="3" borderId="2" xfId="0" applyNumberFormat="1" applyFont="1" applyFill="1" applyBorder="1" applyAlignment="1">
      <alignment horizontal="center" vertical="center"/>
    </xf>
    <xf numFmtId="4" fontId="38" fillId="3" borderId="2" xfId="0" applyNumberFormat="1" applyFont="1" applyFill="1" applyBorder="1"/>
    <xf numFmtId="4" fontId="1" fillId="3" borderId="2" xfId="0" applyNumberFormat="1" applyFont="1" applyFill="1" applyBorder="1" applyAlignment="1">
      <alignment horizontal="right"/>
    </xf>
    <xf numFmtId="4" fontId="1" fillId="3" borderId="3" xfId="0" applyNumberFormat="1" applyFont="1" applyFill="1" applyBorder="1" applyAlignment="1">
      <alignment horizontal="right"/>
    </xf>
    <xf numFmtId="4" fontId="0" fillId="0" borderId="0" xfId="0" applyNumberFormat="1" applyFill="1" applyBorder="1" applyAlignment="1">
      <alignment horizontal="left" vertical="top"/>
    </xf>
    <xf numFmtId="0" fontId="19" fillId="0" borderId="0" xfId="0" applyFont="1" applyFill="1" applyBorder="1" applyAlignment="1">
      <alignment vertical="top"/>
    </xf>
    <xf numFmtId="0" fontId="1" fillId="3" borderId="1" xfId="0" applyNumberFormat="1" applyFont="1" applyFill="1" applyBorder="1" applyAlignment="1">
      <alignment horizontal="center" vertical="top"/>
    </xf>
    <xf numFmtId="0" fontId="37" fillId="3" borderId="2" xfId="0" applyNumberFormat="1" applyFont="1" applyFill="1" applyBorder="1" applyAlignment="1">
      <alignment horizontal="center"/>
    </xf>
    <xf numFmtId="0" fontId="3" fillId="0" borderId="34" xfId="0" applyFont="1" applyBorder="1" applyAlignment="1" applyProtection="1">
      <alignment horizontal="left" vertical="center"/>
    </xf>
    <xf numFmtId="4" fontId="37" fillId="6" borderId="1" xfId="0" applyNumberFormat="1" applyFont="1" applyFill="1" applyBorder="1" applyAlignment="1">
      <alignment horizontal="right" vertical="center"/>
    </xf>
    <xf numFmtId="4" fontId="37" fillId="6" borderId="2" xfId="0" applyNumberFormat="1" applyFont="1" applyFill="1" applyBorder="1" applyAlignment="1">
      <alignment horizontal="right" vertical="center"/>
    </xf>
    <xf numFmtId="0" fontId="2" fillId="6" borderId="1" xfId="0" applyNumberFormat="1" applyFont="1" applyFill="1" applyBorder="1" applyAlignment="1">
      <alignment horizontal="center" vertical="top"/>
    </xf>
    <xf numFmtId="0" fontId="2" fillId="6" borderId="2" xfId="0" applyNumberFormat="1" applyFont="1" applyFill="1" applyBorder="1" applyAlignment="1">
      <alignment horizontal="center" vertical="top"/>
    </xf>
    <xf numFmtId="0" fontId="2" fillId="6" borderId="3" xfId="0" applyNumberFormat="1" applyFont="1" applyFill="1" applyBorder="1" applyAlignment="1">
      <alignment horizontal="center" vertical="top"/>
    </xf>
    <xf numFmtId="0" fontId="34" fillId="5" borderId="44" xfId="0" applyFont="1" applyFill="1" applyBorder="1" applyAlignment="1">
      <alignment horizontal="center" vertical="center" wrapText="1"/>
    </xf>
    <xf numFmtId="0" fontId="0" fillId="0" borderId="45" xfId="0" applyBorder="1" applyAlignment="1">
      <alignment wrapText="1"/>
    </xf>
    <xf numFmtId="0" fontId="0" fillId="0" borderId="46" xfId="0" applyBorder="1" applyAlignment="1">
      <alignment wrapText="1"/>
    </xf>
    <xf numFmtId="0" fontId="35" fillId="5" borderId="47" xfId="0" applyFont="1" applyFill="1" applyBorder="1" applyAlignment="1">
      <alignment horizontal="center" vertical="center" wrapText="1"/>
    </xf>
    <xf numFmtId="0" fontId="35" fillId="5" borderId="48" xfId="0" applyFont="1" applyFill="1" applyBorder="1" applyAlignment="1">
      <alignment horizontal="center" vertical="center" wrapText="1"/>
    </xf>
    <xf numFmtId="0" fontId="0" fillId="0" borderId="49" xfId="0" applyBorder="1" applyAlignment="1">
      <alignment vertical="center" wrapText="1"/>
    </xf>
    <xf numFmtId="0" fontId="2" fillId="0" borderId="1" xfId="0" applyNumberFormat="1" applyFont="1" applyBorder="1" applyAlignment="1">
      <alignment vertical="center" wrapText="1"/>
    </xf>
    <xf numFmtId="0" fontId="2" fillId="0" borderId="2" xfId="0" applyFont="1" applyBorder="1" applyAlignment="1">
      <alignment vertical="center"/>
    </xf>
    <xf numFmtId="0" fontId="2" fillId="0" borderId="3" xfId="0" applyFont="1" applyBorder="1" applyAlignment="1">
      <alignment vertical="center"/>
    </xf>
    <xf numFmtId="0" fontId="2" fillId="6" borderId="1" xfId="0" applyNumberFormat="1" applyFont="1" applyFill="1" applyBorder="1" applyAlignment="1">
      <alignment horizontal="left" vertical="center"/>
    </xf>
    <xf numFmtId="0" fontId="2" fillId="6" borderId="2" xfId="0" applyNumberFormat="1" applyFont="1" applyFill="1" applyBorder="1" applyAlignment="1">
      <alignment horizontal="left" vertical="center"/>
    </xf>
    <xf numFmtId="0" fontId="2" fillId="6" borderId="3" xfId="0" applyNumberFormat="1" applyFont="1" applyFill="1" applyBorder="1" applyAlignment="1">
      <alignment horizontal="left" vertical="center"/>
    </xf>
    <xf numFmtId="0" fontId="2" fillId="6" borderId="1" xfId="0" applyNumberFormat="1" applyFont="1" applyFill="1" applyBorder="1" applyAlignment="1">
      <alignment horizontal="left" wrapText="1"/>
    </xf>
    <xf numFmtId="0" fontId="2" fillId="6" borderId="2" xfId="0" applyNumberFormat="1" applyFont="1" applyFill="1" applyBorder="1" applyAlignment="1">
      <alignment horizontal="left" wrapText="1"/>
    </xf>
    <xf numFmtId="0" fontId="2" fillId="6" borderId="3" xfId="0" applyNumberFormat="1" applyFont="1" applyFill="1" applyBorder="1" applyAlignment="1">
      <alignment horizontal="left" wrapText="1"/>
    </xf>
    <xf numFmtId="4" fontId="5" fillId="0" borderId="4" xfId="0" applyNumberFormat="1" applyFont="1" applyFill="1" applyBorder="1" applyAlignment="1" applyProtection="1">
      <alignment horizontal="center" vertical="center"/>
    </xf>
    <xf numFmtId="0" fontId="40" fillId="0" borderId="0" xfId="0" applyFont="1" applyFill="1" applyBorder="1" applyAlignment="1">
      <alignment vertical="center"/>
    </xf>
    <xf numFmtId="0" fontId="1" fillId="0" borderId="0" xfId="0" applyFont="1" applyFill="1" applyBorder="1" applyAlignment="1" applyProtection="1">
      <alignment horizontal="left" vertical="top"/>
    </xf>
    <xf numFmtId="0" fontId="17" fillId="0" borderId="0" xfId="0" applyFont="1" applyFill="1" applyBorder="1" applyAlignment="1" applyProtection="1">
      <alignment horizontal="left" vertical="top"/>
    </xf>
    <xf numFmtId="0" fontId="17" fillId="0" borderId="0" xfId="0" applyFont="1" applyFill="1" applyBorder="1" applyAlignment="1" applyProtection="1">
      <alignment horizontal="left" vertical="center"/>
    </xf>
    <xf numFmtId="0" fontId="17" fillId="0" borderId="0" xfId="0" applyFont="1" applyFill="1" applyBorder="1" applyAlignment="1" applyProtection="1">
      <alignment horizontal="center" vertical="center"/>
    </xf>
    <xf numFmtId="4" fontId="17" fillId="0" borderId="0" xfId="0" applyNumberFormat="1" applyFont="1" applyFill="1" applyBorder="1" applyAlignment="1" applyProtection="1">
      <alignment horizontal="center" vertical="center"/>
    </xf>
    <xf numFmtId="4" fontId="17" fillId="0" borderId="0" xfId="0" applyNumberFormat="1" applyFont="1" applyFill="1" applyBorder="1" applyAlignment="1" applyProtection="1">
      <alignment horizontal="center" vertical="top"/>
    </xf>
    <xf numFmtId="0" fontId="2" fillId="4" borderId="1"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3" fillId="0" borderId="1" xfId="0" applyFont="1" applyFill="1" applyBorder="1" applyAlignment="1" applyProtection="1">
      <alignment horizontal="left" vertical="top"/>
    </xf>
    <xf numFmtId="0" fontId="3" fillId="0" borderId="2" xfId="0" applyFont="1" applyFill="1" applyBorder="1" applyAlignment="1" applyProtection="1">
      <alignment horizontal="left" vertical="top"/>
    </xf>
    <xf numFmtId="0" fontId="3" fillId="0" borderId="3" xfId="0" applyFont="1" applyFill="1" applyBorder="1" applyAlignment="1" applyProtection="1">
      <alignment horizontal="left" vertical="top"/>
    </xf>
    <xf numFmtId="0" fontId="8" fillId="0" borderId="0" xfId="0" applyFont="1" applyFill="1" applyBorder="1" applyAlignment="1" applyProtection="1">
      <alignment horizontal="left" vertical="top"/>
    </xf>
    <xf numFmtId="0" fontId="5" fillId="2" borderId="6" xfId="0" applyFont="1" applyFill="1" applyBorder="1" applyAlignment="1" applyProtection="1">
      <alignment horizontal="center" vertical="center" wrapText="1"/>
    </xf>
    <xf numFmtId="0" fontId="5" fillId="2" borderId="36" xfId="0" applyFont="1" applyFill="1" applyBorder="1" applyAlignment="1" applyProtection="1">
      <alignment horizontal="center" vertical="center" wrapText="1"/>
    </xf>
    <xf numFmtId="0" fontId="5" fillId="2" borderId="20" xfId="0" applyFont="1" applyFill="1" applyBorder="1" applyAlignment="1" applyProtection="1">
      <alignment horizontal="center" vertical="center" wrapText="1"/>
    </xf>
    <xf numFmtId="0" fontId="5" fillId="2" borderId="35"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4" fontId="17" fillId="2" borderId="20" xfId="0" applyNumberFormat="1" applyFont="1" applyFill="1" applyBorder="1" applyAlignment="1" applyProtection="1">
      <alignment horizontal="center" vertical="center" wrapText="1"/>
    </xf>
    <xf numFmtId="4" fontId="17" fillId="2" borderId="35" xfId="0" applyNumberFormat="1" applyFont="1" applyFill="1" applyBorder="1" applyAlignment="1" applyProtection="1">
      <alignment horizontal="center" vertical="center" wrapText="1"/>
    </xf>
    <xf numFmtId="4" fontId="17" fillId="2" borderId="5" xfId="0" applyNumberFormat="1" applyFont="1" applyFill="1" applyBorder="1" applyAlignment="1" applyProtection="1">
      <alignment horizontal="center" vertical="center" wrapText="1"/>
    </xf>
    <xf numFmtId="4" fontId="17" fillId="2" borderId="36" xfId="0" applyNumberFormat="1" applyFont="1" applyFill="1" applyBorder="1" applyAlignment="1" applyProtection="1">
      <alignment horizontal="center" vertical="center" wrapText="1"/>
    </xf>
    <xf numFmtId="4" fontId="5" fillId="2" borderId="35" xfId="0" applyNumberFormat="1" applyFont="1" applyFill="1" applyBorder="1" applyAlignment="1" applyProtection="1">
      <alignment horizontal="center" vertical="center" wrapText="1"/>
    </xf>
    <xf numFmtId="4" fontId="5" fillId="2" borderId="9" xfId="0" applyNumberFormat="1"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wrapText="1"/>
    </xf>
    <xf numFmtId="0" fontId="10" fillId="3" borderId="4" xfId="0" applyFont="1" applyFill="1" applyBorder="1" applyAlignment="1" applyProtection="1">
      <alignment horizontal="left" vertical="center" wrapText="1"/>
    </xf>
    <xf numFmtId="0" fontId="5" fillId="3" borderId="31" xfId="0" applyFont="1" applyFill="1" applyBorder="1" applyAlignment="1" applyProtection="1">
      <alignment horizontal="center" vertical="center" wrapText="1"/>
    </xf>
    <xf numFmtId="4" fontId="5" fillId="3" borderId="31" xfId="0" applyNumberFormat="1" applyFont="1" applyFill="1" applyBorder="1" applyAlignment="1" applyProtection="1">
      <alignment horizontal="center" vertical="center" wrapText="1"/>
    </xf>
    <xf numFmtId="4" fontId="17" fillId="3" borderId="31" xfId="0" applyNumberFormat="1" applyFont="1" applyFill="1" applyBorder="1" applyAlignment="1" applyProtection="1">
      <alignment horizontal="center" vertical="center" wrapText="1"/>
    </xf>
    <xf numFmtId="4" fontId="5" fillId="3" borderId="3" xfId="0" applyNumberFormat="1" applyFont="1" applyFill="1" applyBorder="1" applyAlignment="1" applyProtection="1">
      <alignment horizontal="center" vertical="center" wrapText="1"/>
    </xf>
    <xf numFmtId="164" fontId="18" fillId="0" borderId="32" xfId="0" applyNumberFormat="1" applyFont="1" applyFill="1" applyBorder="1" applyAlignment="1" applyProtection="1">
      <alignment horizontal="left" vertical="top" wrapText="1"/>
    </xf>
    <xf numFmtId="164" fontId="18" fillId="0" borderId="33" xfId="0" applyNumberFormat="1" applyFont="1" applyFill="1" applyBorder="1" applyAlignment="1" applyProtection="1">
      <alignment horizontal="left" vertical="top" wrapText="1"/>
    </xf>
    <xf numFmtId="0" fontId="5" fillId="0" borderId="21" xfId="0" applyFont="1" applyFill="1" applyBorder="1" applyAlignment="1" applyProtection="1">
      <alignment horizontal="left" vertical="center" wrapText="1"/>
    </xf>
    <xf numFmtId="0" fontId="17" fillId="0" borderId="32" xfId="0" applyFont="1" applyFill="1" applyBorder="1" applyAlignment="1" applyProtection="1">
      <alignment horizontal="center" vertical="center" wrapText="1"/>
    </xf>
    <xf numFmtId="0" fontId="17" fillId="0" borderId="38" xfId="0" applyFont="1" applyFill="1" applyBorder="1" applyAlignment="1" applyProtection="1">
      <alignment horizontal="center" vertical="center" wrapText="1"/>
    </xf>
    <xf numFmtId="0" fontId="17" fillId="0" borderId="33" xfId="0" applyFont="1" applyFill="1" applyBorder="1" applyAlignment="1" applyProtection="1">
      <alignment horizontal="center" vertical="center" wrapText="1"/>
    </xf>
    <xf numFmtId="4" fontId="17" fillId="0" borderId="21" xfId="0" applyNumberFormat="1" applyFont="1" applyFill="1" applyBorder="1" applyAlignment="1" applyProtection="1">
      <alignment horizontal="center" vertical="center" wrapText="1"/>
    </xf>
    <xf numFmtId="4" fontId="17" fillId="0" borderId="32" xfId="0" applyNumberFormat="1" applyFont="1" applyFill="1" applyBorder="1" applyAlignment="1" applyProtection="1">
      <alignment horizontal="center" vertical="top" wrapText="1"/>
    </xf>
    <xf numFmtId="4" fontId="17" fillId="0" borderId="38" xfId="0" applyNumberFormat="1" applyFont="1" applyFill="1" applyBorder="1" applyAlignment="1" applyProtection="1">
      <alignment horizontal="center" vertical="top" wrapText="1"/>
    </xf>
    <xf numFmtId="4" fontId="17" fillId="0" borderId="33" xfId="0" applyNumberFormat="1" applyFont="1" applyFill="1" applyBorder="1" applyAlignment="1" applyProtection="1">
      <alignment horizontal="center" vertical="top" wrapText="1"/>
    </xf>
    <xf numFmtId="164" fontId="18" fillId="0" borderId="17" xfId="0" applyNumberFormat="1" applyFont="1" applyFill="1" applyBorder="1" applyAlignment="1" applyProtection="1">
      <alignment horizontal="left" vertical="top" wrapText="1"/>
    </xf>
    <xf numFmtId="164" fontId="18" fillId="0" borderId="16" xfId="0" applyNumberFormat="1" applyFont="1" applyFill="1" applyBorder="1" applyAlignment="1" applyProtection="1">
      <alignment horizontal="left" vertical="top" wrapText="1"/>
    </xf>
    <xf numFmtId="0" fontId="17" fillId="0" borderId="57" xfId="0" applyFont="1" applyFill="1" applyBorder="1" applyAlignment="1" applyProtection="1">
      <alignment horizontal="left" vertical="center" wrapText="1"/>
    </xf>
    <xf numFmtId="0" fontId="17" fillId="0" borderId="37" xfId="0" applyFont="1" applyFill="1" applyBorder="1" applyAlignment="1" applyProtection="1">
      <alignment horizontal="center" vertical="center" wrapText="1"/>
    </xf>
    <xf numFmtId="0" fontId="17" fillId="0" borderId="8" xfId="0" applyFont="1" applyFill="1" applyBorder="1" applyAlignment="1" applyProtection="1">
      <alignment horizontal="center" vertical="center" wrapText="1"/>
    </xf>
    <xf numFmtId="0" fontId="17" fillId="0" borderId="58" xfId="0" applyFont="1" applyFill="1" applyBorder="1" applyAlignment="1" applyProtection="1">
      <alignment horizontal="center" vertical="center" wrapText="1"/>
    </xf>
    <xf numFmtId="4" fontId="18" fillId="0" borderId="57" xfId="0" applyNumberFormat="1" applyFont="1" applyFill="1" applyBorder="1" applyAlignment="1" applyProtection="1">
      <alignment horizontal="center" vertical="center" wrapText="1"/>
    </xf>
    <xf numFmtId="164" fontId="18" fillId="0" borderId="4" xfId="0" applyNumberFormat="1" applyFont="1" applyFill="1" applyBorder="1" applyAlignment="1" applyProtection="1">
      <alignment horizontal="center" vertical="top" wrapText="1"/>
    </xf>
    <xf numFmtId="0" fontId="18" fillId="0" borderId="4" xfId="0" applyFont="1" applyFill="1" applyBorder="1" applyAlignment="1" applyProtection="1">
      <alignment horizontal="left" vertical="center" wrapText="1"/>
    </xf>
    <xf numFmtId="0" fontId="17" fillId="0" borderId="4" xfId="0" applyFont="1" applyFill="1" applyBorder="1" applyAlignment="1" applyProtection="1">
      <alignment horizontal="center" wrapText="1"/>
    </xf>
    <xf numFmtId="4" fontId="18" fillId="0" borderId="4" xfId="0" applyNumberFormat="1" applyFont="1" applyFill="1" applyBorder="1" applyAlignment="1" applyProtection="1">
      <alignment horizontal="center" wrapText="1"/>
    </xf>
    <xf numFmtId="0" fontId="5" fillId="0" borderId="4" xfId="0" applyFont="1" applyFill="1" applyBorder="1" applyAlignment="1" applyProtection="1">
      <alignment horizontal="center" wrapText="1"/>
    </xf>
    <xf numFmtId="164" fontId="18" fillId="0" borderId="1" xfId="0" applyNumberFormat="1" applyFont="1" applyFill="1" applyBorder="1" applyAlignment="1" applyProtection="1">
      <alignment horizontal="center" vertical="top" wrapText="1"/>
    </xf>
    <xf numFmtId="164" fontId="18" fillId="0" borderId="3" xfId="0" applyNumberFormat="1" applyFont="1" applyFill="1" applyBorder="1" applyAlignment="1" applyProtection="1">
      <alignment horizontal="center" vertical="top" wrapText="1"/>
    </xf>
    <xf numFmtId="0" fontId="5" fillId="0" borderId="4" xfId="0" applyNumberFormat="1" applyFont="1" applyFill="1" applyBorder="1" applyAlignment="1" applyProtection="1">
      <alignment horizontal="justify" vertical="center" wrapText="1"/>
    </xf>
    <xf numFmtId="0" fontId="5" fillId="0" borderId="1" xfId="0" applyFont="1" applyFill="1" applyBorder="1" applyAlignment="1" applyProtection="1">
      <alignment horizontal="center" wrapText="1"/>
    </xf>
    <xf numFmtId="0" fontId="5" fillId="0" borderId="2" xfId="0" applyFont="1" applyFill="1" applyBorder="1" applyAlignment="1" applyProtection="1">
      <alignment horizontal="center" wrapText="1"/>
    </xf>
    <xf numFmtId="0" fontId="5" fillId="0" borderId="3" xfId="0" applyFont="1" applyFill="1" applyBorder="1" applyAlignment="1" applyProtection="1">
      <alignment horizontal="center" wrapText="1"/>
    </xf>
    <xf numFmtId="4" fontId="18" fillId="0" borderId="1" xfId="0" applyNumberFormat="1" applyFont="1" applyFill="1" applyBorder="1" applyAlignment="1" applyProtection="1">
      <alignment horizontal="center" wrapText="1"/>
    </xf>
    <xf numFmtId="4" fontId="18" fillId="0" borderId="3" xfId="0" applyNumberFormat="1" applyFont="1" applyFill="1" applyBorder="1" applyAlignment="1" applyProtection="1">
      <alignment horizontal="center" wrapText="1"/>
    </xf>
    <xf numFmtId="164" fontId="18" fillId="0" borderId="12" xfId="0" applyNumberFormat="1" applyFont="1" applyFill="1" applyBorder="1" applyAlignment="1" applyProtection="1">
      <alignment horizontal="center" vertical="center" wrapText="1"/>
    </xf>
    <xf numFmtId="164" fontId="18" fillId="0" borderId="27" xfId="0" applyNumberFormat="1" applyFont="1" applyFill="1" applyBorder="1" applyAlignment="1" applyProtection="1">
      <alignment horizontal="center" vertical="center" wrapText="1"/>
    </xf>
    <xf numFmtId="0" fontId="18" fillId="0" borderId="13" xfId="0" applyFont="1" applyFill="1" applyBorder="1" applyAlignment="1" applyProtection="1">
      <alignment horizontal="left" vertical="center" wrapText="1"/>
    </xf>
    <xf numFmtId="0" fontId="5" fillId="0" borderId="12" xfId="0" applyFont="1" applyFill="1" applyBorder="1" applyAlignment="1" applyProtection="1">
      <alignment horizontal="center" vertical="center" wrapText="1"/>
    </xf>
    <xf numFmtId="0" fontId="5" fillId="0" borderId="26" xfId="0" applyFont="1" applyFill="1" applyBorder="1" applyAlignment="1" applyProtection="1">
      <alignment horizontal="center" vertical="center" wrapText="1"/>
    </xf>
    <xf numFmtId="0" fontId="5" fillId="0" borderId="27" xfId="0" applyFont="1" applyFill="1" applyBorder="1" applyAlignment="1" applyProtection="1">
      <alignment horizontal="center" vertical="center" wrapText="1"/>
    </xf>
    <xf numFmtId="4" fontId="18" fillId="0" borderId="13" xfId="0" applyNumberFormat="1" applyFont="1" applyFill="1" applyBorder="1" applyAlignment="1" applyProtection="1">
      <alignment horizontal="center" vertical="center" wrapText="1"/>
    </xf>
    <xf numFmtId="4" fontId="18" fillId="0" borderId="12" xfId="0" applyNumberFormat="1" applyFont="1" applyFill="1" applyBorder="1" applyAlignment="1" applyProtection="1">
      <alignment horizontal="center" vertical="center" wrapText="1"/>
    </xf>
    <xf numFmtId="0" fontId="8" fillId="0" borderId="7" xfId="0" applyFont="1" applyFill="1" applyBorder="1" applyAlignment="1" applyProtection="1">
      <alignment horizontal="left" vertical="center" wrapText="1"/>
    </xf>
    <xf numFmtId="0" fontId="8" fillId="0" borderId="8" xfId="0" applyFont="1" applyFill="1" applyBorder="1" applyAlignment="1" applyProtection="1">
      <alignment horizontal="left" vertical="center" wrapText="1"/>
    </xf>
    <xf numFmtId="0" fontId="8" fillId="0" borderId="2" xfId="0" applyFont="1" applyFill="1" applyBorder="1" applyAlignment="1" applyProtection="1">
      <alignment horizontal="left" vertical="center" wrapText="1"/>
    </xf>
    <xf numFmtId="4" fontId="8" fillId="0" borderId="2" xfId="0" applyNumberFormat="1" applyFont="1" applyFill="1" applyBorder="1" applyAlignment="1" applyProtection="1">
      <alignment horizontal="center" vertical="center" wrapText="1"/>
    </xf>
    <xf numFmtId="4" fontId="8" fillId="0" borderId="3" xfId="0" applyNumberFormat="1" applyFont="1" applyFill="1" applyBorder="1" applyAlignment="1" applyProtection="1">
      <alignment horizontal="center" vertical="center" wrapText="1"/>
    </xf>
    <xf numFmtId="0" fontId="3" fillId="0" borderId="0" xfId="0" applyFont="1" applyFill="1" applyBorder="1" applyAlignment="1" applyProtection="1">
      <alignment vertical="top"/>
    </xf>
    <xf numFmtId="0" fontId="2" fillId="0" borderId="0" xfId="0" applyFont="1" applyFill="1" applyBorder="1" applyAlignment="1" applyProtection="1">
      <alignment vertical="top"/>
    </xf>
    <xf numFmtId="0" fontId="2" fillId="0" borderId="0" xfId="0" applyFont="1" applyFill="1" applyBorder="1" applyAlignment="1" applyProtection="1">
      <alignment vertical="center"/>
    </xf>
    <xf numFmtId="0" fontId="2" fillId="0" borderId="0" xfId="0" applyFont="1" applyFill="1" applyBorder="1" applyAlignment="1" applyProtection="1">
      <alignment horizontal="center" vertical="center"/>
    </xf>
    <xf numFmtId="4" fontId="2"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horizontal="center" vertical="top"/>
    </xf>
    <xf numFmtId="0" fontId="5" fillId="2" borderId="1" xfId="0" applyFont="1" applyFill="1" applyBorder="1" applyAlignment="1" applyProtection="1">
      <alignment horizontal="center" vertical="center" wrapText="1"/>
    </xf>
    <xf numFmtId="0" fontId="5" fillId="2" borderId="18"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4" fontId="17" fillId="2" borderId="14" xfId="0" applyNumberFormat="1" applyFont="1" applyFill="1" applyBorder="1" applyAlignment="1" applyProtection="1">
      <alignment horizontal="center" vertical="center" wrapText="1"/>
    </xf>
    <xf numFmtId="4" fontId="17" fillId="2" borderId="19" xfId="0" applyNumberFormat="1" applyFont="1" applyFill="1" applyBorder="1" applyAlignment="1" applyProtection="1">
      <alignment horizontal="center" vertical="center" wrapText="1"/>
    </xf>
    <xf numFmtId="4" fontId="17" fillId="2" borderId="2" xfId="0" applyNumberFormat="1" applyFont="1" applyFill="1" applyBorder="1" applyAlignment="1" applyProtection="1">
      <alignment horizontal="center" vertical="center" wrapText="1"/>
    </xf>
    <xf numFmtId="4" fontId="17" fillId="2" borderId="18" xfId="0" applyNumberFormat="1" applyFont="1" applyFill="1" applyBorder="1" applyAlignment="1" applyProtection="1">
      <alignment horizontal="center" vertical="center" wrapText="1"/>
    </xf>
    <xf numFmtId="4" fontId="5" fillId="2" borderId="19" xfId="0" applyNumberFormat="1" applyFont="1" applyFill="1" applyBorder="1" applyAlignment="1" applyProtection="1">
      <alignment horizontal="center" vertical="center" wrapText="1"/>
    </xf>
    <xf numFmtId="4" fontId="5" fillId="2" borderId="3"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20" fillId="0" borderId="4" xfId="0" applyFont="1" applyFill="1" applyBorder="1" applyAlignment="1" applyProtection="1">
      <alignment horizontal="left" vertical="center" wrapText="1"/>
    </xf>
    <xf numFmtId="0" fontId="5" fillId="0" borderId="2" xfId="0" applyFont="1" applyFill="1" applyBorder="1" applyAlignment="1" applyProtection="1">
      <alignment horizontal="center" vertical="center" wrapText="1"/>
    </xf>
    <xf numFmtId="4" fontId="17" fillId="0" borderId="2" xfId="0" applyNumberFormat="1" applyFont="1" applyFill="1" applyBorder="1" applyAlignment="1" applyProtection="1">
      <alignment horizontal="center" vertical="center" wrapText="1"/>
    </xf>
    <xf numFmtId="4" fontId="17" fillId="0" borderId="2" xfId="0" applyNumberFormat="1" applyFont="1" applyFill="1" applyBorder="1" applyAlignment="1" applyProtection="1">
      <alignment horizontal="center" vertical="center" wrapText="1"/>
    </xf>
    <xf numFmtId="4" fontId="5" fillId="0" borderId="2" xfId="0" applyNumberFormat="1" applyFont="1" applyFill="1" applyBorder="1" applyAlignment="1" applyProtection="1">
      <alignment horizontal="center" vertical="center" wrapText="1"/>
    </xf>
    <xf numFmtId="4" fontId="5" fillId="0" borderId="3" xfId="0" applyNumberFormat="1" applyFont="1" applyFill="1" applyBorder="1" applyAlignment="1" applyProtection="1">
      <alignment horizontal="center" vertical="center" wrapText="1"/>
    </xf>
    <xf numFmtId="0" fontId="20" fillId="0" borderId="0" xfId="0" applyFont="1" applyFill="1" applyBorder="1" applyAlignment="1" applyProtection="1">
      <alignment horizontal="left" vertical="center" wrapText="1"/>
    </xf>
    <xf numFmtId="0" fontId="5" fillId="0" borderId="28" xfId="0" applyFont="1" applyFill="1" applyBorder="1" applyAlignment="1" applyProtection="1">
      <alignment horizontal="center" vertical="center" wrapText="1"/>
    </xf>
    <xf numFmtId="0" fontId="5" fillId="0" borderId="31" xfId="0" applyFont="1" applyFill="1" applyBorder="1" applyAlignment="1" applyProtection="1">
      <alignment horizontal="center" vertical="center" wrapText="1"/>
    </xf>
    <xf numFmtId="4" fontId="17" fillId="0" borderId="0" xfId="0" applyNumberFormat="1" applyFont="1" applyFill="1" applyBorder="1" applyAlignment="1" applyProtection="1">
      <alignment horizontal="center" vertical="center" wrapText="1"/>
    </xf>
    <xf numFmtId="4" fontId="17" fillId="0" borderId="31" xfId="0" applyNumberFormat="1" applyFont="1" applyFill="1" applyBorder="1" applyAlignment="1" applyProtection="1">
      <alignment horizontal="center" vertical="center" wrapText="1"/>
    </xf>
    <xf numFmtId="164" fontId="18" fillId="0" borderId="35" xfId="0" applyNumberFormat="1" applyFont="1" applyFill="1" applyBorder="1" applyAlignment="1" applyProtection="1">
      <alignment horizontal="center" vertical="top" wrapText="1"/>
    </xf>
    <xf numFmtId="164" fontId="18" fillId="0" borderId="36" xfId="0" applyNumberFormat="1" applyFont="1" applyFill="1" applyBorder="1" applyAlignment="1" applyProtection="1">
      <alignment horizontal="center" vertical="top" wrapText="1"/>
    </xf>
    <xf numFmtId="0" fontId="5" fillId="0" borderId="13" xfId="0" applyFont="1" applyFill="1" applyBorder="1" applyAlignment="1" applyProtection="1">
      <alignment horizontal="left" vertical="center" wrapText="1"/>
    </xf>
    <xf numFmtId="0" fontId="17" fillId="0" borderId="12" xfId="0" applyFont="1" applyFill="1" applyBorder="1" applyAlignment="1" applyProtection="1">
      <alignment horizontal="center" vertical="center" wrapText="1"/>
    </xf>
    <xf numFmtId="0" fontId="17" fillId="0" borderId="26" xfId="0" applyFont="1" applyFill="1" applyBorder="1" applyAlignment="1" applyProtection="1">
      <alignment horizontal="center" vertical="center" wrapText="1"/>
    </xf>
    <xf numFmtId="0" fontId="17" fillId="0" borderId="27" xfId="0" applyFont="1" applyFill="1" applyBorder="1" applyAlignment="1" applyProtection="1">
      <alignment horizontal="center" vertical="center" wrapText="1"/>
    </xf>
    <xf numFmtId="4" fontId="17" fillId="0" borderId="13" xfId="0" applyNumberFormat="1" applyFont="1" applyFill="1" applyBorder="1" applyAlignment="1" applyProtection="1">
      <alignment horizontal="center" vertical="center" wrapText="1"/>
    </xf>
    <xf numFmtId="4" fontId="17" fillId="0" borderId="12" xfId="0" applyNumberFormat="1" applyFont="1" applyFill="1" applyBorder="1" applyAlignment="1" applyProtection="1">
      <alignment horizontal="center" vertical="top" wrapText="1"/>
    </xf>
    <xf numFmtId="4" fontId="17" fillId="0" borderId="26" xfId="0" applyNumberFormat="1" applyFont="1" applyFill="1" applyBorder="1" applyAlignment="1" applyProtection="1">
      <alignment horizontal="center" vertical="top" wrapText="1"/>
    </xf>
    <xf numFmtId="4" fontId="17" fillId="0" borderId="27" xfId="0" applyNumberFormat="1" applyFont="1" applyFill="1" applyBorder="1" applyAlignment="1" applyProtection="1">
      <alignment horizontal="center" vertical="top" wrapText="1"/>
    </xf>
    <xf numFmtId="4" fontId="17" fillId="0" borderId="24" xfId="0" applyNumberFormat="1" applyFont="1" applyFill="1" applyBorder="1" applyAlignment="1" applyProtection="1">
      <alignment horizontal="center" vertical="top" wrapText="1"/>
    </xf>
    <xf numFmtId="4" fontId="17" fillId="0" borderId="23" xfId="0" applyNumberFormat="1" applyFont="1" applyFill="1" applyBorder="1" applyAlignment="1" applyProtection="1">
      <alignment horizontal="center" vertical="top" wrapText="1"/>
    </xf>
    <xf numFmtId="164" fontId="18" fillId="0" borderId="17" xfId="0" applyNumberFormat="1" applyFont="1" applyFill="1" applyBorder="1" applyAlignment="1" applyProtection="1">
      <alignment horizontal="center" vertical="top" wrapText="1"/>
    </xf>
    <xf numFmtId="164" fontId="18" fillId="0" borderId="16" xfId="0" applyNumberFormat="1" applyFont="1" applyFill="1" applyBorder="1" applyAlignment="1" applyProtection="1">
      <alignment horizontal="center" vertical="top" wrapText="1"/>
    </xf>
    <xf numFmtId="0" fontId="17" fillId="0" borderId="13" xfId="0" applyFont="1" applyFill="1" applyBorder="1" applyAlignment="1" applyProtection="1">
      <alignment horizontal="left" vertical="center" wrapText="1"/>
    </xf>
    <xf numFmtId="0" fontId="18" fillId="0" borderId="53" xfId="0" applyFont="1" applyFill="1" applyBorder="1" applyAlignment="1" applyProtection="1">
      <alignment horizontal="left" vertical="center" wrapText="1"/>
    </xf>
    <xf numFmtId="164" fontId="18" fillId="0" borderId="24" xfId="0" applyNumberFormat="1" applyFont="1" applyFill="1" applyBorder="1" applyAlignment="1" applyProtection="1">
      <alignment horizontal="center" vertical="top" wrapText="1"/>
    </xf>
    <xf numFmtId="164" fontId="18" fillId="0" borderId="23" xfId="0" applyNumberFormat="1" applyFont="1" applyFill="1" applyBorder="1" applyAlignment="1" applyProtection="1">
      <alignment horizontal="center" vertical="top" wrapText="1"/>
    </xf>
    <xf numFmtId="0" fontId="18" fillId="0" borderId="16" xfId="0" applyFont="1" applyFill="1" applyBorder="1" applyAlignment="1" applyProtection="1">
      <alignment horizontal="left" vertical="center" wrapText="1"/>
    </xf>
    <xf numFmtId="164" fontId="18" fillId="0" borderId="32" xfId="0" applyNumberFormat="1" applyFont="1" applyFill="1" applyBorder="1" applyAlignment="1" applyProtection="1">
      <alignment horizontal="center" vertical="top" wrapText="1"/>
    </xf>
    <xf numFmtId="164" fontId="18" fillId="0" borderId="33" xfId="0" applyNumberFormat="1" applyFont="1" applyFill="1" applyBorder="1" applyAlignment="1" applyProtection="1">
      <alignment horizontal="center" vertical="top" wrapText="1"/>
    </xf>
    <xf numFmtId="0" fontId="18" fillId="0" borderId="25" xfId="0" applyFont="1" applyFill="1" applyBorder="1" applyAlignment="1" applyProtection="1">
      <alignment horizontal="left" vertical="center" wrapText="1"/>
    </xf>
    <xf numFmtId="164" fontId="18" fillId="0" borderId="12" xfId="0" applyNumberFormat="1" applyFont="1" applyFill="1" applyBorder="1" applyAlignment="1" applyProtection="1">
      <alignment horizontal="center" vertical="top" wrapText="1"/>
    </xf>
    <xf numFmtId="164" fontId="18" fillId="0" borderId="30" xfId="0" applyNumberFormat="1" applyFont="1" applyFill="1" applyBorder="1" applyAlignment="1" applyProtection="1">
      <alignment horizontal="center" vertical="top" wrapText="1"/>
    </xf>
    <xf numFmtId="164" fontId="18" fillId="0" borderId="24" xfId="0" applyNumberFormat="1" applyFont="1" applyFill="1" applyBorder="1" applyAlignment="1" applyProtection="1">
      <alignment horizontal="left" vertical="top" wrapText="1"/>
    </xf>
    <xf numFmtId="164" fontId="18" fillId="0" borderId="23" xfId="0" applyNumberFormat="1" applyFont="1" applyFill="1" applyBorder="1" applyAlignment="1" applyProtection="1">
      <alignment horizontal="left" vertical="top" wrapText="1"/>
    </xf>
    <xf numFmtId="164" fontId="18" fillId="0" borderId="12" xfId="0" applyNumberFormat="1" applyFont="1" applyFill="1" applyBorder="1" applyAlignment="1" applyProtection="1">
      <alignment horizontal="left" vertical="top" wrapText="1"/>
    </xf>
    <xf numFmtId="164" fontId="18" fillId="0" borderId="27" xfId="0" applyNumberFormat="1" applyFont="1" applyFill="1" applyBorder="1" applyAlignment="1" applyProtection="1">
      <alignment horizontal="left" vertical="top" wrapText="1"/>
    </xf>
    <xf numFmtId="0" fontId="5" fillId="0" borderId="12" xfId="0" applyFont="1" applyFill="1" applyBorder="1" applyAlignment="1" applyProtection="1">
      <alignment horizontal="center" wrapText="1"/>
    </xf>
    <xf numFmtId="0" fontId="5" fillId="0" borderId="26" xfId="0" applyFont="1" applyFill="1" applyBorder="1" applyAlignment="1" applyProtection="1">
      <alignment horizontal="center" wrapText="1"/>
    </xf>
    <xf numFmtId="0" fontId="5" fillId="0" borderId="27" xfId="0" applyFont="1" applyFill="1" applyBorder="1" applyAlignment="1" applyProtection="1">
      <alignment horizontal="center" wrapText="1"/>
    </xf>
    <xf numFmtId="4" fontId="18" fillId="0" borderId="13" xfId="0" applyNumberFormat="1" applyFont="1" applyFill="1" applyBorder="1" applyAlignment="1" applyProtection="1">
      <alignment horizontal="center" wrapText="1"/>
    </xf>
    <xf numFmtId="0" fontId="17" fillId="0" borderId="21" xfId="0" applyFont="1" applyFill="1" applyBorder="1" applyAlignment="1" applyProtection="1">
      <alignment horizontal="left" vertical="center" wrapText="1"/>
    </xf>
    <xf numFmtId="4" fontId="18" fillId="0" borderId="21" xfId="0" applyNumberFormat="1" applyFont="1" applyFill="1" applyBorder="1" applyAlignment="1" applyProtection="1">
      <alignment horizontal="center" vertical="center" wrapText="1"/>
    </xf>
    <xf numFmtId="164" fontId="18" fillId="0" borderId="1" xfId="0" applyNumberFormat="1" applyFont="1" applyFill="1" applyBorder="1" applyAlignment="1" applyProtection="1">
      <alignment horizontal="left" vertical="top" wrapText="1"/>
    </xf>
    <xf numFmtId="164" fontId="18" fillId="0" borderId="3" xfId="0" applyNumberFormat="1" applyFont="1" applyFill="1" applyBorder="1" applyAlignment="1" applyProtection="1">
      <alignment horizontal="left" vertical="top" wrapText="1"/>
    </xf>
    <xf numFmtId="0" fontId="5" fillId="0" borderId="4" xfId="0" applyFont="1" applyFill="1" applyBorder="1" applyAlignment="1" applyProtection="1">
      <alignment horizontal="left" vertical="top" wrapText="1"/>
    </xf>
    <xf numFmtId="4" fontId="18" fillId="0" borderId="1" xfId="0" applyNumberFormat="1" applyFont="1" applyFill="1" applyBorder="1" applyAlignment="1" applyProtection="1">
      <alignment horizontal="center" wrapText="1"/>
    </xf>
    <xf numFmtId="0" fontId="5" fillId="0" borderId="2" xfId="0" applyFont="1" applyFill="1" applyBorder="1" applyAlignment="1" applyProtection="1">
      <alignment horizontal="left" vertical="top" wrapText="1"/>
    </xf>
    <xf numFmtId="4" fontId="18" fillId="0" borderId="2" xfId="0" applyNumberFormat="1" applyFont="1" applyFill="1" applyBorder="1" applyAlignment="1" applyProtection="1">
      <alignment horizontal="center" vertical="center" wrapText="1"/>
    </xf>
    <xf numFmtId="164" fontId="18" fillId="0" borderId="4" xfId="0" applyNumberFormat="1" applyFont="1" applyFill="1" applyBorder="1" applyAlignment="1" applyProtection="1">
      <alignment horizontal="center" vertical="center" wrapText="1"/>
    </xf>
    <xf numFmtId="0" fontId="5" fillId="0" borderId="9" xfId="0" applyFont="1" applyFill="1" applyBorder="1" applyAlignment="1" applyProtection="1">
      <alignment horizontal="left" vertical="center" wrapText="1"/>
    </xf>
    <xf numFmtId="4" fontId="18" fillId="0" borderId="5" xfId="0" applyNumberFormat="1" applyFont="1" applyFill="1" applyBorder="1" applyAlignment="1" applyProtection="1">
      <alignment horizontal="center" wrapText="1"/>
    </xf>
    <xf numFmtId="4" fontId="18" fillId="0" borderId="6" xfId="0" applyNumberFormat="1" applyFont="1" applyFill="1" applyBorder="1" applyAlignment="1" applyProtection="1">
      <alignment horizontal="center" wrapText="1"/>
    </xf>
    <xf numFmtId="4" fontId="18" fillId="0" borderId="9" xfId="0" applyNumberFormat="1" applyFont="1" applyFill="1" applyBorder="1" applyAlignment="1" applyProtection="1">
      <alignment horizontal="center" wrapText="1"/>
    </xf>
    <xf numFmtId="0" fontId="5" fillId="0" borderId="3" xfId="0" applyFont="1" applyFill="1" applyBorder="1" applyAlignment="1" applyProtection="1">
      <alignment horizontal="left" vertical="center" wrapText="1"/>
    </xf>
    <xf numFmtId="0" fontId="5" fillId="0" borderId="34" xfId="0" applyFont="1" applyFill="1" applyBorder="1" applyAlignment="1" applyProtection="1">
      <alignment horizontal="center" vertical="center" wrapText="1"/>
    </xf>
    <xf numFmtId="0" fontId="5" fillId="0" borderId="4" xfId="0" applyFont="1" applyFill="1" applyBorder="1" applyAlignment="1" applyProtection="1">
      <alignment horizontal="left" vertical="center" wrapText="1"/>
    </xf>
    <xf numFmtId="4" fontId="5" fillId="0" borderId="34" xfId="0" applyNumberFormat="1" applyFont="1" applyFill="1" applyBorder="1" applyAlignment="1" applyProtection="1">
      <alignment horizontal="center" vertical="center" wrapText="1"/>
    </xf>
    <xf numFmtId="4" fontId="8" fillId="0" borderId="8" xfId="0" applyNumberFormat="1" applyFont="1" applyFill="1" applyBorder="1" applyAlignment="1" applyProtection="1">
      <alignment horizontal="center" vertical="center" wrapText="1"/>
    </xf>
    <xf numFmtId="4" fontId="8" fillId="0" borderId="10" xfId="0" applyNumberFormat="1" applyFont="1" applyFill="1" applyBorder="1" applyAlignment="1" applyProtection="1">
      <alignment horizontal="center" vertical="center" wrapText="1"/>
    </xf>
    <xf numFmtId="0" fontId="3" fillId="0" borderId="0" xfId="0" applyFont="1" applyFill="1" applyBorder="1" applyAlignment="1" applyProtection="1">
      <alignment horizontal="left" vertical="top" wrapText="1"/>
    </xf>
    <xf numFmtId="4" fontId="18" fillId="2" borderId="14" xfId="0" applyNumberFormat="1" applyFont="1" applyFill="1" applyBorder="1" applyAlignment="1" applyProtection="1">
      <alignment horizontal="center" vertical="center" wrapText="1"/>
    </xf>
    <xf numFmtId="4" fontId="18" fillId="2" borderId="19" xfId="0" applyNumberFormat="1" applyFont="1" applyFill="1" applyBorder="1" applyAlignment="1" applyProtection="1">
      <alignment horizontal="center" vertical="center" wrapText="1"/>
    </xf>
    <xf numFmtId="4" fontId="18" fillId="2" borderId="2" xfId="0" applyNumberFormat="1" applyFont="1" applyFill="1" applyBorder="1" applyAlignment="1" applyProtection="1">
      <alignment horizontal="center" vertical="center" wrapText="1"/>
    </xf>
    <xf numFmtId="4" fontId="18" fillId="2" borderId="18" xfId="0" applyNumberFormat="1"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5" fillId="3" borderId="18" xfId="0" applyFont="1" applyFill="1" applyBorder="1" applyAlignment="1" applyProtection="1">
      <alignment horizontal="center" vertical="center" wrapText="1"/>
    </xf>
    <xf numFmtId="0" fontId="10" fillId="3" borderId="14" xfId="0" applyFont="1" applyFill="1" applyBorder="1" applyAlignment="1" applyProtection="1">
      <alignment horizontal="left" vertical="center" wrapText="1"/>
    </xf>
    <xf numFmtId="0" fontId="5" fillId="3" borderId="19" xfId="0" applyFont="1" applyFill="1" applyBorder="1" applyAlignment="1" applyProtection="1">
      <alignment horizontal="center" vertical="center" wrapText="1"/>
    </xf>
    <xf numFmtId="4" fontId="5" fillId="3" borderId="2" xfId="0" applyNumberFormat="1" applyFont="1" applyFill="1" applyBorder="1" applyAlignment="1" applyProtection="1">
      <alignment horizontal="center" vertical="center" wrapText="1"/>
    </xf>
    <xf numFmtId="4" fontId="18" fillId="3" borderId="2" xfId="0" applyNumberFormat="1" applyFont="1" applyFill="1" applyBorder="1" applyAlignment="1" applyProtection="1">
      <alignment horizontal="center" vertical="center" wrapText="1"/>
    </xf>
    <xf numFmtId="0" fontId="5" fillId="0" borderId="59" xfId="0" applyFont="1" applyFill="1" applyBorder="1" applyAlignment="1" applyProtection="1">
      <alignment horizontal="left" vertical="center" wrapText="1"/>
    </xf>
    <xf numFmtId="0" fontId="17" fillId="0" borderId="35" xfId="0" applyFont="1" applyFill="1" applyBorder="1" applyAlignment="1" applyProtection="1">
      <alignment horizontal="center" vertical="center" wrapText="1"/>
    </xf>
    <xf numFmtId="0" fontId="17" fillId="0" borderId="5" xfId="0" applyFont="1" applyFill="1" applyBorder="1" applyAlignment="1" applyProtection="1">
      <alignment horizontal="center" vertical="center" wrapText="1"/>
    </xf>
    <xf numFmtId="0" fontId="17" fillId="0" borderId="36" xfId="0" applyFont="1" applyFill="1" applyBorder="1" applyAlignment="1" applyProtection="1">
      <alignment horizontal="center" vertical="center" wrapText="1"/>
    </xf>
    <xf numFmtId="4" fontId="17" fillId="0" borderId="20" xfId="0" applyNumberFormat="1" applyFont="1" applyFill="1" applyBorder="1" applyAlignment="1" applyProtection="1">
      <alignment horizontal="center" vertical="center" wrapText="1"/>
    </xf>
    <xf numFmtId="4" fontId="17" fillId="0" borderId="35" xfId="0" applyNumberFormat="1" applyFont="1" applyFill="1" applyBorder="1" applyAlignment="1" applyProtection="1">
      <alignment horizontal="center" vertical="top" wrapText="1"/>
    </xf>
    <xf numFmtId="4" fontId="17" fillId="0" borderId="5" xfId="0" applyNumberFormat="1" applyFont="1" applyFill="1" applyBorder="1" applyAlignment="1" applyProtection="1">
      <alignment horizontal="center" vertical="top" wrapText="1"/>
    </xf>
    <xf numFmtId="4" fontId="17" fillId="0" borderId="36" xfId="0" applyNumberFormat="1" applyFont="1" applyFill="1" applyBorder="1" applyAlignment="1" applyProtection="1">
      <alignment horizontal="center" vertical="top" wrapText="1"/>
    </xf>
    <xf numFmtId="0" fontId="17" fillId="0" borderId="22" xfId="0" applyFont="1" applyFill="1" applyBorder="1" applyAlignment="1" applyProtection="1">
      <alignment horizontal="left" vertical="center" wrapText="1"/>
    </xf>
    <xf numFmtId="0" fontId="17" fillId="0" borderId="24" xfId="0" applyFont="1" applyFill="1" applyBorder="1" applyAlignment="1" applyProtection="1">
      <alignment horizontal="center" vertical="center" wrapText="1"/>
    </xf>
    <xf numFmtId="0" fontId="17" fillId="0" borderId="34" xfId="0" applyFont="1" applyFill="1" applyBorder="1" applyAlignment="1" applyProtection="1">
      <alignment horizontal="center" vertical="center" wrapText="1"/>
    </xf>
    <xf numFmtId="0" fontId="17" fillId="0" borderId="23" xfId="0" applyFont="1" applyFill="1" applyBorder="1" applyAlignment="1" applyProtection="1">
      <alignment horizontal="center" vertical="center" wrapText="1"/>
    </xf>
    <xf numFmtId="4" fontId="18" fillId="0" borderId="22" xfId="0" applyNumberFormat="1" applyFont="1" applyFill="1" applyBorder="1" applyAlignment="1" applyProtection="1">
      <alignment horizontal="center" vertical="center" wrapText="1"/>
    </xf>
    <xf numFmtId="4" fontId="18" fillId="0" borderId="24" xfId="0" applyNumberFormat="1" applyFont="1" applyFill="1" applyBorder="1" applyAlignment="1" applyProtection="1">
      <alignment horizontal="center" vertical="top" wrapText="1"/>
    </xf>
    <xf numFmtId="4" fontId="18" fillId="0" borderId="34" xfId="0" applyNumberFormat="1" applyFont="1" applyFill="1" applyBorder="1" applyAlignment="1" applyProtection="1">
      <alignment horizontal="center" vertical="top" wrapText="1"/>
    </xf>
    <xf numFmtId="4" fontId="18" fillId="0" borderId="23" xfId="0" applyNumberFormat="1" applyFont="1" applyFill="1" applyBorder="1" applyAlignment="1" applyProtection="1">
      <alignment horizontal="center" vertical="top" wrapText="1"/>
    </xf>
    <xf numFmtId="4" fontId="18" fillId="0" borderId="4" xfId="0" applyNumberFormat="1" applyFont="1" applyFill="1" applyBorder="1" applyAlignment="1" applyProtection="1">
      <alignment horizontal="center" vertical="center" wrapText="1"/>
    </xf>
    <xf numFmtId="4" fontId="18" fillId="0" borderId="39" xfId="0" applyNumberFormat="1" applyFont="1" applyFill="1" applyBorder="1" applyAlignment="1" applyProtection="1">
      <alignment horizontal="center" vertical="center" wrapText="1"/>
    </xf>
    <xf numFmtId="0" fontId="5" fillId="0" borderId="4" xfId="0" applyFont="1" applyFill="1" applyBorder="1" applyAlignment="1" applyProtection="1">
      <alignment horizontal="justify" vertical="center" wrapText="1"/>
    </xf>
    <xf numFmtId="4" fontId="18" fillId="0" borderId="39" xfId="0" applyNumberFormat="1" applyFont="1" applyFill="1" applyBorder="1" applyAlignment="1" applyProtection="1">
      <alignment horizontal="center" wrapText="1"/>
    </xf>
    <xf numFmtId="0" fontId="8" fillId="0" borderId="24" xfId="0" applyFont="1" applyFill="1" applyBorder="1" applyAlignment="1" applyProtection="1">
      <alignment horizontal="left" vertical="center" wrapText="1"/>
    </xf>
    <xf numFmtId="0" fontId="8" fillId="0" borderId="34" xfId="0" applyFont="1" applyFill="1" applyBorder="1" applyAlignment="1" applyProtection="1">
      <alignment horizontal="left" vertical="center" wrapText="1"/>
    </xf>
    <xf numFmtId="0" fontId="8" fillId="0" borderId="26" xfId="0" applyFont="1" applyFill="1" applyBorder="1" applyAlignment="1" applyProtection="1">
      <alignment horizontal="left" vertical="center" wrapText="1"/>
    </xf>
    <xf numFmtId="0" fontId="3" fillId="0" borderId="32" xfId="0" applyFont="1" applyFill="1" applyBorder="1" applyAlignment="1" applyProtection="1">
      <alignment horizontal="left" vertical="top" wrapText="1"/>
    </xf>
    <xf numFmtId="0" fontId="3" fillId="0" borderId="38" xfId="0" applyFont="1" applyFill="1" applyBorder="1" applyAlignment="1" applyProtection="1">
      <alignment horizontal="left" vertical="top" wrapText="1"/>
    </xf>
    <xf numFmtId="0" fontId="5" fillId="2" borderId="32" xfId="0" applyFont="1" applyFill="1" applyBorder="1" applyAlignment="1" applyProtection="1">
      <alignment horizontal="center" vertical="center" wrapText="1"/>
    </xf>
    <xf numFmtId="0" fontId="5" fillId="2" borderId="33" xfId="0" applyFont="1" applyFill="1" applyBorder="1" applyAlignment="1" applyProtection="1">
      <alignment horizontal="center" vertical="center" wrapText="1"/>
    </xf>
    <xf numFmtId="0" fontId="5" fillId="2" borderId="21" xfId="0" applyFont="1" applyFill="1" applyBorder="1" applyAlignment="1" applyProtection="1">
      <alignment horizontal="center" vertical="center" wrapText="1"/>
    </xf>
    <xf numFmtId="4" fontId="18" fillId="2" borderId="32" xfId="0" applyNumberFormat="1" applyFont="1" applyFill="1" applyBorder="1" applyAlignment="1" applyProtection="1">
      <alignment horizontal="center" vertical="center" wrapText="1"/>
    </xf>
    <xf numFmtId="4" fontId="18" fillId="2" borderId="38" xfId="0" applyNumberFormat="1" applyFont="1" applyFill="1" applyBorder="1" applyAlignment="1" applyProtection="1">
      <alignment horizontal="center" vertical="center" wrapText="1"/>
    </xf>
    <xf numFmtId="4" fontId="18" fillId="2" borderId="35" xfId="0" applyNumberFormat="1" applyFont="1" applyFill="1" applyBorder="1" applyAlignment="1" applyProtection="1">
      <alignment horizontal="center" vertical="center" wrapText="1"/>
    </xf>
    <xf numFmtId="4" fontId="18" fillId="2" borderId="5" xfId="0" applyNumberFormat="1" applyFont="1" applyFill="1" applyBorder="1" applyAlignment="1" applyProtection="1">
      <alignment horizontal="center" vertical="center" wrapText="1"/>
    </xf>
    <xf numFmtId="4" fontId="18" fillId="2" borderId="36" xfId="0" applyNumberFormat="1" applyFont="1" applyFill="1" applyBorder="1" applyAlignment="1" applyProtection="1">
      <alignment horizontal="center" vertical="center" wrapText="1"/>
    </xf>
    <xf numFmtId="0" fontId="5" fillId="3" borderId="6" xfId="0" applyFont="1" applyFill="1" applyBorder="1" applyAlignment="1" applyProtection="1">
      <alignment horizontal="center" vertical="center" wrapText="1"/>
    </xf>
    <xf numFmtId="0" fontId="5" fillId="3" borderId="9" xfId="0" applyFont="1" applyFill="1" applyBorder="1" applyAlignment="1" applyProtection="1">
      <alignment horizontal="center" vertical="center" wrapText="1"/>
    </xf>
    <xf numFmtId="0" fontId="5" fillId="3" borderId="7" xfId="0" applyFont="1" applyFill="1" applyBorder="1" applyAlignment="1" applyProtection="1">
      <alignment horizontal="center" vertical="center" wrapText="1"/>
    </xf>
    <xf numFmtId="0" fontId="5" fillId="3" borderId="10" xfId="0" applyFont="1" applyFill="1" applyBorder="1" applyAlignment="1" applyProtection="1">
      <alignment horizontal="center" vertical="center" wrapText="1"/>
    </xf>
    <xf numFmtId="4" fontId="17" fillId="0" borderId="35" xfId="0" applyNumberFormat="1" applyFont="1" applyFill="1" applyBorder="1" applyAlignment="1" applyProtection="1">
      <alignment horizontal="center" vertical="center" wrapText="1"/>
    </xf>
    <xf numFmtId="4" fontId="17" fillId="0" borderId="5" xfId="0" applyNumberFormat="1" applyFont="1" applyFill="1" applyBorder="1" applyAlignment="1" applyProtection="1">
      <alignment horizontal="center" vertical="center" wrapText="1"/>
    </xf>
    <xf numFmtId="4" fontId="17" fillId="0" borderId="6" xfId="0" applyNumberFormat="1" applyFont="1" applyFill="1" applyBorder="1" applyAlignment="1" applyProtection="1">
      <alignment horizontal="center" vertical="top" wrapText="1"/>
    </xf>
    <xf numFmtId="4" fontId="17" fillId="0" borderId="9" xfId="0" applyNumberFormat="1" applyFont="1" applyFill="1" applyBorder="1" applyAlignment="1" applyProtection="1">
      <alignment horizontal="center" vertical="top" wrapText="1"/>
    </xf>
    <xf numFmtId="0" fontId="5" fillId="0" borderId="17" xfId="0" applyFont="1" applyFill="1" applyBorder="1" applyAlignment="1" applyProtection="1">
      <alignment horizontal="left" vertical="center" wrapText="1"/>
    </xf>
    <xf numFmtId="0" fontId="17" fillId="0" borderId="17" xfId="0" applyFont="1" applyFill="1" applyBorder="1" applyAlignment="1" applyProtection="1">
      <alignment horizontal="center" vertical="center" wrapText="1"/>
    </xf>
    <xf numFmtId="0" fontId="17" fillId="0" borderId="16" xfId="0" applyFont="1" applyFill="1" applyBorder="1" applyAlignment="1" applyProtection="1">
      <alignment horizontal="center" vertical="center" wrapText="1"/>
    </xf>
    <xf numFmtId="4" fontId="17" fillId="0" borderId="17" xfId="0" applyNumberFormat="1" applyFont="1" applyFill="1" applyBorder="1" applyAlignment="1" applyProtection="1">
      <alignment horizontal="center" vertical="center" wrapText="1"/>
    </xf>
    <xf numFmtId="4" fontId="17" fillId="0" borderId="11" xfId="0" applyNumberFormat="1" applyFont="1" applyFill="1" applyBorder="1" applyAlignment="1" applyProtection="1">
      <alignment horizontal="center" vertical="top" wrapText="1"/>
    </xf>
    <xf numFmtId="4" fontId="17" fillId="0" borderId="0" xfId="0" applyNumberFormat="1" applyFont="1" applyFill="1" applyBorder="1" applyAlignment="1" applyProtection="1">
      <alignment horizontal="center" vertical="top" wrapText="1"/>
    </xf>
    <xf numFmtId="4" fontId="17" fillId="0" borderId="60" xfId="0" applyNumberFormat="1" applyFont="1" applyFill="1" applyBorder="1" applyAlignment="1" applyProtection="1">
      <alignment horizontal="center" vertical="top" wrapText="1"/>
    </xf>
    <xf numFmtId="0" fontId="17" fillId="0" borderId="24" xfId="0" applyFont="1" applyFill="1" applyBorder="1" applyAlignment="1" applyProtection="1">
      <alignment horizontal="center" vertical="center" wrapText="1"/>
    </xf>
    <xf numFmtId="0" fontId="17" fillId="0" borderId="23" xfId="0" applyFont="1" applyFill="1" applyBorder="1" applyAlignment="1" applyProtection="1">
      <alignment horizontal="center" vertical="center" wrapText="1"/>
    </xf>
    <xf numFmtId="4" fontId="17" fillId="0" borderId="24" xfId="0" applyNumberFormat="1" applyFont="1" applyFill="1" applyBorder="1" applyAlignment="1" applyProtection="1">
      <alignment horizontal="center" vertical="center" wrapText="1"/>
    </xf>
    <xf numFmtId="4" fontId="17" fillId="0" borderId="34" xfId="0" applyNumberFormat="1" applyFont="1" applyFill="1" applyBorder="1" applyAlignment="1" applyProtection="1">
      <alignment horizontal="center" vertical="center" wrapText="1"/>
    </xf>
    <xf numFmtId="4" fontId="17" fillId="0" borderId="7" xfId="0" applyNumberFormat="1" applyFont="1" applyFill="1" applyBorder="1" applyAlignment="1" applyProtection="1">
      <alignment horizontal="center" vertical="top" wrapText="1"/>
    </xf>
    <xf numFmtId="4" fontId="17" fillId="0" borderId="8" xfId="0" applyNumberFormat="1" applyFont="1" applyFill="1" applyBorder="1" applyAlignment="1" applyProtection="1">
      <alignment horizontal="center" vertical="top" wrapText="1"/>
    </xf>
    <xf numFmtId="4" fontId="17" fillId="0" borderId="10" xfId="0" applyNumberFormat="1" applyFont="1" applyFill="1" applyBorder="1" applyAlignment="1" applyProtection="1">
      <alignment horizontal="center" vertical="top" wrapText="1"/>
    </xf>
    <xf numFmtId="4" fontId="18" fillId="0" borderId="30" xfId="0" applyNumberFormat="1" applyFont="1" applyFill="1" applyBorder="1" applyAlignment="1" applyProtection="1">
      <alignment horizontal="center" vertical="center" wrapText="1"/>
    </xf>
    <xf numFmtId="164" fontId="18" fillId="0" borderId="38" xfId="0" applyNumberFormat="1" applyFont="1" applyFill="1" applyBorder="1" applyAlignment="1" applyProtection="1">
      <alignment horizontal="center" vertical="top" wrapText="1"/>
    </xf>
    <xf numFmtId="164" fontId="18" fillId="0" borderId="0" xfId="0" applyNumberFormat="1" applyFont="1" applyFill="1" applyBorder="1" applyAlignment="1" applyProtection="1">
      <alignment horizontal="center" vertical="top" wrapText="1"/>
    </xf>
    <xf numFmtId="164" fontId="18" fillId="0" borderId="37" xfId="0" applyNumberFormat="1" applyFont="1" applyFill="1" applyBorder="1" applyAlignment="1" applyProtection="1">
      <alignment horizontal="center" vertical="top" wrapText="1"/>
    </xf>
    <xf numFmtId="164" fontId="18" fillId="0" borderId="8" xfId="0" applyNumberFormat="1" applyFont="1" applyFill="1" applyBorder="1" applyAlignment="1" applyProtection="1">
      <alignment horizontal="center" vertical="top" wrapText="1"/>
    </xf>
    <xf numFmtId="0" fontId="18" fillId="0" borderId="1" xfId="0" applyFont="1" applyFill="1" applyBorder="1" applyAlignment="1" applyProtection="1">
      <alignment horizontal="center"/>
    </xf>
    <xf numFmtId="0" fontId="18" fillId="0" borderId="3" xfId="0" applyFont="1" applyFill="1" applyBorder="1" applyAlignment="1" applyProtection="1">
      <alignment horizontal="center"/>
    </xf>
    <xf numFmtId="164" fontId="18" fillId="0" borderId="6" xfId="0" applyNumberFormat="1" applyFont="1" applyFill="1" applyBorder="1" applyAlignment="1" applyProtection="1">
      <alignment horizontal="center" vertical="top" wrapText="1"/>
    </xf>
    <xf numFmtId="164" fontId="18" fillId="0" borderId="9" xfId="0" applyNumberFormat="1" applyFont="1" applyFill="1" applyBorder="1" applyAlignment="1" applyProtection="1">
      <alignment horizontal="center" vertical="top" wrapText="1"/>
    </xf>
    <xf numFmtId="0" fontId="5" fillId="0" borderId="51" xfId="0" applyFont="1" applyFill="1" applyBorder="1" applyAlignment="1" applyProtection="1">
      <alignment horizontal="left" vertical="top" wrapText="1"/>
    </xf>
    <xf numFmtId="0" fontId="18" fillId="0" borderId="51" xfId="0" applyFont="1" applyFill="1" applyBorder="1" applyAlignment="1" applyProtection="1">
      <alignment horizontal="center" vertical="center" wrapText="1"/>
    </xf>
    <xf numFmtId="4" fontId="18" fillId="0" borderId="51" xfId="0" applyNumberFormat="1" applyFont="1" applyFill="1" applyBorder="1" applyAlignment="1" applyProtection="1">
      <alignment horizontal="center" vertical="center" wrapText="1"/>
    </xf>
    <xf numFmtId="164" fontId="18" fillId="0" borderId="11" xfId="0" applyNumberFormat="1" applyFont="1" applyFill="1" applyBorder="1" applyAlignment="1" applyProtection="1">
      <alignment horizontal="center" vertical="top" wrapText="1"/>
    </xf>
    <xf numFmtId="164" fontId="18" fillId="0" borderId="60" xfId="0" applyNumberFormat="1" applyFont="1" applyFill="1" applyBorder="1" applyAlignment="1" applyProtection="1">
      <alignment horizontal="center" vertical="top" wrapText="1"/>
    </xf>
    <xf numFmtId="0" fontId="5" fillId="0" borderId="61" xfId="0" applyFont="1" applyFill="1" applyBorder="1" applyAlignment="1" applyProtection="1">
      <alignment horizontal="left" vertical="center" wrapText="1"/>
    </xf>
    <xf numFmtId="0" fontId="17" fillId="0" borderId="11" xfId="0" applyFont="1" applyFill="1" applyBorder="1" applyAlignment="1" applyProtection="1">
      <alignment horizontal="center" vertical="center" wrapText="1"/>
    </xf>
    <xf numFmtId="0" fontId="17" fillId="0" borderId="60" xfId="0" applyFont="1" applyFill="1" applyBorder="1" applyAlignment="1" applyProtection="1">
      <alignment horizontal="center" vertical="center" wrapText="1"/>
    </xf>
    <xf numFmtId="4" fontId="17" fillId="0" borderId="11" xfId="0" applyNumberFormat="1" applyFont="1" applyFill="1" applyBorder="1" applyAlignment="1" applyProtection="1">
      <alignment horizontal="center" vertical="center" wrapText="1"/>
    </xf>
    <xf numFmtId="4" fontId="17" fillId="0" borderId="60" xfId="0" applyNumberFormat="1" applyFont="1" applyFill="1" applyBorder="1" applyAlignment="1" applyProtection="1">
      <alignment horizontal="center" vertical="center" wrapText="1"/>
    </xf>
    <xf numFmtId="0" fontId="5" fillId="0" borderId="61" xfId="0" applyFont="1" applyFill="1" applyBorder="1" applyAlignment="1" applyProtection="1">
      <alignment horizontal="left" vertical="top" wrapText="1"/>
    </xf>
    <xf numFmtId="0" fontId="18" fillId="0" borderId="11" xfId="0" applyFont="1" applyFill="1" applyBorder="1" applyAlignment="1" applyProtection="1">
      <alignment horizontal="center" vertical="center" wrapText="1"/>
    </xf>
    <xf numFmtId="0" fontId="18" fillId="0" borderId="60" xfId="0" applyFont="1" applyFill="1" applyBorder="1" applyAlignment="1" applyProtection="1">
      <alignment horizontal="center" vertical="center" wrapText="1"/>
    </xf>
    <xf numFmtId="4" fontId="18" fillId="0" borderId="11" xfId="0" applyNumberFormat="1" applyFont="1" applyFill="1" applyBorder="1" applyAlignment="1" applyProtection="1">
      <alignment horizontal="center" vertical="center" wrapText="1"/>
    </xf>
    <xf numFmtId="4" fontId="18" fillId="0" borderId="60" xfId="0" applyNumberFormat="1" applyFont="1" applyFill="1" applyBorder="1" applyAlignment="1" applyProtection="1">
      <alignment horizontal="center" vertical="center" wrapText="1"/>
    </xf>
    <xf numFmtId="4" fontId="18" fillId="0" borderId="0" xfId="0" applyNumberFormat="1" applyFont="1" applyFill="1" applyBorder="1" applyAlignment="1" applyProtection="1">
      <alignment horizontal="center" vertical="center" wrapText="1"/>
    </xf>
    <xf numFmtId="164" fontId="18" fillId="0" borderId="7" xfId="0" applyNumberFormat="1" applyFont="1" applyFill="1" applyBorder="1" applyAlignment="1" applyProtection="1">
      <alignment horizontal="center" vertical="top" wrapText="1"/>
    </xf>
    <xf numFmtId="164" fontId="18" fillId="0" borderId="10" xfId="0" applyNumberFormat="1" applyFont="1" applyFill="1" applyBorder="1" applyAlignment="1" applyProtection="1">
      <alignment horizontal="center" vertical="top" wrapText="1"/>
    </xf>
    <xf numFmtId="0" fontId="5" fillId="0" borderId="42" xfId="0" applyFont="1" applyFill="1" applyBorder="1" applyAlignment="1" applyProtection="1">
      <alignment horizontal="left" vertical="center" wrapText="1"/>
    </xf>
    <xf numFmtId="0" fontId="18" fillId="0" borderId="7" xfId="0" applyFont="1" applyFill="1" applyBorder="1" applyAlignment="1" applyProtection="1">
      <alignment horizontal="center" vertical="center" wrapText="1"/>
    </xf>
    <xf numFmtId="0" fontId="18" fillId="0" borderId="10" xfId="0" applyFont="1" applyFill="1" applyBorder="1" applyAlignment="1" applyProtection="1">
      <alignment horizontal="center" vertical="center" wrapText="1"/>
    </xf>
    <xf numFmtId="4" fontId="18" fillId="0" borderId="7" xfId="0" applyNumberFormat="1" applyFont="1" applyFill="1" applyBorder="1" applyAlignment="1" applyProtection="1">
      <alignment horizontal="center" vertical="center" wrapText="1"/>
    </xf>
    <xf numFmtId="4" fontId="18" fillId="0" borderId="8" xfId="0" applyNumberFormat="1" applyFont="1" applyFill="1" applyBorder="1" applyAlignment="1" applyProtection="1">
      <alignment horizontal="center" vertical="center" wrapText="1"/>
    </xf>
    <xf numFmtId="164" fontId="18" fillId="0" borderId="6" xfId="0" applyNumberFormat="1" applyFont="1" applyFill="1" applyBorder="1" applyAlignment="1" applyProtection="1">
      <alignment horizontal="center" vertical="center" wrapText="1"/>
    </xf>
    <xf numFmtId="164" fontId="18" fillId="0" borderId="9" xfId="0" applyNumberFormat="1" applyFont="1" applyFill="1" applyBorder="1" applyAlignment="1" applyProtection="1">
      <alignment horizontal="center" vertical="center" wrapText="1"/>
    </xf>
    <xf numFmtId="0" fontId="22" fillId="0" borderId="51" xfId="0" applyFont="1" applyFill="1" applyBorder="1" applyAlignment="1" applyProtection="1">
      <alignment horizontal="left" vertical="top" wrapText="1"/>
    </xf>
    <xf numFmtId="0" fontId="18" fillId="0" borderId="6" xfId="0" applyFont="1" applyFill="1" applyBorder="1" applyAlignment="1" applyProtection="1">
      <alignment horizontal="center" wrapText="1"/>
    </xf>
    <xf numFmtId="0" fontId="18" fillId="0" borderId="9" xfId="0" applyFont="1" applyFill="1" applyBorder="1" applyAlignment="1" applyProtection="1">
      <alignment horizontal="center" wrapText="1"/>
    </xf>
    <xf numFmtId="164" fontId="18" fillId="0" borderId="11" xfId="0" applyNumberFormat="1" applyFont="1" applyFill="1" applyBorder="1" applyAlignment="1" applyProtection="1">
      <alignment horizontal="center" vertical="center" wrapText="1"/>
    </xf>
    <xf numFmtId="164" fontId="18" fillId="0" borderId="60" xfId="0" applyNumberFormat="1" applyFont="1" applyFill="1" applyBorder="1" applyAlignment="1" applyProtection="1">
      <alignment horizontal="center" vertical="center" wrapText="1"/>
    </xf>
    <xf numFmtId="164" fontId="18" fillId="0" borderId="7" xfId="0" applyNumberFormat="1" applyFont="1" applyFill="1" applyBorder="1" applyAlignment="1" applyProtection="1">
      <alignment horizontal="center" vertical="center" wrapText="1"/>
    </xf>
    <xf numFmtId="164" fontId="18" fillId="0" borderId="10"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wrapText="1"/>
    </xf>
    <xf numFmtId="0" fontId="18" fillId="0" borderId="3" xfId="0" applyFont="1" applyFill="1" applyBorder="1" applyAlignment="1" applyProtection="1">
      <alignment horizontal="center" wrapText="1"/>
    </xf>
    <xf numFmtId="0" fontId="18" fillId="0" borderId="51" xfId="0" applyFont="1" applyFill="1" applyBorder="1" applyAlignment="1" applyProtection="1">
      <alignment horizontal="left" vertical="top" wrapText="1"/>
    </xf>
    <xf numFmtId="0" fontId="18" fillId="0" borderId="6" xfId="0" applyFont="1" applyFill="1" applyBorder="1" applyAlignment="1" applyProtection="1">
      <alignment horizontal="center" wrapText="1"/>
    </xf>
    <xf numFmtId="0" fontId="18" fillId="0" borderId="9" xfId="0" applyFont="1" applyFill="1" applyBorder="1" applyAlignment="1" applyProtection="1">
      <alignment horizontal="center" wrapText="1"/>
    </xf>
    <xf numFmtId="4" fontId="18" fillId="0" borderId="6" xfId="0" applyNumberFormat="1" applyFont="1" applyFill="1" applyBorder="1" applyAlignment="1" applyProtection="1">
      <alignment horizontal="center" wrapText="1"/>
    </xf>
    <xf numFmtId="4" fontId="18" fillId="0" borderId="9" xfId="0" applyNumberFormat="1" applyFont="1" applyFill="1" applyBorder="1" applyAlignment="1" applyProtection="1">
      <alignment horizontal="center" wrapText="1"/>
    </xf>
    <xf numFmtId="0" fontId="14" fillId="0" borderId="61" xfId="0" applyFont="1" applyFill="1" applyBorder="1" applyAlignment="1" applyProtection="1">
      <alignment horizontal="left" vertical="top" wrapText="1"/>
    </xf>
    <xf numFmtId="0" fontId="18" fillId="0" borderId="11" xfId="0" applyFont="1" applyFill="1" applyBorder="1" applyAlignment="1" applyProtection="1">
      <alignment horizontal="center" wrapText="1"/>
    </xf>
    <xf numFmtId="0" fontId="18" fillId="0" borderId="60" xfId="0" applyFont="1" applyFill="1" applyBorder="1" applyAlignment="1" applyProtection="1">
      <alignment horizontal="center" wrapText="1"/>
    </xf>
    <xf numFmtId="4" fontId="18" fillId="0" borderId="11" xfId="0" applyNumberFormat="1" applyFont="1" applyFill="1" applyBorder="1" applyAlignment="1" applyProtection="1">
      <alignment horizontal="center" wrapText="1"/>
    </xf>
    <xf numFmtId="4" fontId="18" fillId="0" borderId="60" xfId="0" applyNumberFormat="1" applyFont="1" applyFill="1" applyBorder="1" applyAlignment="1" applyProtection="1">
      <alignment horizontal="center" wrapText="1"/>
    </xf>
    <xf numFmtId="0" fontId="14" fillId="0" borderId="42" xfId="0" applyFont="1" applyFill="1" applyBorder="1" applyAlignment="1" applyProtection="1">
      <alignment horizontal="left" vertical="top" wrapText="1"/>
    </xf>
    <xf numFmtId="0" fontId="18" fillId="0" borderId="7" xfId="0" applyFont="1" applyFill="1" applyBorder="1" applyAlignment="1" applyProtection="1">
      <alignment horizontal="center" wrapText="1"/>
    </xf>
    <xf numFmtId="0" fontId="18" fillId="0" borderId="10" xfId="0" applyFont="1" applyFill="1" applyBorder="1" applyAlignment="1" applyProtection="1">
      <alignment horizontal="center" wrapText="1"/>
    </xf>
    <xf numFmtId="4" fontId="18" fillId="0" borderId="7" xfId="0" applyNumberFormat="1" applyFont="1" applyFill="1" applyBorder="1" applyAlignment="1" applyProtection="1">
      <alignment horizontal="center" wrapText="1"/>
    </xf>
    <xf numFmtId="4" fontId="18" fillId="0" borderId="10" xfId="0" applyNumberFormat="1" applyFont="1" applyFill="1" applyBorder="1" applyAlignment="1" applyProtection="1">
      <alignment horizontal="center" wrapText="1"/>
    </xf>
    <xf numFmtId="0" fontId="13" fillId="3" borderId="4" xfId="0" applyFont="1" applyFill="1" applyBorder="1" applyAlignment="1" applyProtection="1">
      <alignment vertical="top" wrapText="1"/>
    </xf>
    <xf numFmtId="0" fontId="13" fillId="3" borderId="4" xfId="0" applyFont="1" applyFill="1" applyBorder="1" applyAlignment="1" applyProtection="1">
      <alignment vertical="center" wrapText="1"/>
    </xf>
    <xf numFmtId="0" fontId="13" fillId="0" borderId="3" xfId="0" applyFont="1" applyFill="1" applyBorder="1" applyAlignment="1" applyProtection="1">
      <alignment horizontal="justify" vertical="top" wrapText="1"/>
    </xf>
    <xf numFmtId="0" fontId="13" fillId="0" borderId="3" xfId="0" applyFont="1" applyFill="1" applyBorder="1" applyAlignment="1" applyProtection="1">
      <alignment horizontal="left" vertical="center"/>
    </xf>
    <xf numFmtId="0" fontId="8" fillId="0" borderId="11" xfId="0" applyFont="1" applyFill="1" applyBorder="1" applyAlignment="1" applyProtection="1">
      <alignment horizontal="left" vertical="center" wrapText="1"/>
    </xf>
    <xf numFmtId="0" fontId="8" fillId="0" borderId="0" xfId="0" applyFont="1" applyFill="1" applyBorder="1" applyAlignment="1" applyProtection="1">
      <alignment horizontal="left" vertical="center" wrapText="1"/>
    </xf>
    <xf numFmtId="4" fontId="8" fillId="0" borderId="5" xfId="0" applyNumberFormat="1" applyFont="1" applyFill="1" applyBorder="1" applyAlignment="1" applyProtection="1">
      <alignment horizontal="center" vertical="center" wrapText="1"/>
    </xf>
    <xf numFmtId="4" fontId="8" fillId="0" borderId="9" xfId="0" applyNumberFormat="1" applyFont="1" applyFill="1" applyBorder="1" applyAlignment="1" applyProtection="1">
      <alignment horizontal="center" vertical="center" wrapText="1"/>
    </xf>
    <xf numFmtId="0" fontId="3" fillId="0" borderId="7" xfId="0" applyFont="1" applyFill="1" applyBorder="1" applyAlignment="1" applyProtection="1">
      <alignment horizontal="left" vertical="center" wrapText="1"/>
    </xf>
    <xf numFmtId="0" fontId="3" fillId="0" borderId="8" xfId="0" applyFont="1" applyFill="1" applyBorder="1" applyAlignment="1" applyProtection="1">
      <alignment horizontal="left" vertical="center" wrapText="1"/>
    </xf>
    <xf numFmtId="0" fontId="3" fillId="0" borderId="10" xfId="0" applyFont="1" applyFill="1" applyBorder="1" applyAlignment="1" applyProtection="1">
      <alignment horizontal="left" vertical="center" wrapText="1"/>
    </xf>
    <xf numFmtId="0" fontId="5" fillId="2" borderId="17"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4" fontId="18" fillId="2" borderId="15" xfId="0" applyNumberFormat="1" applyFont="1" applyFill="1" applyBorder="1" applyAlignment="1" applyProtection="1">
      <alignment horizontal="center" vertical="center" wrapText="1"/>
    </xf>
    <xf numFmtId="4" fontId="17" fillId="2" borderId="17" xfId="0" applyNumberFormat="1" applyFont="1" applyFill="1" applyBorder="1" applyAlignment="1" applyProtection="1">
      <alignment horizontal="center" vertical="center" wrapText="1"/>
    </xf>
    <xf numFmtId="4" fontId="17" fillId="2" borderId="0" xfId="0" applyNumberFormat="1" applyFont="1" applyFill="1" applyBorder="1" applyAlignment="1" applyProtection="1">
      <alignment horizontal="center" vertical="center" wrapText="1"/>
    </xf>
    <xf numFmtId="4" fontId="17" fillId="2" borderId="16" xfId="0" applyNumberFormat="1" applyFont="1" applyFill="1" applyBorder="1" applyAlignment="1" applyProtection="1">
      <alignment horizontal="center" vertical="center" wrapText="1"/>
    </xf>
    <xf numFmtId="4" fontId="5" fillId="2" borderId="17" xfId="0" applyNumberFormat="1" applyFont="1" applyFill="1" applyBorder="1" applyAlignment="1" applyProtection="1">
      <alignment horizontal="center" vertical="center" wrapText="1"/>
    </xf>
    <xf numFmtId="4" fontId="5" fillId="2" borderId="16" xfId="0" applyNumberFormat="1"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10" fillId="0" borderId="5" xfId="0" applyFont="1" applyFill="1" applyBorder="1" applyAlignment="1" applyProtection="1">
      <alignment horizontal="left" vertical="top" wrapText="1"/>
    </xf>
    <xf numFmtId="0" fontId="5" fillId="0" borderId="5" xfId="0" applyFont="1" applyFill="1" applyBorder="1" applyAlignment="1" applyProtection="1">
      <alignment horizontal="center" vertical="center" wrapText="1"/>
    </xf>
    <xf numFmtId="4" fontId="18" fillId="0" borderId="5" xfId="0" applyNumberFormat="1" applyFont="1" applyFill="1" applyBorder="1" applyAlignment="1" applyProtection="1">
      <alignment horizontal="center" vertical="center" wrapText="1"/>
    </xf>
    <xf numFmtId="4" fontId="5" fillId="0" borderId="5" xfId="0" applyNumberFormat="1" applyFont="1" applyFill="1" applyBorder="1" applyAlignment="1" applyProtection="1">
      <alignment horizontal="center" vertical="center" wrapText="1"/>
    </xf>
    <xf numFmtId="4" fontId="5" fillId="0" borderId="9" xfId="0" applyNumberFormat="1"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wrapText="1"/>
    </xf>
    <xf numFmtId="0" fontId="5" fillId="0" borderId="60"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0" fontId="10" fillId="0" borderId="0" xfId="0" applyFont="1" applyFill="1" applyBorder="1" applyAlignment="1" applyProtection="1">
      <alignment horizontal="left" vertical="top" wrapText="1"/>
    </xf>
    <xf numFmtId="0" fontId="5" fillId="0" borderId="0" xfId="0" applyFont="1" applyFill="1" applyBorder="1" applyAlignment="1" applyProtection="1">
      <alignment horizontal="center" vertical="center" wrapText="1"/>
    </xf>
    <xf numFmtId="4" fontId="5" fillId="0" borderId="0" xfId="0" applyNumberFormat="1" applyFont="1" applyFill="1" applyBorder="1" applyAlignment="1" applyProtection="1">
      <alignment horizontal="center" vertical="center" wrapText="1"/>
    </xf>
    <xf numFmtId="4" fontId="5" fillId="0" borderId="60" xfId="0" applyNumberFormat="1" applyFont="1" applyFill="1" applyBorder="1" applyAlignment="1" applyProtection="1">
      <alignment horizontal="center" vertical="center" wrapText="1"/>
    </xf>
    <xf numFmtId="0" fontId="5" fillId="0" borderId="7"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0" fontId="10" fillId="0" borderId="8" xfId="0" applyFont="1" applyFill="1" applyBorder="1" applyAlignment="1" applyProtection="1">
      <alignment horizontal="left" vertical="top" wrapText="1"/>
    </xf>
    <xf numFmtId="0" fontId="5" fillId="0" borderId="8" xfId="0" applyFont="1" applyFill="1" applyBorder="1" applyAlignment="1" applyProtection="1">
      <alignment horizontal="center" vertical="center" wrapText="1"/>
    </xf>
    <xf numFmtId="4" fontId="18" fillId="0" borderId="8" xfId="0" applyNumberFormat="1" applyFont="1" applyFill="1" applyBorder="1" applyAlignment="1" applyProtection="1">
      <alignment horizontal="center" vertical="center" wrapText="1"/>
    </xf>
    <xf numFmtId="4" fontId="17" fillId="0" borderId="8" xfId="0" applyNumberFormat="1" applyFont="1" applyFill="1" applyBorder="1" applyAlignment="1" applyProtection="1">
      <alignment horizontal="center" vertical="center" wrapText="1"/>
    </xf>
    <xf numFmtId="4" fontId="5" fillId="0" borderId="8" xfId="0" applyNumberFormat="1" applyFont="1" applyFill="1" applyBorder="1" applyAlignment="1" applyProtection="1">
      <alignment horizontal="center" vertical="center" wrapText="1"/>
    </xf>
    <xf numFmtId="4" fontId="5" fillId="0" borderId="10" xfId="0" applyNumberFormat="1" applyFont="1" applyFill="1" applyBorder="1" applyAlignment="1" applyProtection="1">
      <alignment horizontal="center" vertical="center" wrapText="1"/>
    </xf>
    <xf numFmtId="0" fontId="10" fillId="0" borderId="5" xfId="0" applyFont="1" applyFill="1" applyBorder="1" applyAlignment="1" applyProtection="1">
      <alignment horizontal="left" vertical="center" wrapText="1"/>
    </xf>
    <xf numFmtId="0" fontId="5" fillId="0" borderId="1" xfId="0" applyFont="1" applyFill="1" applyBorder="1" applyAlignment="1" applyProtection="1">
      <alignment horizontal="left" vertical="top" wrapText="1"/>
    </xf>
    <xf numFmtId="0" fontId="5" fillId="0" borderId="3" xfId="0" applyFont="1" applyFill="1" applyBorder="1" applyAlignment="1" applyProtection="1">
      <alignment horizontal="left" vertical="top" wrapText="1"/>
    </xf>
    <xf numFmtId="0" fontId="5" fillId="0" borderId="42" xfId="0" applyFont="1" applyFill="1" applyBorder="1" applyAlignment="1" applyProtection="1">
      <alignment horizontal="center" wrapText="1"/>
    </xf>
    <xf numFmtId="4" fontId="5" fillId="0" borderId="4" xfId="0" applyNumberFormat="1" applyFont="1" applyFill="1" applyBorder="1" applyAlignment="1" applyProtection="1">
      <alignment horizontal="center" wrapText="1"/>
    </xf>
    <xf numFmtId="0" fontId="8" fillId="0" borderId="6" xfId="0" applyFont="1" applyFill="1" applyBorder="1" applyAlignment="1" applyProtection="1">
      <alignment horizontal="left" vertical="center" wrapText="1"/>
    </xf>
    <xf numFmtId="0" fontId="8" fillId="0" borderId="5" xfId="0" applyFont="1" applyFill="1" applyBorder="1" applyAlignment="1" applyProtection="1">
      <alignment horizontal="left" vertical="center" wrapText="1"/>
    </xf>
    <xf numFmtId="0" fontId="3" fillId="0" borderId="1" xfId="0" applyFont="1" applyFill="1" applyBorder="1" applyAlignment="1" applyProtection="1">
      <alignment horizontal="left" vertical="center" wrapText="1"/>
    </xf>
    <xf numFmtId="0" fontId="3" fillId="0" borderId="2" xfId="0" applyFont="1" applyFill="1" applyBorder="1" applyAlignment="1" applyProtection="1">
      <alignment horizontal="left" vertical="center" wrapText="1"/>
    </xf>
    <xf numFmtId="0" fontId="3" fillId="0" borderId="3" xfId="0" applyFont="1" applyFill="1" applyBorder="1" applyAlignment="1" applyProtection="1">
      <alignment horizontal="left" vertical="center" wrapText="1"/>
    </xf>
    <xf numFmtId="0" fontId="5" fillId="2" borderId="28" xfId="0" applyFont="1" applyFill="1" applyBorder="1" applyAlignment="1" applyProtection="1">
      <alignment horizontal="center" vertical="center" wrapText="1"/>
    </xf>
    <xf numFmtId="0" fontId="5" fillId="2" borderId="29"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31" xfId="0" applyFont="1" applyFill="1" applyBorder="1" applyAlignment="1" applyProtection="1">
      <alignment horizontal="center" vertical="center" wrapText="1"/>
    </xf>
    <xf numFmtId="4" fontId="17" fillId="2" borderId="22" xfId="0" applyNumberFormat="1" applyFont="1" applyFill="1" applyBorder="1" applyAlignment="1" applyProtection="1">
      <alignment horizontal="center" vertical="center" wrapText="1"/>
    </xf>
    <xf numFmtId="4" fontId="17" fillId="2" borderId="28" xfId="0" applyNumberFormat="1" applyFont="1" applyFill="1" applyBorder="1" applyAlignment="1" applyProtection="1">
      <alignment horizontal="center" vertical="center" wrapText="1"/>
    </xf>
    <xf numFmtId="4" fontId="17" fillId="2" borderId="31" xfId="0" applyNumberFormat="1" applyFont="1" applyFill="1" applyBorder="1" applyAlignment="1" applyProtection="1">
      <alignment horizontal="center" vertical="center" wrapText="1"/>
    </xf>
    <xf numFmtId="4" fontId="17" fillId="2" borderId="29" xfId="0" applyNumberFormat="1" applyFont="1" applyFill="1" applyBorder="1" applyAlignment="1" applyProtection="1">
      <alignment horizontal="center" vertical="center" wrapText="1"/>
    </xf>
    <xf numFmtId="4" fontId="5" fillId="2" borderId="28" xfId="0" applyNumberFormat="1" applyFont="1" applyFill="1" applyBorder="1" applyAlignment="1" applyProtection="1">
      <alignment horizontal="center" vertical="center" wrapText="1"/>
    </xf>
    <xf numFmtId="4" fontId="5" fillId="2" borderId="29" xfId="0" applyNumberFormat="1" applyFont="1" applyFill="1" applyBorder="1" applyAlignment="1" applyProtection="1">
      <alignment horizontal="center" vertical="center" wrapText="1"/>
    </xf>
    <xf numFmtId="0" fontId="5" fillId="3" borderId="17" xfId="0" applyFont="1" applyFill="1" applyBorder="1" applyAlignment="1" applyProtection="1">
      <alignment horizontal="center" vertical="center" wrapText="1"/>
    </xf>
    <xf numFmtId="0" fontId="5" fillId="3" borderId="0" xfId="0" applyFont="1" applyFill="1" applyBorder="1" applyAlignment="1" applyProtection="1">
      <alignment horizontal="center" vertical="center" wrapText="1"/>
    </xf>
    <xf numFmtId="0" fontId="20" fillId="0" borderId="4" xfId="0" applyFont="1" applyFill="1" applyBorder="1" applyAlignment="1" applyProtection="1">
      <alignment horizontal="left" vertical="top" wrapText="1"/>
    </xf>
    <xf numFmtId="0" fontId="5" fillId="3" borderId="38" xfId="0" applyFont="1" applyFill="1" applyBorder="1" applyAlignment="1" applyProtection="1">
      <alignment horizontal="center" vertical="center" wrapText="1"/>
    </xf>
    <xf numFmtId="4" fontId="17" fillId="3" borderId="38" xfId="0" applyNumberFormat="1" applyFont="1" applyFill="1" applyBorder="1" applyAlignment="1" applyProtection="1">
      <alignment horizontal="center" vertical="center" wrapText="1"/>
    </xf>
    <xf numFmtId="4" fontId="5" fillId="3" borderId="38" xfId="0" applyNumberFormat="1" applyFont="1" applyFill="1" applyBorder="1" applyAlignment="1" applyProtection="1">
      <alignment horizontal="center" vertical="center" wrapText="1"/>
    </xf>
    <xf numFmtId="4" fontId="5" fillId="3" borderId="16" xfId="0" applyNumberFormat="1" applyFont="1" applyFill="1" applyBorder="1" applyAlignment="1" applyProtection="1">
      <alignment horizontal="center" vertical="center" wrapText="1"/>
    </xf>
    <xf numFmtId="4" fontId="17" fillId="3" borderId="2" xfId="0" applyNumberFormat="1" applyFont="1" applyFill="1" applyBorder="1" applyAlignment="1" applyProtection="1">
      <alignment horizontal="center" vertical="center" wrapText="1"/>
    </xf>
    <xf numFmtId="0" fontId="5" fillId="3" borderId="5" xfId="0" applyFont="1" applyFill="1" applyBorder="1" applyAlignment="1" applyProtection="1">
      <alignment horizontal="center" vertical="center" wrapText="1"/>
    </xf>
    <xf numFmtId="0" fontId="5" fillId="0" borderId="52" xfId="0" applyFont="1" applyFill="1" applyBorder="1" applyAlignment="1" applyProtection="1">
      <alignment vertical="center" wrapText="1"/>
    </xf>
    <xf numFmtId="0" fontId="17" fillId="0" borderId="28" xfId="0" applyFont="1" applyFill="1" applyBorder="1" applyAlignment="1" applyProtection="1">
      <alignment horizontal="center" vertical="center" wrapText="1"/>
    </xf>
    <xf numFmtId="0" fontId="17" fillId="0" borderId="31" xfId="0" applyFont="1" applyFill="1" applyBorder="1" applyAlignment="1" applyProtection="1">
      <alignment horizontal="center" vertical="center" wrapText="1"/>
    </xf>
    <xf numFmtId="0" fontId="17" fillId="0" borderId="29" xfId="0" applyFont="1" applyFill="1" applyBorder="1" applyAlignment="1" applyProtection="1">
      <alignment horizontal="center" vertical="center" wrapText="1"/>
    </xf>
    <xf numFmtId="4" fontId="17" fillId="0" borderId="22" xfId="0" applyNumberFormat="1" applyFont="1" applyFill="1" applyBorder="1" applyAlignment="1" applyProtection="1">
      <alignment horizontal="center" vertical="center" wrapText="1"/>
    </xf>
    <xf numFmtId="4" fontId="17" fillId="0" borderId="28" xfId="0" applyNumberFormat="1" applyFont="1" applyFill="1" applyBorder="1" applyAlignment="1" applyProtection="1">
      <alignment horizontal="center" vertical="top" wrapText="1"/>
    </xf>
    <xf numFmtId="4" fontId="17" fillId="0" borderId="31" xfId="0" applyNumberFormat="1" applyFont="1" applyFill="1" applyBorder="1" applyAlignment="1" applyProtection="1">
      <alignment horizontal="center" vertical="top" wrapText="1"/>
    </xf>
    <xf numFmtId="4" fontId="17" fillId="0" borderId="29" xfId="0" applyNumberFormat="1" applyFont="1" applyFill="1" applyBorder="1" applyAlignment="1" applyProtection="1">
      <alignment horizontal="center" vertical="top" wrapText="1"/>
    </xf>
    <xf numFmtId="0" fontId="5" fillId="3" borderId="11" xfId="0" applyFont="1" applyFill="1" applyBorder="1" applyAlignment="1" applyProtection="1">
      <alignment horizontal="center" vertical="center" wrapText="1"/>
    </xf>
    <xf numFmtId="0" fontId="5" fillId="3" borderId="0" xfId="0" applyFont="1" applyFill="1" applyBorder="1" applyAlignment="1" applyProtection="1">
      <alignment horizontal="center" vertical="center" wrapText="1"/>
    </xf>
    <xf numFmtId="0" fontId="18" fillId="0" borderId="4" xfId="0" applyFont="1" applyFill="1" applyBorder="1" applyAlignment="1" applyProtection="1">
      <alignment horizontal="left" vertical="top" wrapText="1"/>
    </xf>
    <xf numFmtId="0" fontId="5" fillId="0" borderId="40" xfId="0" applyFont="1" applyFill="1" applyBorder="1" applyAlignment="1" applyProtection="1">
      <alignment horizontal="center" vertical="center" wrapText="1"/>
    </xf>
    <xf numFmtId="0" fontId="5" fillId="0" borderId="39" xfId="0" applyFont="1" applyFill="1" applyBorder="1" applyAlignment="1" applyProtection="1">
      <alignment horizontal="center" vertical="center" wrapText="1"/>
    </xf>
    <xf numFmtId="0" fontId="5" fillId="0" borderId="41" xfId="0" applyFont="1" applyFill="1" applyBorder="1" applyAlignment="1" applyProtection="1">
      <alignment horizontal="center" vertical="center" wrapText="1"/>
    </xf>
    <xf numFmtId="4" fontId="18" fillId="0" borderId="53" xfId="0" applyNumberFormat="1" applyFont="1" applyFill="1" applyBorder="1" applyAlignment="1" applyProtection="1">
      <alignment horizontal="center" vertical="center" wrapText="1"/>
    </xf>
    <xf numFmtId="0" fontId="13" fillId="0" borderId="4" xfId="0" applyFont="1" applyFill="1" applyBorder="1" applyAlignment="1" applyProtection="1">
      <alignment horizontal="left" vertical="top" wrapText="1"/>
    </xf>
    <xf numFmtId="164" fontId="18" fillId="0" borderId="35" xfId="0" applyNumberFormat="1" applyFont="1" applyFill="1" applyBorder="1" applyAlignment="1" applyProtection="1">
      <alignment horizontal="center" vertical="center" wrapText="1"/>
    </xf>
    <xf numFmtId="164" fontId="18" fillId="0" borderId="36" xfId="0" applyNumberFormat="1" applyFont="1" applyFill="1"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4" fontId="17" fillId="0" borderId="15" xfId="0" applyNumberFormat="1" applyFont="1" applyFill="1" applyBorder="1" applyAlignment="1" applyProtection="1">
      <alignment horizontal="center" vertical="center" wrapText="1"/>
    </xf>
    <xf numFmtId="164" fontId="18" fillId="0" borderId="37" xfId="0" applyNumberFormat="1" applyFont="1" applyFill="1" applyBorder="1" applyAlignment="1" applyProtection="1">
      <alignment horizontal="center" vertical="center" wrapText="1"/>
    </xf>
    <xf numFmtId="164" fontId="18" fillId="0" borderId="8" xfId="0" applyNumberFormat="1" applyFont="1" applyFill="1" applyBorder="1" applyAlignment="1" applyProtection="1">
      <alignment horizontal="center" vertical="center" wrapText="1"/>
    </xf>
    <xf numFmtId="0" fontId="17" fillId="0" borderId="25" xfId="0" applyFont="1" applyFill="1" applyBorder="1" applyAlignment="1" applyProtection="1">
      <alignment horizontal="left" vertical="center" wrapText="1"/>
    </xf>
    <xf numFmtId="0" fontId="5" fillId="0" borderId="19" xfId="0" applyFont="1" applyFill="1" applyBorder="1" applyAlignment="1" applyProtection="1">
      <alignment horizontal="center" vertical="center" wrapText="1"/>
    </xf>
    <xf numFmtId="0" fontId="5" fillId="0" borderId="18" xfId="0" applyFont="1" applyFill="1" applyBorder="1" applyAlignment="1" applyProtection="1">
      <alignment horizontal="center" vertical="center" wrapText="1"/>
    </xf>
    <xf numFmtId="4" fontId="18" fillId="0" borderId="14" xfId="0" applyNumberFormat="1" applyFont="1" applyFill="1" applyBorder="1" applyAlignment="1" applyProtection="1">
      <alignment horizontal="center" vertical="center" wrapText="1"/>
    </xf>
    <xf numFmtId="164" fontId="18" fillId="0" borderId="1" xfId="0" applyNumberFormat="1" applyFont="1" applyFill="1" applyBorder="1" applyAlignment="1" applyProtection="1">
      <alignment horizontal="center" vertical="center" wrapText="1"/>
    </xf>
    <xf numFmtId="164" fontId="18" fillId="0" borderId="3" xfId="0" applyNumberFormat="1" applyFont="1" applyFill="1" applyBorder="1" applyAlignment="1" applyProtection="1">
      <alignment horizontal="center" vertical="center" wrapText="1"/>
    </xf>
    <xf numFmtId="164" fontId="18" fillId="0" borderId="4" xfId="0" applyNumberFormat="1" applyFont="1" applyFill="1" applyBorder="1" applyAlignment="1" applyProtection="1">
      <alignment vertical="center" wrapText="1"/>
    </xf>
    <xf numFmtId="0" fontId="5" fillId="0" borderId="19" xfId="0" applyFont="1" applyFill="1" applyBorder="1" applyAlignment="1" applyProtection="1">
      <alignment horizontal="center" wrapText="1"/>
    </xf>
    <xf numFmtId="0" fontId="5" fillId="0" borderId="18" xfId="0" applyFont="1" applyFill="1" applyBorder="1" applyAlignment="1" applyProtection="1">
      <alignment horizontal="center" wrapText="1"/>
    </xf>
    <xf numFmtId="4" fontId="18" fillId="0" borderId="14" xfId="0" applyNumberFormat="1" applyFont="1" applyFill="1" applyBorder="1" applyAlignment="1" applyProtection="1">
      <alignment horizontal="center" wrapText="1"/>
    </xf>
    <xf numFmtId="4" fontId="5" fillId="2" borderId="14" xfId="0" applyNumberFormat="1" applyFont="1" applyFill="1" applyBorder="1" applyAlignment="1" applyProtection="1">
      <alignment horizontal="center" vertical="center" wrapText="1"/>
    </xf>
    <xf numFmtId="4" fontId="1" fillId="2" borderId="19" xfId="0" applyNumberFormat="1" applyFont="1" applyFill="1" applyBorder="1" applyAlignment="1" applyProtection="1">
      <alignment horizontal="center" vertical="center" wrapText="1"/>
    </xf>
    <xf numFmtId="4" fontId="1" fillId="2" borderId="2" xfId="0" applyNumberFormat="1" applyFont="1" applyFill="1" applyBorder="1" applyAlignment="1" applyProtection="1">
      <alignment horizontal="center" vertical="center" wrapText="1"/>
    </xf>
    <xf numFmtId="4" fontId="1" fillId="2" borderId="18" xfId="0" applyNumberFormat="1"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5" fillId="0" borderId="51" xfId="0" applyFont="1" applyBorder="1" applyAlignment="1" applyProtection="1">
      <alignment vertical="top" wrapText="1"/>
    </xf>
    <xf numFmtId="0" fontId="30" fillId="0" borderId="6" xfId="0" applyFont="1" applyBorder="1" applyAlignment="1" applyProtection="1">
      <alignment horizontal="center" vertical="center" wrapText="1"/>
    </xf>
    <xf numFmtId="0" fontId="30" fillId="0" borderId="5" xfId="0" applyFont="1" applyBorder="1" applyAlignment="1" applyProtection="1">
      <alignment horizontal="center" vertical="center" wrapText="1"/>
    </xf>
    <xf numFmtId="4" fontId="5" fillId="0" borderId="5" xfId="0" applyNumberFormat="1" applyFont="1" applyFill="1" applyBorder="1" applyAlignment="1" applyProtection="1">
      <alignment horizontal="center" vertical="center" wrapText="1"/>
    </xf>
    <xf numFmtId="4" fontId="1" fillId="0" borderId="5" xfId="0" applyNumberFormat="1" applyFont="1" applyFill="1" applyBorder="1" applyAlignment="1" applyProtection="1">
      <alignment horizontal="center" vertical="center" wrapText="1"/>
    </xf>
    <xf numFmtId="4" fontId="5" fillId="0" borderId="36" xfId="0" applyNumberFormat="1" applyFont="1" applyFill="1" applyBorder="1" applyAlignment="1" applyProtection="1">
      <alignment horizontal="center" vertical="center" wrapText="1"/>
    </xf>
    <xf numFmtId="0" fontId="5" fillId="0" borderId="42" xfId="0" applyFont="1" applyBorder="1" applyAlignment="1" applyProtection="1">
      <alignment vertical="top" wrapText="1"/>
    </xf>
    <xf numFmtId="0" fontId="30" fillId="0" borderId="7" xfId="0" applyFont="1" applyBorder="1" applyAlignment="1" applyProtection="1">
      <alignment horizontal="center" vertical="center" wrapText="1"/>
    </xf>
    <xf numFmtId="0" fontId="30" fillId="0" borderId="8" xfId="0" applyFont="1" applyBorder="1" applyAlignment="1" applyProtection="1">
      <alignment horizontal="center" vertical="center" wrapText="1"/>
    </xf>
    <xf numFmtId="4" fontId="1" fillId="0" borderId="8" xfId="0" applyNumberFormat="1" applyFont="1" applyFill="1" applyBorder="1" applyAlignment="1" applyProtection="1">
      <alignment horizontal="center" vertical="center" wrapText="1"/>
    </xf>
    <xf numFmtId="4" fontId="5" fillId="0" borderId="8" xfId="0" applyNumberFormat="1" applyFont="1" applyFill="1" applyBorder="1" applyAlignment="1" applyProtection="1">
      <alignment horizontal="center" vertical="center" wrapText="1"/>
    </xf>
    <xf numFmtId="4" fontId="5" fillId="0" borderId="58" xfId="0" applyNumberFormat="1" applyFont="1" applyFill="1" applyBorder="1" applyAlignment="1" applyProtection="1">
      <alignment horizontal="center" vertical="center" wrapText="1"/>
    </xf>
    <xf numFmtId="0" fontId="10" fillId="0" borderId="4" xfId="0" applyFont="1" applyBorder="1" applyAlignment="1" applyProtection="1">
      <alignment vertical="center" wrapText="1"/>
    </xf>
    <xf numFmtId="0" fontId="30" fillId="0" borderId="1" xfId="0" applyFont="1" applyBorder="1" applyAlignment="1" applyProtection="1">
      <alignment horizontal="center" vertical="center" wrapText="1"/>
    </xf>
    <xf numFmtId="0" fontId="30" fillId="0" borderId="2" xfId="0" applyFont="1" applyBorder="1" applyAlignment="1" applyProtection="1">
      <alignment horizontal="center" vertical="center" wrapText="1"/>
    </xf>
    <xf numFmtId="4" fontId="5" fillId="0" borderId="2" xfId="0" applyNumberFormat="1" applyFont="1" applyFill="1" applyBorder="1" applyAlignment="1" applyProtection="1">
      <alignment horizontal="center" vertical="center" wrapText="1"/>
    </xf>
    <xf numFmtId="4" fontId="1" fillId="0" borderId="2" xfId="0" applyNumberFormat="1" applyFont="1" applyFill="1" applyBorder="1" applyAlignment="1" applyProtection="1">
      <alignment horizontal="center" vertical="center" wrapText="1"/>
    </xf>
    <xf numFmtId="164" fontId="5" fillId="0" borderId="1" xfId="0" applyNumberFormat="1" applyFont="1" applyFill="1" applyBorder="1" applyAlignment="1" applyProtection="1">
      <alignment horizontal="center" vertical="center" wrapText="1"/>
    </xf>
    <xf numFmtId="164" fontId="5" fillId="0" borderId="3"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5" fillId="2" borderId="38" xfId="0" applyFont="1" applyFill="1" applyBorder="1" applyAlignment="1" applyProtection="1">
      <alignment horizontal="center" vertical="center" wrapText="1"/>
    </xf>
    <xf numFmtId="4" fontId="5" fillId="2" borderId="21" xfId="0" applyNumberFormat="1" applyFont="1" applyFill="1" applyBorder="1" applyAlignment="1" applyProtection="1">
      <alignment horizontal="center" vertical="center" wrapText="1"/>
    </xf>
    <xf numFmtId="4" fontId="1" fillId="2" borderId="32" xfId="0" applyNumberFormat="1" applyFont="1" applyFill="1" applyBorder="1" applyAlignment="1" applyProtection="1">
      <alignment horizontal="center" vertical="center" wrapText="1"/>
    </xf>
    <xf numFmtId="4" fontId="1" fillId="2" borderId="38" xfId="0" applyNumberFormat="1" applyFont="1" applyFill="1" applyBorder="1" applyAlignment="1" applyProtection="1">
      <alignment horizontal="center" vertical="center" wrapText="1"/>
    </xf>
    <xf numFmtId="4" fontId="1" fillId="2" borderId="33" xfId="0" applyNumberFormat="1" applyFont="1" applyFill="1" applyBorder="1" applyAlignment="1" applyProtection="1">
      <alignment horizontal="center" vertical="center" wrapText="1"/>
    </xf>
    <xf numFmtId="4" fontId="5" fillId="2" borderId="32" xfId="0" applyNumberFormat="1" applyFont="1" applyFill="1" applyBorder="1" applyAlignment="1" applyProtection="1">
      <alignment horizontal="center" vertical="center" wrapText="1"/>
    </xf>
    <xf numFmtId="4" fontId="5" fillId="2" borderId="33" xfId="0" applyNumberFormat="1"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8" fillId="0" borderId="9" xfId="0" applyFont="1" applyFill="1" applyBorder="1" applyAlignment="1" applyProtection="1">
      <alignment horizontal="center" vertical="center" wrapText="1"/>
    </xf>
    <xf numFmtId="0" fontId="10" fillId="0" borderId="51" xfId="0" applyFont="1" applyBorder="1" applyAlignment="1" applyProtection="1">
      <alignment vertical="top" wrapText="1"/>
    </xf>
    <xf numFmtId="0" fontId="32" fillId="0" borderId="6" xfId="0" applyFont="1" applyBorder="1" applyAlignment="1" applyProtection="1">
      <alignment horizontal="center" vertical="top" wrapText="1"/>
    </xf>
    <xf numFmtId="0" fontId="32" fillId="0" borderId="5" xfId="0" applyFont="1" applyBorder="1" applyAlignment="1" applyProtection="1">
      <alignment horizontal="center" vertical="top" wrapText="1"/>
    </xf>
    <xf numFmtId="0" fontId="4"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8" fillId="0" borderId="7" xfId="0" applyFont="1" applyFill="1" applyBorder="1" applyAlignment="1" applyProtection="1">
      <alignment horizontal="center" vertical="center" wrapText="1"/>
    </xf>
    <xf numFmtId="0" fontId="8" fillId="0" borderId="10" xfId="0" applyFont="1" applyFill="1" applyBorder="1" applyAlignment="1" applyProtection="1">
      <alignment horizontal="center" vertical="center" wrapText="1"/>
    </xf>
    <xf numFmtId="0" fontId="10" fillId="0" borderId="42" xfId="0" applyFont="1" applyBorder="1" applyAlignment="1" applyProtection="1">
      <alignment vertical="top" wrapText="1"/>
    </xf>
    <xf numFmtId="0" fontId="32" fillId="0" borderId="7" xfId="0" applyFont="1" applyBorder="1" applyAlignment="1" applyProtection="1">
      <alignment horizontal="center" vertical="top" wrapText="1"/>
    </xf>
    <xf numFmtId="0" fontId="32" fillId="0" borderId="8" xfId="0" applyFont="1" applyBorder="1" applyAlignment="1" applyProtection="1">
      <alignment horizontal="center" vertical="top" wrapText="1"/>
    </xf>
    <xf numFmtId="0" fontId="4" fillId="0" borderId="8"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10" fillId="0" borderId="1" xfId="0" applyFont="1" applyBorder="1" applyAlignment="1" applyProtection="1">
      <alignment vertical="top" wrapText="1"/>
    </xf>
    <xf numFmtId="0" fontId="33" fillId="0" borderId="1" xfId="0" applyFont="1" applyBorder="1" applyAlignment="1" applyProtection="1">
      <alignment horizontal="center" vertical="top" wrapText="1"/>
    </xf>
    <xf numFmtId="0" fontId="33" fillId="0" borderId="2" xfId="0" applyFont="1" applyBorder="1" applyAlignment="1" applyProtection="1">
      <alignment horizontal="center" vertical="top" wrapText="1"/>
    </xf>
    <xf numFmtId="0" fontId="4"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26" xfId="0" applyFont="1" applyFill="1" applyBorder="1" applyAlignment="1" applyProtection="1">
      <alignment horizontal="left" vertical="top"/>
    </xf>
    <xf numFmtId="0" fontId="5" fillId="2" borderId="12" xfId="0" applyFont="1" applyFill="1" applyBorder="1" applyAlignment="1" applyProtection="1">
      <alignment horizontal="center" vertical="center" wrapText="1"/>
    </xf>
    <xf numFmtId="0" fontId="5" fillId="2" borderId="27"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26" xfId="0" applyFont="1" applyFill="1" applyBorder="1" applyAlignment="1" applyProtection="1">
      <alignment horizontal="center" vertical="center" wrapText="1"/>
    </xf>
    <xf numFmtId="4" fontId="17" fillId="2" borderId="13" xfId="0" applyNumberFormat="1" applyFont="1" applyFill="1" applyBorder="1" applyAlignment="1" applyProtection="1">
      <alignment horizontal="center" vertical="center" wrapText="1"/>
    </xf>
    <xf numFmtId="4" fontId="17" fillId="2" borderId="12" xfId="0" applyNumberFormat="1" applyFont="1" applyFill="1" applyBorder="1" applyAlignment="1" applyProtection="1">
      <alignment horizontal="center" vertical="center" wrapText="1"/>
    </xf>
    <xf numFmtId="4" fontId="17" fillId="2" borderId="26" xfId="0" applyNumberFormat="1" applyFont="1" applyFill="1" applyBorder="1" applyAlignment="1" applyProtection="1">
      <alignment horizontal="center" vertical="center" wrapText="1"/>
    </xf>
    <xf numFmtId="4" fontId="17" fillId="2" borderId="27" xfId="0" applyNumberFormat="1" applyFont="1" applyFill="1" applyBorder="1" applyAlignment="1" applyProtection="1">
      <alignment horizontal="center" vertical="center" wrapText="1"/>
    </xf>
    <xf numFmtId="4" fontId="5" fillId="2" borderId="12" xfId="0" applyNumberFormat="1" applyFont="1" applyFill="1" applyBorder="1" applyAlignment="1" applyProtection="1">
      <alignment horizontal="center" vertical="center" wrapText="1"/>
    </xf>
    <xf numFmtId="4" fontId="5" fillId="2" borderId="27" xfId="0" applyNumberFormat="1" applyFont="1" applyFill="1" applyBorder="1" applyAlignment="1" applyProtection="1">
      <alignment horizontal="center" vertical="center" wrapText="1"/>
    </xf>
    <xf numFmtId="0" fontId="5" fillId="3" borderId="24" xfId="0" applyFont="1" applyFill="1" applyBorder="1" applyAlignment="1" applyProtection="1">
      <alignment horizontal="center" vertical="center" wrapText="1"/>
    </xf>
    <xf numFmtId="0" fontId="5" fillId="3" borderId="23"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4" fontId="18" fillId="0" borderId="23" xfId="0" applyNumberFormat="1" applyFont="1" applyFill="1" applyBorder="1" applyAlignment="1" applyProtection="1">
      <alignment horizontal="center" vertical="center" wrapText="1"/>
    </xf>
    <xf numFmtId="0" fontId="5" fillId="3" borderId="12" xfId="0" applyFont="1" applyFill="1" applyBorder="1" applyAlignment="1" applyProtection="1">
      <alignment horizontal="center" vertical="center" wrapText="1"/>
    </xf>
    <xf numFmtId="0" fontId="5" fillId="3" borderId="30" xfId="0" applyFont="1" applyFill="1" applyBorder="1" applyAlignment="1" applyProtection="1">
      <alignment horizontal="center" vertical="center" wrapText="1"/>
    </xf>
    <xf numFmtId="0" fontId="5" fillId="0" borderId="4" xfId="0" applyFont="1" applyFill="1" applyBorder="1" applyAlignment="1" applyProtection="1">
      <alignment vertical="center" wrapText="1"/>
    </xf>
    <xf numFmtId="4" fontId="18" fillId="0" borderId="23" xfId="0" applyNumberFormat="1" applyFont="1" applyFill="1" applyBorder="1" applyAlignment="1" applyProtection="1">
      <alignment horizontal="center" wrapText="1"/>
    </xf>
    <xf numFmtId="0" fontId="5" fillId="0" borderId="2" xfId="0" applyFont="1" applyFill="1" applyBorder="1" applyAlignment="1" applyProtection="1">
      <alignment vertical="top" wrapText="1"/>
    </xf>
    <xf numFmtId="4" fontId="18" fillId="0" borderId="16" xfId="0" applyNumberFormat="1" applyFont="1" applyFill="1" applyBorder="1" applyAlignment="1" applyProtection="1">
      <alignment horizontal="center" wrapText="1"/>
    </xf>
    <xf numFmtId="0" fontId="5" fillId="0" borderId="4" xfId="0" applyNumberFormat="1" applyFont="1" applyFill="1" applyBorder="1" applyAlignment="1" applyProtection="1">
      <alignment vertical="center" wrapText="1"/>
    </xf>
    <xf numFmtId="0" fontId="5" fillId="0" borderId="55" xfId="0" applyFont="1" applyFill="1" applyBorder="1" applyAlignment="1" applyProtection="1">
      <alignment horizontal="center" wrapText="1"/>
    </xf>
    <xf numFmtId="0" fontId="5" fillId="0" borderId="31" xfId="0" applyFont="1" applyFill="1" applyBorder="1" applyAlignment="1" applyProtection="1">
      <alignment horizontal="center" wrapText="1"/>
    </xf>
    <xf numFmtId="164" fontId="18" fillId="0" borderId="32" xfId="0" applyNumberFormat="1" applyFont="1" applyFill="1" applyBorder="1" applyAlignment="1" applyProtection="1">
      <alignment horizontal="center" vertical="center" wrapText="1"/>
    </xf>
    <xf numFmtId="164" fontId="18" fillId="0" borderId="33" xfId="0" applyNumberFormat="1" applyFont="1" applyFill="1" applyBorder="1" applyAlignment="1" applyProtection="1">
      <alignment horizontal="center" vertical="center" wrapText="1"/>
    </xf>
    <xf numFmtId="164" fontId="18" fillId="0" borderId="24" xfId="0" applyNumberFormat="1" applyFont="1" applyFill="1" applyBorder="1" applyAlignment="1" applyProtection="1">
      <alignment horizontal="center" vertical="center" wrapText="1"/>
    </xf>
    <xf numFmtId="164" fontId="18" fillId="0" borderId="23" xfId="0" applyNumberFormat="1" applyFont="1" applyFill="1" applyBorder="1" applyAlignment="1" applyProtection="1">
      <alignment horizontal="center" vertical="center" wrapText="1"/>
    </xf>
    <xf numFmtId="0" fontId="8" fillId="0" borderId="12" xfId="0" applyFont="1" applyFill="1" applyBorder="1" applyAlignment="1" applyProtection="1">
      <alignment horizontal="left" vertical="center" wrapText="1"/>
    </xf>
    <xf numFmtId="0" fontId="8" fillId="0" borderId="26" xfId="0" applyFont="1" applyFill="1" applyBorder="1" applyAlignment="1" applyProtection="1">
      <alignment horizontal="left" vertical="center" wrapText="1"/>
    </xf>
    <xf numFmtId="4" fontId="8" fillId="0" borderId="26" xfId="0" applyNumberFormat="1" applyFont="1" applyFill="1" applyBorder="1" applyAlignment="1" applyProtection="1">
      <alignment horizontal="center" vertical="center" wrapText="1"/>
    </xf>
    <xf numFmtId="0" fontId="4" fillId="0" borderId="12" xfId="0" applyFont="1" applyFill="1" applyBorder="1" applyAlignment="1" applyProtection="1">
      <alignment horizontal="left" vertical="top" wrapText="1"/>
    </xf>
    <xf numFmtId="0" fontId="23" fillId="0" borderId="26" xfId="0" applyFont="1" applyFill="1" applyBorder="1" applyAlignment="1" applyProtection="1">
      <alignment horizontal="left" vertical="top" wrapText="1"/>
    </xf>
    <xf numFmtId="0" fontId="23" fillId="0" borderId="27" xfId="0" applyFont="1" applyFill="1" applyBorder="1" applyAlignment="1" applyProtection="1">
      <alignment horizontal="left" vertical="top" wrapText="1"/>
    </xf>
    <xf numFmtId="164" fontId="18" fillId="0" borderId="12" xfId="0" applyNumberFormat="1" applyFont="1" applyFill="1" applyBorder="1" applyAlignment="1" applyProtection="1">
      <alignment horizontal="left" vertical="top" wrapText="1"/>
    </xf>
    <xf numFmtId="0" fontId="5" fillId="0" borderId="26" xfId="0" applyFont="1" applyFill="1" applyBorder="1" applyAlignment="1" applyProtection="1">
      <alignment horizontal="left" vertical="top" wrapText="1"/>
    </xf>
    <xf numFmtId="0" fontId="5" fillId="0" borderId="26" xfId="0" applyFont="1" applyFill="1" applyBorder="1" applyAlignment="1" applyProtection="1">
      <alignment horizontal="right" vertical="top" wrapText="1"/>
    </xf>
    <xf numFmtId="0" fontId="5" fillId="0" borderId="27" xfId="0" applyFont="1" applyFill="1" applyBorder="1" applyAlignment="1" applyProtection="1">
      <alignment horizontal="right" vertical="top" wrapText="1"/>
    </xf>
    <xf numFmtId="0" fontId="18" fillId="0" borderId="26" xfId="0" applyFont="1" applyFill="1" applyBorder="1" applyAlignment="1" applyProtection="1">
      <alignment horizontal="left" vertical="top" wrapText="1"/>
    </xf>
    <xf numFmtId="0" fontId="18" fillId="0" borderId="26" xfId="0" applyFont="1" applyFill="1" applyBorder="1" applyAlignment="1" applyProtection="1">
      <alignment horizontal="left" vertical="top"/>
    </xf>
    <xf numFmtId="0" fontId="8" fillId="0" borderId="32" xfId="0" applyFont="1" applyFill="1" applyBorder="1" applyAlignment="1" applyProtection="1">
      <alignment horizontal="left" vertical="top" wrapText="1"/>
    </xf>
    <xf numFmtId="0" fontId="8" fillId="0" borderId="38" xfId="0" applyFont="1" applyFill="1" applyBorder="1" applyAlignment="1" applyProtection="1">
      <alignment horizontal="left" vertical="top" wrapText="1"/>
    </xf>
    <xf numFmtId="0" fontId="4" fillId="0" borderId="38" xfId="0" applyFont="1" applyFill="1" applyBorder="1" applyAlignment="1" applyProtection="1">
      <alignment horizontal="right" vertical="top" wrapText="1"/>
    </xf>
    <xf numFmtId="0" fontId="4" fillId="0" borderId="33" xfId="0" applyFont="1" applyFill="1" applyBorder="1" applyAlignment="1" applyProtection="1">
      <alignment horizontal="right" vertical="top" wrapText="1"/>
    </xf>
    <xf numFmtId="0" fontId="9" fillId="0" borderId="1" xfId="0" applyFont="1" applyFill="1" applyBorder="1" applyAlignment="1" applyProtection="1">
      <alignment horizontal="left" vertical="top" wrapText="1"/>
    </xf>
    <xf numFmtId="0" fontId="9" fillId="0" borderId="2" xfId="0" applyFont="1" applyFill="1" applyBorder="1" applyAlignment="1" applyProtection="1">
      <alignment horizontal="lef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21" fillId="0" borderId="1" xfId="0" applyFont="1" applyFill="1" applyBorder="1" applyAlignment="1" applyProtection="1">
      <alignment horizontal="left" vertical="top"/>
    </xf>
    <xf numFmtId="0" fontId="21" fillId="0" borderId="2" xfId="0" applyFont="1" applyFill="1" applyBorder="1" applyAlignment="1" applyProtection="1">
      <alignment horizontal="left" vertical="top"/>
    </xf>
    <xf numFmtId="0" fontId="4" fillId="0" borderId="2" xfId="0" applyFont="1" applyFill="1" applyBorder="1" applyAlignment="1" applyProtection="1">
      <alignment horizontal="right" vertical="top" wrapText="1"/>
    </xf>
    <xf numFmtId="0" fontId="4" fillId="0" borderId="3" xfId="0" applyFont="1" applyFill="1" applyBorder="1" applyAlignment="1" applyProtection="1">
      <alignment horizontal="right" vertical="top" wrapText="1"/>
    </xf>
    <xf numFmtId="0" fontId="17" fillId="0" borderId="0" xfId="0" applyFont="1" applyFill="1" applyBorder="1" applyAlignment="1" applyProtection="1">
      <alignment vertical="top"/>
    </xf>
    <xf numFmtId="0" fontId="17" fillId="0" borderId="0" xfId="0" applyFont="1" applyFill="1" applyBorder="1" applyAlignment="1" applyProtection="1">
      <alignment vertical="center"/>
    </xf>
    <xf numFmtId="4" fontId="18" fillId="0" borderId="37" xfId="0" applyNumberFormat="1" applyFont="1" applyFill="1" applyBorder="1" applyAlignment="1" applyProtection="1">
      <alignment horizontal="center" vertical="top" wrapText="1"/>
      <protection locked="0"/>
    </xf>
    <xf numFmtId="4" fontId="18" fillId="0" borderId="8" xfId="0" applyNumberFormat="1" applyFont="1" applyFill="1" applyBorder="1" applyAlignment="1" applyProtection="1">
      <alignment horizontal="center" vertical="top" wrapText="1"/>
      <protection locked="0"/>
    </xf>
    <xf numFmtId="4" fontId="18" fillId="0" borderId="58" xfId="0" applyNumberFormat="1" applyFont="1" applyFill="1" applyBorder="1" applyAlignment="1" applyProtection="1">
      <alignment horizontal="center" vertical="top" wrapText="1"/>
      <protection locked="0"/>
    </xf>
    <xf numFmtId="4" fontId="18" fillId="0" borderId="4" xfId="0" applyNumberFormat="1" applyFont="1" applyFill="1" applyBorder="1" applyAlignment="1" applyProtection="1">
      <alignment horizontal="center" wrapText="1"/>
      <protection locked="0"/>
    </xf>
    <xf numFmtId="4" fontId="18" fillId="0" borderId="1" xfId="0" applyNumberFormat="1" applyFont="1" applyFill="1" applyBorder="1" applyAlignment="1" applyProtection="1">
      <alignment horizontal="center" wrapText="1"/>
      <protection locked="0"/>
    </xf>
    <xf numFmtId="4" fontId="18" fillId="0" borderId="2" xfId="0" applyNumberFormat="1" applyFont="1" applyFill="1" applyBorder="1" applyAlignment="1" applyProtection="1">
      <alignment horizontal="center" wrapText="1"/>
      <protection locked="0"/>
    </xf>
    <xf numFmtId="4" fontId="18" fillId="0" borderId="3" xfId="0" applyNumberFormat="1" applyFont="1" applyFill="1" applyBorder="1" applyAlignment="1" applyProtection="1">
      <alignment horizontal="center" wrapText="1"/>
      <protection locked="0"/>
    </xf>
    <xf numFmtId="4" fontId="18" fillId="0" borderId="12" xfId="0" applyNumberFormat="1" applyFont="1" applyFill="1" applyBorder="1" applyAlignment="1" applyProtection="1">
      <alignment horizontal="center" vertical="center" wrapText="1"/>
      <protection locked="0"/>
    </xf>
    <xf numFmtId="4" fontId="18" fillId="0" borderId="26" xfId="0" applyNumberFormat="1" applyFont="1" applyFill="1" applyBorder="1" applyAlignment="1" applyProtection="1">
      <alignment horizontal="center" vertical="center" wrapText="1"/>
      <protection locked="0"/>
    </xf>
    <xf numFmtId="4" fontId="18" fillId="0" borderId="27" xfId="0" applyNumberFormat="1" applyFont="1" applyFill="1" applyBorder="1" applyAlignment="1" applyProtection="1">
      <alignment horizontal="center" vertical="center" wrapText="1"/>
      <protection locked="0"/>
    </xf>
    <xf numFmtId="4" fontId="8" fillId="0" borderId="2" xfId="0" applyNumberFormat="1" applyFont="1" applyFill="1" applyBorder="1" applyAlignment="1" applyProtection="1">
      <alignment horizontal="center" vertical="center" wrapText="1"/>
      <protection locked="0"/>
    </xf>
    <xf numFmtId="4" fontId="8" fillId="0" borderId="3" xfId="0" applyNumberFormat="1" applyFont="1" applyFill="1" applyBorder="1" applyAlignment="1" applyProtection="1">
      <alignment horizontal="center" vertical="center" wrapText="1"/>
      <protection locked="0"/>
    </xf>
    <xf numFmtId="4" fontId="18" fillId="0" borderId="12" xfId="0" applyNumberFormat="1" applyFont="1" applyFill="1" applyBorder="1" applyAlignment="1" applyProtection="1">
      <alignment horizontal="center" vertical="top" wrapText="1"/>
      <protection locked="0"/>
    </xf>
    <xf numFmtId="4" fontId="18" fillId="0" borderId="26" xfId="0" applyNumberFormat="1" applyFont="1" applyFill="1" applyBorder="1" applyAlignment="1" applyProtection="1">
      <alignment horizontal="center" vertical="top" wrapText="1"/>
      <protection locked="0"/>
    </xf>
    <xf numFmtId="4" fontId="18" fillId="0" borderId="27" xfId="0" applyNumberFormat="1" applyFont="1" applyFill="1" applyBorder="1" applyAlignment="1" applyProtection="1">
      <alignment horizontal="center" vertical="top" wrapText="1"/>
      <protection locked="0"/>
    </xf>
    <xf numFmtId="4" fontId="18" fillId="0" borderId="12" xfId="0" applyNumberFormat="1" applyFont="1" applyFill="1" applyBorder="1" applyAlignment="1" applyProtection="1">
      <alignment horizontal="center" wrapText="1"/>
      <protection locked="0"/>
    </xf>
    <xf numFmtId="4" fontId="18" fillId="0" borderId="26" xfId="0" applyNumberFormat="1" applyFont="1" applyFill="1" applyBorder="1" applyAlignment="1" applyProtection="1">
      <alignment horizontal="center" wrapText="1"/>
      <protection locked="0"/>
    </xf>
    <xf numFmtId="4" fontId="18" fillId="0" borderId="27" xfId="0" applyNumberFormat="1" applyFont="1" applyFill="1" applyBorder="1" applyAlignment="1" applyProtection="1">
      <alignment horizontal="center" wrapText="1"/>
      <protection locked="0"/>
    </xf>
    <xf numFmtId="4" fontId="18" fillId="0" borderId="32" xfId="0" applyNumberFormat="1" applyFont="1" applyFill="1" applyBorder="1" applyAlignment="1" applyProtection="1">
      <alignment horizontal="center" vertical="top" wrapText="1"/>
      <protection locked="0"/>
    </xf>
    <xf numFmtId="4" fontId="18" fillId="0" borderId="38" xfId="0" applyNumberFormat="1" applyFont="1" applyFill="1" applyBorder="1" applyAlignment="1" applyProtection="1">
      <alignment horizontal="center" vertical="top" wrapText="1"/>
      <protection locked="0"/>
    </xf>
    <xf numFmtId="4" fontId="18" fillId="0" borderId="33" xfId="0" applyNumberFormat="1" applyFont="1" applyFill="1" applyBorder="1" applyAlignment="1" applyProtection="1">
      <alignment horizontal="center" vertical="top" wrapText="1"/>
      <protection locked="0"/>
    </xf>
    <xf numFmtId="4" fontId="18" fillId="0" borderId="1" xfId="0" applyNumberFormat="1" applyFont="1" applyFill="1" applyBorder="1" applyAlignment="1" applyProtection="1">
      <alignment horizontal="center" vertical="center" wrapText="1"/>
      <protection locked="0"/>
    </xf>
    <xf numFmtId="4" fontId="18" fillId="0" borderId="2" xfId="0" applyNumberFormat="1" applyFont="1" applyFill="1" applyBorder="1" applyAlignment="1" applyProtection="1">
      <alignment horizontal="center" vertical="center" wrapText="1"/>
      <protection locked="0"/>
    </xf>
    <xf numFmtId="4" fontId="18" fillId="0" borderId="3" xfId="0" applyNumberFormat="1" applyFont="1" applyFill="1" applyBorder="1" applyAlignment="1" applyProtection="1">
      <alignment horizontal="center" vertical="center" wrapText="1"/>
      <protection locked="0"/>
    </xf>
    <xf numFmtId="4" fontId="18" fillId="0" borderId="6" xfId="0" applyNumberFormat="1" applyFont="1" applyFill="1" applyBorder="1" applyAlignment="1" applyProtection="1">
      <alignment horizontal="center" wrapText="1"/>
      <protection locked="0"/>
    </xf>
    <xf numFmtId="4" fontId="18" fillId="0" borderId="5" xfId="0" applyNumberFormat="1" applyFont="1" applyFill="1" applyBorder="1" applyAlignment="1" applyProtection="1">
      <alignment horizontal="center" wrapText="1"/>
      <protection locked="0"/>
    </xf>
    <xf numFmtId="4" fontId="18" fillId="0" borderId="9" xfId="0" applyNumberFormat="1" applyFont="1" applyFill="1" applyBorder="1" applyAlignment="1" applyProtection="1">
      <alignment horizontal="center" wrapText="1"/>
      <protection locked="0"/>
    </xf>
    <xf numFmtId="4" fontId="18" fillId="0" borderId="32" xfId="0" applyNumberFormat="1" applyFont="1" applyFill="1" applyBorder="1" applyAlignment="1" applyProtection="1">
      <alignment horizontal="center" wrapText="1"/>
      <protection locked="0"/>
    </xf>
    <xf numFmtId="4" fontId="18" fillId="0" borderId="33" xfId="0" applyNumberFormat="1" applyFont="1" applyFill="1" applyBorder="1" applyAlignment="1" applyProtection="1">
      <alignment horizontal="center" wrapText="1"/>
      <protection locked="0"/>
    </xf>
    <xf numFmtId="4" fontId="8" fillId="0" borderId="8" xfId="0" applyNumberFormat="1" applyFont="1" applyFill="1" applyBorder="1" applyAlignment="1" applyProtection="1">
      <alignment horizontal="center" vertical="center" wrapText="1"/>
      <protection locked="0"/>
    </xf>
    <xf numFmtId="4" fontId="8" fillId="0" borderId="10" xfId="0" applyNumberFormat="1" applyFont="1" applyFill="1" applyBorder="1" applyAlignment="1" applyProtection="1">
      <alignment horizontal="center" vertical="center" wrapText="1"/>
      <protection locked="0"/>
    </xf>
    <xf numFmtId="4" fontId="18" fillId="0" borderId="24" xfId="0" applyNumberFormat="1" applyFont="1" applyFill="1" applyBorder="1" applyAlignment="1" applyProtection="1">
      <alignment horizontal="center" vertical="top" wrapText="1"/>
      <protection locked="0"/>
    </xf>
    <xf numFmtId="4" fontId="18" fillId="0" borderId="23" xfId="0" applyNumberFormat="1" applyFont="1" applyFill="1" applyBorder="1" applyAlignment="1" applyProtection="1">
      <alignment horizontal="center" vertical="top" wrapText="1"/>
      <protection locked="0"/>
    </xf>
    <xf numFmtId="4" fontId="24" fillId="0" borderId="26" xfId="0" applyNumberFormat="1" applyFont="1" applyFill="1" applyBorder="1" applyAlignment="1" applyProtection="1">
      <alignment horizontal="center" vertical="center" wrapText="1"/>
      <protection locked="0"/>
    </xf>
    <xf numFmtId="4" fontId="24" fillId="0" borderId="27" xfId="0" applyNumberFormat="1" applyFont="1" applyFill="1" applyBorder="1" applyAlignment="1" applyProtection="1">
      <alignment horizontal="center" vertical="center" wrapText="1"/>
      <protection locked="0"/>
    </xf>
    <xf numFmtId="4" fontId="18" fillId="0" borderId="1" xfId="0" applyNumberFormat="1" applyFont="1" applyFill="1" applyBorder="1" applyAlignment="1" applyProtection="1">
      <alignment horizontal="center" vertical="top" wrapText="1"/>
      <protection locked="0"/>
    </xf>
    <xf numFmtId="4" fontId="18" fillId="0" borderId="2" xfId="0" applyNumberFormat="1" applyFont="1" applyFill="1" applyBorder="1" applyAlignment="1" applyProtection="1">
      <alignment horizontal="center" vertical="top" wrapText="1"/>
      <protection locked="0"/>
    </xf>
    <xf numFmtId="4" fontId="18" fillId="0" borderId="3" xfId="0" applyNumberFormat="1" applyFont="1" applyFill="1" applyBorder="1" applyAlignment="1" applyProtection="1">
      <alignment horizontal="center" vertical="top" wrapText="1"/>
      <protection locked="0"/>
    </xf>
    <xf numFmtId="4" fontId="17" fillId="0" borderId="11" xfId="0" applyNumberFormat="1" applyFont="1" applyFill="1" applyBorder="1" applyAlignment="1" applyProtection="1">
      <alignment horizontal="center" vertical="top" wrapText="1"/>
      <protection locked="0"/>
    </xf>
    <xf numFmtId="4" fontId="17" fillId="0" borderId="0" xfId="0" applyNumberFormat="1" applyFont="1" applyFill="1" applyBorder="1" applyAlignment="1" applyProtection="1">
      <alignment horizontal="center" vertical="top" wrapText="1"/>
      <protection locked="0"/>
    </xf>
    <xf numFmtId="4" fontId="17" fillId="0" borderId="60" xfId="0" applyNumberFormat="1" applyFont="1" applyFill="1" applyBorder="1" applyAlignment="1" applyProtection="1">
      <alignment horizontal="center" vertical="top" wrapText="1"/>
      <protection locked="0"/>
    </xf>
    <xf numFmtId="4" fontId="17" fillId="0" borderId="7" xfId="0" applyNumberFormat="1" applyFont="1" applyFill="1" applyBorder="1" applyAlignment="1" applyProtection="1">
      <alignment horizontal="center" vertical="top" wrapText="1"/>
      <protection locked="0"/>
    </xf>
    <xf numFmtId="4" fontId="17" fillId="0" borderId="8" xfId="0" applyNumberFormat="1" applyFont="1" applyFill="1" applyBorder="1" applyAlignment="1" applyProtection="1">
      <alignment horizontal="center" vertical="top" wrapText="1"/>
      <protection locked="0"/>
    </xf>
    <xf numFmtId="4" fontId="17" fillId="0" borderId="10" xfId="0" applyNumberFormat="1" applyFont="1" applyFill="1" applyBorder="1" applyAlignment="1" applyProtection="1">
      <alignment horizontal="center" vertical="top" wrapText="1"/>
      <protection locked="0"/>
    </xf>
    <xf numFmtId="4" fontId="5" fillId="0" borderId="1" xfId="0" applyNumberFormat="1" applyFont="1" applyFill="1" applyBorder="1" applyAlignment="1" applyProtection="1">
      <alignment horizontal="center" wrapText="1"/>
      <protection locked="0"/>
    </xf>
    <xf numFmtId="4" fontId="5" fillId="0" borderId="3" xfId="0" applyNumberFormat="1" applyFont="1" applyFill="1" applyBorder="1" applyAlignment="1" applyProtection="1">
      <alignment horizontal="center" wrapText="1"/>
      <protection locked="0"/>
    </xf>
    <xf numFmtId="4" fontId="18" fillId="0" borderId="51" xfId="0" applyNumberFormat="1" applyFont="1" applyFill="1" applyBorder="1" applyAlignment="1" applyProtection="1">
      <alignment horizontal="center" vertical="center" wrapText="1"/>
      <protection locked="0"/>
    </xf>
    <xf numFmtId="4" fontId="18" fillId="0" borderId="51" xfId="0" applyNumberFormat="1" applyFont="1" applyFill="1" applyBorder="1" applyAlignment="1" applyProtection="1">
      <alignment horizontal="center" vertical="top" wrapText="1"/>
      <protection locked="0"/>
    </xf>
    <xf numFmtId="4" fontId="18" fillId="0" borderId="11" xfId="0" applyNumberFormat="1" applyFont="1" applyFill="1" applyBorder="1" applyAlignment="1" applyProtection="1">
      <alignment horizontal="center" vertical="center" wrapText="1"/>
      <protection locked="0"/>
    </xf>
    <xf numFmtId="4" fontId="18" fillId="0" borderId="0" xfId="0" applyNumberFormat="1" applyFont="1" applyFill="1" applyBorder="1" applyAlignment="1" applyProtection="1">
      <alignment horizontal="center" vertical="center" wrapText="1"/>
      <protection locked="0"/>
    </xf>
    <xf numFmtId="4" fontId="18" fillId="0" borderId="60" xfId="0" applyNumberFormat="1" applyFont="1" applyFill="1" applyBorder="1" applyAlignment="1" applyProtection="1">
      <alignment horizontal="center" vertical="center" wrapText="1"/>
      <protection locked="0"/>
    </xf>
    <xf numFmtId="4" fontId="18" fillId="0" borderId="11" xfId="0" applyNumberFormat="1" applyFont="1" applyFill="1" applyBorder="1" applyAlignment="1" applyProtection="1">
      <alignment horizontal="center" vertical="top" wrapText="1"/>
      <protection locked="0"/>
    </xf>
    <xf numFmtId="4" fontId="18" fillId="0" borderId="60" xfId="0" applyNumberFormat="1" applyFont="1" applyFill="1" applyBorder="1" applyAlignment="1" applyProtection="1">
      <alignment horizontal="center" vertical="top" wrapText="1"/>
      <protection locked="0"/>
    </xf>
    <xf numFmtId="4" fontId="5" fillId="0" borderId="7" xfId="0" applyNumberFormat="1" applyFont="1" applyFill="1" applyBorder="1" applyAlignment="1" applyProtection="1">
      <alignment horizontal="center" vertical="center"/>
      <protection locked="0"/>
    </xf>
    <xf numFmtId="4" fontId="5" fillId="0" borderId="8" xfId="0" applyNumberFormat="1" applyFont="1" applyFill="1" applyBorder="1" applyAlignment="1" applyProtection="1">
      <alignment horizontal="center" vertical="center"/>
      <protection locked="0"/>
    </xf>
    <xf numFmtId="4" fontId="5" fillId="0" borderId="10" xfId="0" applyNumberFormat="1" applyFont="1" applyFill="1" applyBorder="1" applyAlignment="1" applyProtection="1">
      <alignment horizontal="center" vertical="center"/>
      <protection locked="0"/>
    </xf>
    <xf numFmtId="4" fontId="18" fillId="0" borderId="7" xfId="0" applyNumberFormat="1" applyFont="1" applyFill="1" applyBorder="1" applyAlignment="1" applyProtection="1">
      <alignment horizontal="center" vertical="center" wrapText="1"/>
      <protection locked="0"/>
    </xf>
    <xf numFmtId="4" fontId="18" fillId="0" borderId="10" xfId="0" applyNumberFormat="1" applyFont="1" applyFill="1" applyBorder="1" applyAlignment="1" applyProtection="1">
      <alignment horizontal="center" vertical="center" wrapText="1"/>
      <protection locked="0"/>
    </xf>
    <xf numFmtId="4" fontId="18" fillId="0" borderId="6" xfId="0" applyNumberFormat="1" applyFont="1" applyFill="1" applyBorder="1" applyAlignment="1" applyProtection="1">
      <alignment horizontal="center" wrapText="1"/>
      <protection locked="0"/>
    </xf>
    <xf numFmtId="4" fontId="18" fillId="0" borderId="5" xfId="0" applyNumberFormat="1" applyFont="1" applyFill="1" applyBorder="1" applyAlignment="1" applyProtection="1">
      <alignment horizontal="center" wrapText="1"/>
      <protection locked="0"/>
    </xf>
    <xf numFmtId="4" fontId="18" fillId="0" borderId="9" xfId="0" applyNumberFormat="1" applyFont="1" applyFill="1" applyBorder="1" applyAlignment="1" applyProtection="1">
      <alignment horizontal="center" wrapText="1"/>
      <protection locked="0"/>
    </xf>
    <xf numFmtId="4" fontId="18" fillId="0" borderId="11" xfId="0" applyNumberFormat="1" applyFont="1" applyFill="1" applyBorder="1" applyAlignment="1" applyProtection="1">
      <alignment horizontal="center" wrapText="1"/>
      <protection locked="0"/>
    </xf>
    <xf numFmtId="4" fontId="18" fillId="0" borderId="0" xfId="0" applyNumberFormat="1" applyFont="1" applyFill="1" applyBorder="1" applyAlignment="1" applyProtection="1">
      <alignment horizontal="center" wrapText="1"/>
      <protection locked="0"/>
    </xf>
    <xf numFmtId="4" fontId="18" fillId="0" borderId="60" xfId="0" applyNumberFormat="1" applyFont="1" applyFill="1" applyBorder="1" applyAlignment="1" applyProtection="1">
      <alignment horizontal="center" wrapText="1"/>
      <protection locked="0"/>
    </xf>
    <xf numFmtId="4" fontId="18" fillId="0" borderId="7" xfId="0" applyNumberFormat="1" applyFont="1" applyFill="1" applyBorder="1" applyAlignment="1" applyProtection="1">
      <alignment horizontal="center" wrapText="1"/>
      <protection locked="0"/>
    </xf>
    <xf numFmtId="4" fontId="18" fillId="0" borderId="8" xfId="0" applyNumberFormat="1" applyFont="1" applyFill="1" applyBorder="1" applyAlignment="1" applyProtection="1">
      <alignment horizontal="center" wrapText="1"/>
      <protection locked="0"/>
    </xf>
    <xf numFmtId="4" fontId="18" fillId="0" borderId="10" xfId="0" applyNumberFormat="1" applyFont="1" applyFill="1" applyBorder="1" applyAlignment="1" applyProtection="1">
      <alignment horizontal="center" wrapText="1"/>
      <protection locked="0"/>
    </xf>
    <xf numFmtId="4" fontId="8" fillId="0" borderId="5" xfId="0" applyNumberFormat="1" applyFont="1" applyFill="1" applyBorder="1" applyAlignment="1" applyProtection="1">
      <alignment horizontal="center" vertical="center" wrapText="1"/>
      <protection locked="0"/>
    </xf>
    <xf numFmtId="4" fontId="8" fillId="0" borderId="9" xfId="0" applyNumberFormat="1" applyFont="1" applyFill="1" applyBorder="1" applyAlignment="1" applyProtection="1">
      <alignment horizontal="center" vertical="center" wrapText="1"/>
      <protection locked="0"/>
    </xf>
    <xf numFmtId="4" fontId="18" fillId="0" borderId="54" xfId="0" applyNumberFormat="1" applyFont="1" applyFill="1" applyBorder="1" applyAlignment="1" applyProtection="1">
      <alignment horizontal="center" vertical="center" wrapText="1"/>
      <protection locked="0"/>
    </xf>
    <xf numFmtId="4" fontId="18" fillId="0" borderId="39" xfId="0" applyNumberFormat="1" applyFont="1" applyFill="1" applyBorder="1" applyAlignment="1" applyProtection="1">
      <alignment horizontal="center" vertical="center" wrapText="1"/>
      <protection locked="0"/>
    </xf>
    <xf numFmtId="4" fontId="18" fillId="0" borderId="41" xfId="0" applyNumberFormat="1" applyFont="1" applyFill="1" applyBorder="1" applyAlignment="1" applyProtection="1">
      <alignment horizontal="center" vertical="center" wrapText="1"/>
      <protection locked="0"/>
    </xf>
    <xf numFmtId="4" fontId="18" fillId="0" borderId="40" xfId="0" applyNumberFormat="1" applyFont="1" applyFill="1" applyBorder="1" applyAlignment="1" applyProtection="1">
      <alignment horizontal="center" vertical="center" wrapText="1"/>
      <protection locked="0"/>
    </xf>
    <xf numFmtId="4" fontId="17" fillId="0" borderId="35" xfId="0" applyNumberFormat="1" applyFont="1" applyFill="1" applyBorder="1" applyAlignment="1" applyProtection="1">
      <alignment horizontal="center" vertical="top" wrapText="1"/>
      <protection locked="0"/>
    </xf>
    <xf numFmtId="4" fontId="17" fillId="0" borderId="5" xfId="0" applyNumberFormat="1" applyFont="1" applyFill="1" applyBorder="1" applyAlignment="1" applyProtection="1">
      <alignment horizontal="center" vertical="top" wrapText="1"/>
      <protection locked="0"/>
    </xf>
    <xf numFmtId="4" fontId="17" fillId="0" borderId="36" xfId="0" applyNumberFormat="1" applyFont="1" applyFill="1" applyBorder="1" applyAlignment="1" applyProtection="1">
      <alignment horizontal="center" vertical="top" wrapText="1"/>
      <protection locked="0"/>
    </xf>
    <xf numFmtId="4" fontId="18" fillId="0" borderId="19" xfId="0" applyNumberFormat="1" applyFont="1" applyFill="1" applyBorder="1" applyAlignment="1" applyProtection="1">
      <alignment horizontal="center" vertical="center" wrapText="1"/>
      <protection locked="0"/>
    </xf>
    <xf numFmtId="4" fontId="18" fillId="0" borderId="18" xfId="0" applyNumberFormat="1" applyFont="1" applyFill="1" applyBorder="1" applyAlignment="1" applyProtection="1">
      <alignment horizontal="center" vertical="center" wrapText="1"/>
      <protection locked="0"/>
    </xf>
    <xf numFmtId="4" fontId="18" fillId="0" borderId="19" xfId="0" applyNumberFormat="1" applyFont="1" applyFill="1" applyBorder="1" applyAlignment="1" applyProtection="1">
      <alignment horizontal="center" wrapText="1"/>
      <protection locked="0"/>
    </xf>
    <xf numFmtId="4" fontId="18" fillId="0" borderId="18" xfId="0" applyNumberFormat="1" applyFont="1" applyFill="1" applyBorder="1" applyAlignment="1" applyProtection="1">
      <alignment horizontal="center" wrapText="1"/>
      <protection locked="0"/>
    </xf>
    <xf numFmtId="4" fontId="8" fillId="0" borderId="26" xfId="0" applyNumberFormat="1" applyFont="1" applyFill="1" applyBorder="1" applyAlignment="1" applyProtection="1">
      <alignment horizontal="center" vertical="center" wrapText="1"/>
      <protection locked="0"/>
    </xf>
    <xf numFmtId="4" fontId="8" fillId="0" borderId="27" xfId="0" applyNumberFormat="1" applyFont="1" applyFill="1" applyBorder="1" applyAlignment="1" applyProtection="1">
      <alignment horizontal="center" vertical="center" wrapText="1"/>
      <protection locked="0"/>
    </xf>
    <xf numFmtId="4" fontId="5" fillId="0" borderId="1" xfId="0" applyNumberFormat="1" applyFont="1" applyFill="1" applyBorder="1" applyAlignment="1" applyProtection="1">
      <alignment horizontal="center" vertical="center" wrapText="1"/>
      <protection locked="0"/>
    </xf>
    <xf numFmtId="4" fontId="5" fillId="0" borderId="2" xfId="0" applyNumberFormat="1" applyFont="1" applyFill="1" applyBorder="1" applyAlignment="1" applyProtection="1">
      <alignment horizontal="center" vertical="center" wrapText="1"/>
      <protection locked="0"/>
    </xf>
    <xf numFmtId="4" fontId="5" fillId="0" borderId="3" xfId="0" applyNumberFormat="1" applyFont="1" applyFill="1" applyBorder="1" applyAlignment="1" applyProtection="1">
      <alignment horizontal="center" vertical="center" wrapText="1"/>
      <protection locked="0"/>
    </xf>
    <xf numFmtId="4" fontId="8" fillId="0" borderId="31" xfId="0" applyNumberFormat="1" applyFont="1" applyFill="1" applyBorder="1" applyAlignment="1" applyProtection="1">
      <alignment horizontal="center" vertical="center" wrapText="1"/>
      <protection locked="0"/>
    </xf>
    <xf numFmtId="4" fontId="8" fillId="0" borderId="43" xfId="0" applyNumberFormat="1" applyFont="1" applyFill="1" applyBorder="1" applyAlignment="1" applyProtection="1">
      <alignment horizontal="center" vertical="center" wrapText="1"/>
      <protection locked="0"/>
    </xf>
    <xf numFmtId="4" fontId="18" fillId="0" borderId="24" xfId="0" applyNumberFormat="1" applyFont="1" applyFill="1" applyBorder="1" applyAlignment="1" applyProtection="1">
      <alignment horizontal="center" vertical="center" wrapText="1"/>
      <protection locked="0"/>
    </xf>
    <xf numFmtId="4" fontId="18" fillId="0" borderId="34" xfId="0" applyNumberFormat="1" applyFont="1" applyFill="1" applyBorder="1" applyAlignment="1" applyProtection="1">
      <alignment horizontal="center" vertical="center" wrapText="1"/>
      <protection locked="0"/>
    </xf>
    <xf numFmtId="4" fontId="18" fillId="0" borderId="23" xfId="0" applyNumberFormat="1" applyFont="1" applyFill="1" applyBorder="1" applyAlignment="1" applyProtection="1">
      <alignment horizontal="center" vertical="center" wrapText="1"/>
      <protection locked="0"/>
    </xf>
    <xf numFmtId="4" fontId="18" fillId="0" borderId="28" xfId="0" applyNumberFormat="1" applyFont="1" applyFill="1" applyBorder="1" applyAlignment="1" applyProtection="1">
      <alignment horizontal="center" vertical="center" wrapText="1"/>
      <protection locked="0"/>
    </xf>
    <xf numFmtId="4" fontId="18" fillId="0" borderId="29" xfId="0" applyNumberFormat="1" applyFont="1" applyFill="1" applyBorder="1" applyAlignment="1" applyProtection="1">
      <alignment horizontal="center" vertical="center" wrapText="1"/>
      <protection locked="0"/>
    </xf>
    <xf numFmtId="4" fontId="18" fillId="0" borderId="28" xfId="0" applyNumberFormat="1" applyFont="1" applyFill="1" applyBorder="1" applyAlignment="1" applyProtection="1">
      <alignment horizontal="center" wrapText="1"/>
      <protection locked="0"/>
    </xf>
    <xf numFmtId="4" fontId="18" fillId="0" borderId="29" xfId="0" applyNumberFormat="1" applyFont="1" applyFill="1" applyBorder="1" applyAlignment="1" applyProtection="1">
      <alignment horizontal="center" wrapText="1"/>
      <protection locked="0"/>
    </xf>
    <xf numFmtId="4" fontId="18" fillId="0" borderId="56" xfId="0" applyNumberFormat="1" applyFont="1" applyFill="1" applyBorder="1" applyAlignment="1" applyProtection="1">
      <alignment horizontal="center" wrapText="1"/>
      <protection locked="0"/>
    </xf>
    <xf numFmtId="4" fontId="17" fillId="0" borderId="12" xfId="0" applyNumberFormat="1" applyFont="1" applyFill="1" applyBorder="1" applyAlignment="1" applyProtection="1">
      <alignment horizontal="center" vertical="top" wrapText="1"/>
      <protection locked="0"/>
    </xf>
    <xf numFmtId="4" fontId="17" fillId="0" borderId="26" xfId="0" applyNumberFormat="1" applyFont="1" applyFill="1" applyBorder="1" applyAlignment="1" applyProtection="1">
      <alignment horizontal="center" vertical="top" wrapText="1"/>
      <protection locked="0"/>
    </xf>
    <xf numFmtId="4" fontId="17" fillId="0" borderId="27" xfId="0" applyNumberFormat="1" applyFont="1" applyFill="1" applyBorder="1" applyAlignment="1" applyProtection="1">
      <alignment horizontal="center" vertical="top" wrapText="1"/>
      <protection locked="0"/>
    </xf>
    <xf numFmtId="0" fontId="5" fillId="0" borderId="17" xfId="0" applyFont="1" applyFill="1" applyBorder="1" applyAlignment="1" applyProtection="1">
      <alignment horizontal="left" vertical="center" wrapText="1"/>
      <protection locked="0"/>
    </xf>
    <xf numFmtId="0" fontId="5" fillId="0" borderId="61"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left" vertical="center" wrapText="1"/>
      <protection locked="0"/>
    </xf>
    <xf numFmtId="4" fontId="1" fillId="3" borderId="4" xfId="0" applyNumberFormat="1" applyFont="1" applyFill="1" applyBorder="1" applyAlignment="1" applyProtection="1">
      <alignment horizontal="right"/>
      <protection locked="0"/>
    </xf>
    <xf numFmtId="4" fontId="37" fillId="6" borderId="3" xfId="0" applyNumberFormat="1" applyFont="1" applyFill="1" applyBorder="1" applyProtection="1">
      <protection locked="0"/>
    </xf>
    <xf numFmtId="4" fontId="1" fillId="0" borderId="0" xfId="0" applyNumberFormat="1" applyFont="1" applyBorder="1"/>
    <xf numFmtId="0" fontId="2" fillId="3" borderId="4" xfId="0" applyNumberFormat="1" applyFont="1" applyFill="1" applyBorder="1" applyAlignment="1" applyProtection="1">
      <alignment wrapText="1"/>
      <protection locked="0"/>
    </xf>
    <xf numFmtId="0" fontId="1" fillId="3" borderId="4" xfId="0" applyNumberFormat="1" applyFont="1" applyFill="1" applyBorder="1" applyAlignment="1" applyProtection="1">
      <alignment wrapText="1"/>
      <protection locked="0"/>
    </xf>
    <xf numFmtId="4" fontId="23" fillId="0" borderId="12" xfId="0" applyNumberFormat="1" applyFont="1" applyFill="1" applyBorder="1" applyAlignment="1" applyProtection="1">
      <alignment vertical="top" wrapText="1"/>
      <protection locked="0"/>
    </xf>
    <xf numFmtId="4" fontId="23" fillId="0" borderId="27" xfId="0" applyNumberFormat="1" applyFont="1" applyFill="1" applyBorder="1" applyAlignment="1" applyProtection="1">
      <alignment vertical="top" wrapText="1"/>
      <protection locked="0"/>
    </xf>
    <xf numFmtId="4" fontId="21" fillId="0" borderId="32" xfId="0" applyNumberFormat="1" applyFont="1" applyFill="1" applyBorder="1" applyAlignment="1" applyProtection="1">
      <alignment vertical="top" wrapText="1"/>
      <protection locked="0"/>
    </xf>
    <xf numFmtId="4" fontId="21" fillId="0" borderId="33" xfId="0" applyNumberFormat="1" applyFont="1" applyFill="1" applyBorder="1" applyAlignment="1" applyProtection="1">
      <alignment vertical="top" wrapText="1"/>
      <protection locked="0"/>
    </xf>
    <xf numFmtId="0" fontId="0" fillId="0" borderId="0" xfId="0" applyFill="1" applyBorder="1" applyAlignment="1" applyProtection="1">
      <alignment horizontal="left" vertical="top"/>
      <protection locked="0"/>
    </xf>
    <xf numFmtId="0" fontId="26" fillId="0" borderId="8" xfId="0" applyFont="1" applyFill="1" applyBorder="1" applyAlignment="1" applyProtection="1">
      <alignment horizontal="left" vertical="top"/>
      <protection locked="0"/>
    </xf>
    <xf numFmtId="0" fontId="26" fillId="0" borderId="0" xfId="0" applyFont="1" applyFill="1" applyBorder="1" applyAlignment="1" applyProtection="1">
      <alignment horizontal="left" vertical="top"/>
      <protection locked="0"/>
    </xf>
    <xf numFmtId="0" fontId="27" fillId="0" borderId="0" xfId="0" applyFont="1" applyFill="1" applyBorder="1" applyAlignment="1" applyProtection="1">
      <alignment horizontal="left" vertical="top" wrapText="1"/>
      <protection locked="0"/>
    </xf>
    <xf numFmtId="0" fontId="28" fillId="0" borderId="0" xfId="0" applyFont="1" applyFill="1" applyBorder="1" applyAlignment="1" applyProtection="1">
      <alignment horizontal="left" vertical="top" wrapText="1"/>
      <protection locked="0"/>
    </xf>
    <xf numFmtId="0" fontId="27" fillId="0" borderId="0" xfId="0" applyFont="1" applyFill="1" applyBorder="1" applyAlignment="1" applyProtection="1">
      <alignment horizontal="right" vertical="top" wrapText="1"/>
      <protection locked="0"/>
    </xf>
    <xf numFmtId="4" fontId="27" fillId="0" borderId="0" xfId="0" applyNumberFormat="1" applyFont="1" applyFill="1" applyBorder="1" applyAlignment="1" applyProtection="1">
      <alignment vertical="center" wrapText="1"/>
      <protection locked="0"/>
    </xf>
    <xf numFmtId="0" fontId="3" fillId="0" borderId="8" xfId="0" applyFont="1" applyFill="1" applyBorder="1" applyAlignment="1" applyProtection="1">
      <alignment horizontal="left" vertical="top" wrapText="1"/>
      <protection locked="0"/>
    </xf>
    <xf numFmtId="0" fontId="3" fillId="0" borderId="8" xfId="0" applyFont="1" applyFill="1" applyBorder="1" applyAlignment="1" applyProtection="1">
      <alignment horizontal="right" vertical="top" wrapText="1"/>
      <protection locked="0"/>
    </xf>
    <xf numFmtId="4" fontId="29" fillId="0" borderId="8" xfId="0" applyNumberFormat="1" applyFont="1" applyFill="1" applyBorder="1" applyAlignment="1" applyProtection="1">
      <alignment vertical="top" wrapText="1"/>
      <protection locked="0"/>
    </xf>
    <xf numFmtId="0" fontId="3" fillId="0" borderId="0" xfId="0" applyFont="1" applyFill="1" applyBorder="1" applyAlignment="1" applyProtection="1">
      <alignment horizontal="center" vertical="top" wrapText="1"/>
      <protection locked="0"/>
    </xf>
    <xf numFmtId="4" fontId="29" fillId="0" borderId="0" xfId="0" applyNumberFormat="1" applyFont="1" applyFill="1" applyBorder="1" applyAlignment="1" applyProtection="1">
      <alignment horizontal="right" vertical="top" wrapText="1"/>
      <protection locked="0"/>
    </xf>
    <xf numFmtId="0" fontId="27" fillId="0" borderId="0" xfId="0" applyFont="1" applyFill="1" applyBorder="1" applyAlignment="1" applyProtection="1">
      <alignment horizontal="left" vertical="center" wrapText="1"/>
      <protection locked="0"/>
    </xf>
    <xf numFmtId="0" fontId="27" fillId="0" borderId="0" xfId="0" applyFont="1" applyFill="1" applyBorder="1" applyAlignment="1" applyProtection="1">
      <alignment horizontal="left" vertical="center" wrapText="1"/>
      <protection locked="0"/>
    </xf>
    <xf numFmtId="0" fontId="27" fillId="0" borderId="0" xfId="0" applyFont="1" applyFill="1" applyBorder="1" applyAlignment="1" applyProtection="1">
      <alignment horizontal="right" vertical="center" wrapText="1"/>
      <protection locked="0"/>
    </xf>
    <xf numFmtId="4" fontId="3" fillId="0" borderId="8" xfId="0" applyNumberFormat="1" applyFont="1" applyFill="1" applyBorder="1" applyAlignment="1" applyProtection="1">
      <alignment vertical="top" wrapText="1"/>
      <protection locked="0"/>
    </xf>
    <xf numFmtId="0" fontId="3" fillId="0" borderId="0" xfId="0" applyFont="1" applyFill="1" applyBorder="1" applyAlignment="1" applyProtection="1">
      <alignment horizontal="center" vertical="top" wrapText="1"/>
      <protection locked="0"/>
    </xf>
    <xf numFmtId="4" fontId="29" fillId="0" borderId="0" xfId="0" applyNumberFormat="1" applyFont="1" applyFill="1" applyBorder="1" applyAlignment="1" applyProtection="1">
      <alignment horizontal="right" vertical="top" wrapText="1"/>
      <protection locked="0"/>
    </xf>
    <xf numFmtId="4" fontId="29" fillId="0" borderId="8" xfId="0" applyNumberFormat="1" applyFont="1" applyFill="1" applyBorder="1" applyAlignment="1" applyProtection="1">
      <alignment horizontal="right" vertical="top" wrapText="1"/>
      <protection locked="0"/>
    </xf>
    <xf numFmtId="0" fontId="27" fillId="0" borderId="2" xfId="0" applyFont="1" applyFill="1" applyBorder="1" applyAlignment="1" applyProtection="1">
      <alignment horizontal="left" vertical="top" wrapText="1"/>
      <protection locked="0"/>
    </xf>
    <xf numFmtId="0" fontId="27" fillId="0" borderId="2" xfId="0" applyFont="1" applyFill="1" applyBorder="1" applyAlignment="1" applyProtection="1">
      <alignment horizontal="right" vertical="top" wrapText="1"/>
      <protection locked="0"/>
    </xf>
    <xf numFmtId="4" fontId="28" fillId="0" borderId="2" xfId="0" applyNumberFormat="1" applyFont="1" applyFill="1" applyBorder="1" applyAlignment="1" applyProtection="1">
      <alignment horizontal="right" vertical="top" wrapText="1"/>
      <protection locked="0"/>
    </xf>
    <xf numFmtId="0" fontId="3" fillId="0" borderId="5" xfId="0" applyFont="1" applyFill="1" applyBorder="1" applyAlignment="1" applyProtection="1">
      <alignment horizontal="left" vertical="top" wrapText="1"/>
      <protection locked="0"/>
    </xf>
    <xf numFmtId="0" fontId="3" fillId="0" borderId="5" xfId="0" applyFont="1" applyFill="1" applyBorder="1" applyAlignment="1" applyProtection="1">
      <alignment horizontal="right" vertical="top" wrapText="1"/>
      <protection locked="0"/>
    </xf>
    <xf numFmtId="4" fontId="29" fillId="0" borderId="5" xfId="0" applyNumberFormat="1" applyFont="1" applyFill="1" applyBorder="1" applyAlignment="1" applyProtection="1">
      <alignment horizontal="right" vertical="top" wrapText="1"/>
      <protection locked="0"/>
    </xf>
    <xf numFmtId="4" fontId="17" fillId="0" borderId="1" xfId="0" applyNumberFormat="1" applyFont="1" applyFill="1" applyBorder="1" applyAlignment="1" applyProtection="1">
      <alignment horizontal="right" vertical="top" wrapText="1"/>
      <protection locked="0"/>
    </xf>
    <xf numFmtId="4" fontId="17" fillId="0" borderId="3" xfId="0" applyNumberFormat="1" applyFont="1" applyFill="1" applyBorder="1" applyAlignment="1" applyProtection="1">
      <alignment vertical="top" wrapText="1"/>
      <protection locked="0"/>
    </xf>
    <xf numFmtId="4" fontId="21" fillId="0" borderId="1" xfId="0" applyNumberFormat="1" applyFont="1" applyFill="1" applyBorder="1" applyAlignment="1" applyProtection="1">
      <alignment horizontal="right" vertical="top"/>
      <protection locked="0"/>
    </xf>
    <xf numFmtId="4" fontId="21" fillId="0" borderId="3" xfId="0" applyNumberFormat="1" applyFont="1" applyFill="1" applyBorder="1" applyAlignment="1" applyProtection="1">
      <alignment vertical="top"/>
      <protection locked="0"/>
    </xf>
    <xf numFmtId="4" fontId="17" fillId="0" borderId="32" xfId="0" applyNumberFormat="1" applyFont="1" applyFill="1" applyBorder="1" applyAlignment="1" applyProtection="1">
      <alignment horizontal="center" vertical="center" wrapText="1"/>
    </xf>
    <xf numFmtId="4" fontId="17" fillId="0" borderId="38" xfId="0" applyNumberFormat="1" applyFont="1" applyFill="1" applyBorder="1" applyAlignment="1" applyProtection="1">
      <alignment horizontal="center" vertical="center" wrapText="1"/>
    </xf>
    <xf numFmtId="4" fontId="18" fillId="0" borderId="6" xfId="0" applyNumberFormat="1" applyFont="1" applyFill="1" applyBorder="1" applyAlignment="1" applyProtection="1">
      <alignment horizontal="center" vertical="top" wrapText="1"/>
      <protection locked="0"/>
    </xf>
    <xf numFmtId="4" fontId="18" fillId="0" borderId="5" xfId="0" applyNumberFormat="1" applyFont="1" applyFill="1" applyBorder="1" applyAlignment="1" applyProtection="1">
      <alignment horizontal="center" vertical="top" wrapText="1"/>
      <protection locked="0"/>
    </xf>
    <xf numFmtId="4" fontId="18" fillId="0" borderId="9" xfId="0" applyNumberFormat="1" applyFont="1" applyFill="1" applyBorder="1" applyAlignment="1" applyProtection="1">
      <alignment horizontal="center" vertical="top" wrapText="1"/>
      <protection locked="0"/>
    </xf>
  </cellXfs>
  <cellStyles count="5">
    <cellStyle name="Normal" xfId="0" builtinId="0"/>
    <cellStyle name="Normal 13" xfId="1" xr:uid="{00000000-0005-0000-0000-000001000000}"/>
    <cellStyle name="Normal 2" xfId="2" xr:uid="{00000000-0005-0000-0000-000002000000}"/>
    <cellStyle name="Normal 5" xfId="4" xr:uid="{00000000-0005-0000-0000-000003000000}"/>
    <cellStyle name="Obično 2" xfId="3" xr:uid="{00000000-0005-0000-0000-000004000000}"/>
  </cellStyles>
  <dxfs count="3">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269"/>
  <sheetViews>
    <sheetView tabSelected="1" topLeftCell="A106" zoomScale="90" zoomScaleNormal="90" zoomScaleSheetLayoutView="110" workbookViewId="0">
      <selection activeCell="D118" sqref="D118"/>
    </sheetView>
  </sheetViews>
  <sheetFormatPr defaultColWidth="9.33203125" defaultRowHeight="12.75" x14ac:dyDescent="0.2"/>
  <cols>
    <col min="1" max="1" width="2" customWidth="1"/>
    <col min="2" max="2" width="4.6640625" style="106" customWidth="1"/>
    <col min="3" max="3" width="1.1640625" style="106" customWidth="1"/>
    <col min="4" max="4" width="56" style="107" customWidth="1"/>
    <col min="5" max="5" width="1.1640625" style="108" customWidth="1"/>
    <col min="6" max="6" width="5.83203125" style="108" customWidth="1"/>
    <col min="7" max="7" width="1.1640625" style="109" customWidth="1"/>
    <col min="8" max="8" width="10.5" style="109" customWidth="1"/>
    <col min="9" max="9" width="5.83203125" style="110" customWidth="1"/>
    <col min="10" max="10" width="4.6640625" style="110" customWidth="1"/>
    <col min="11" max="11" width="1.1640625" style="110" customWidth="1"/>
    <col min="12" max="12" width="15.1640625" style="110" customWidth="1"/>
    <col min="13" max="13" width="1.1640625" style="110" customWidth="1"/>
    <col min="14" max="14" width="4.6640625" style="4" customWidth="1"/>
  </cols>
  <sheetData>
    <row r="1" spans="2:20" ht="14.1" customHeight="1" x14ac:dyDescent="0.2">
      <c r="B1" s="105"/>
      <c r="N1"/>
    </row>
    <row r="2" spans="2:20" ht="45.75" customHeight="1" x14ac:dyDescent="0.2">
      <c r="B2" s="111" t="s">
        <v>127</v>
      </c>
      <c r="C2" s="112"/>
      <c r="D2" s="112"/>
      <c r="E2" s="112"/>
      <c r="F2" s="112"/>
      <c r="G2" s="112"/>
      <c r="H2" s="112"/>
      <c r="I2" s="112"/>
      <c r="J2" s="112"/>
      <c r="K2" s="112"/>
      <c r="L2" s="112"/>
      <c r="M2" s="113"/>
      <c r="N2"/>
    </row>
    <row r="3" spans="2:20" ht="15" customHeight="1" x14ac:dyDescent="0.2">
      <c r="B3" s="114" t="s">
        <v>25</v>
      </c>
      <c r="C3" s="115"/>
      <c r="D3" s="115"/>
      <c r="E3" s="115"/>
      <c r="F3" s="115"/>
      <c r="G3" s="115"/>
      <c r="H3" s="115"/>
      <c r="I3" s="115"/>
      <c r="J3" s="115"/>
      <c r="K3" s="115"/>
      <c r="L3" s="115"/>
      <c r="M3" s="116"/>
      <c r="N3"/>
    </row>
    <row r="4" spans="2:20" ht="15.75" customHeight="1" x14ac:dyDescent="0.2">
      <c r="B4" s="117" t="s">
        <v>0</v>
      </c>
      <c r="C4" s="117"/>
      <c r="D4" s="117"/>
      <c r="E4" s="117"/>
      <c r="F4" s="117"/>
      <c r="G4" s="117"/>
      <c r="H4" s="117"/>
      <c r="I4" s="117"/>
      <c r="J4" s="117"/>
      <c r="K4" s="117"/>
      <c r="L4" s="117"/>
      <c r="M4" s="117"/>
      <c r="N4"/>
    </row>
    <row r="5" spans="2:20" ht="25.5" customHeight="1" x14ac:dyDescent="0.2">
      <c r="B5" s="118" t="s">
        <v>1</v>
      </c>
      <c r="C5" s="119"/>
      <c r="D5" s="120" t="s">
        <v>2</v>
      </c>
      <c r="E5" s="121" t="s">
        <v>3</v>
      </c>
      <c r="F5" s="122"/>
      <c r="G5" s="119"/>
      <c r="H5" s="123" t="s">
        <v>4</v>
      </c>
      <c r="I5" s="124" t="s">
        <v>5</v>
      </c>
      <c r="J5" s="125"/>
      <c r="K5" s="126"/>
      <c r="L5" s="127" t="s">
        <v>6</v>
      </c>
      <c r="M5" s="128"/>
      <c r="N5"/>
    </row>
    <row r="6" spans="2:20" ht="106.5" customHeight="1" x14ac:dyDescent="0.2">
      <c r="B6" s="129"/>
      <c r="C6" s="130"/>
      <c r="D6" s="131" t="s">
        <v>70</v>
      </c>
      <c r="E6" s="130"/>
      <c r="F6" s="132"/>
      <c r="G6" s="133"/>
      <c r="H6" s="134"/>
      <c r="I6" s="134"/>
      <c r="J6" s="134"/>
      <c r="K6" s="134"/>
      <c r="L6" s="133"/>
      <c r="M6" s="135"/>
      <c r="N6"/>
      <c r="Q6" s="104"/>
      <c r="R6" s="104"/>
      <c r="S6" s="104"/>
      <c r="T6" s="104"/>
    </row>
    <row r="7" spans="2:20" ht="126" customHeight="1" x14ac:dyDescent="0.2">
      <c r="B7" s="136" t="s">
        <v>49</v>
      </c>
      <c r="C7" s="137"/>
      <c r="D7" s="138" t="s">
        <v>128</v>
      </c>
      <c r="E7" s="139"/>
      <c r="F7" s="140"/>
      <c r="G7" s="141"/>
      <c r="H7" s="142"/>
      <c r="I7" s="143"/>
      <c r="J7" s="144"/>
      <c r="K7" s="145"/>
      <c r="L7" s="143"/>
      <c r="M7" s="145"/>
      <c r="N7"/>
      <c r="Q7" s="104"/>
      <c r="R7" s="104"/>
      <c r="S7" s="104"/>
      <c r="T7" s="104"/>
    </row>
    <row r="8" spans="2:20" ht="12" customHeight="1" x14ac:dyDescent="0.2">
      <c r="B8" s="146"/>
      <c r="C8" s="147"/>
      <c r="D8" s="148"/>
      <c r="E8" s="149" t="s">
        <v>7</v>
      </c>
      <c r="F8" s="150"/>
      <c r="G8" s="151"/>
      <c r="H8" s="152">
        <v>2467</v>
      </c>
      <c r="I8" s="597"/>
      <c r="J8" s="598"/>
      <c r="K8" s="599"/>
      <c r="L8" s="597">
        <f>I8*H8</f>
        <v>0</v>
      </c>
      <c r="M8" s="599"/>
      <c r="N8"/>
    </row>
    <row r="9" spans="2:20" ht="117" customHeight="1" x14ac:dyDescent="0.2">
      <c r="B9" s="153" t="s">
        <v>66</v>
      </c>
      <c r="C9" s="153"/>
      <c r="D9" s="154" t="s">
        <v>221</v>
      </c>
      <c r="E9" s="155" t="s">
        <v>7</v>
      </c>
      <c r="F9" s="155"/>
      <c r="G9" s="155"/>
      <c r="H9" s="156">
        <v>66</v>
      </c>
      <c r="I9" s="600"/>
      <c r="J9" s="600"/>
      <c r="K9" s="600"/>
      <c r="L9" s="600">
        <f t="shared" ref="L9:L11" si="0">I9*H9</f>
        <v>0</v>
      </c>
      <c r="M9" s="600"/>
      <c r="N9"/>
    </row>
    <row r="10" spans="2:20" ht="53.25" customHeight="1" x14ac:dyDescent="0.2">
      <c r="B10" s="153" t="s">
        <v>222</v>
      </c>
      <c r="C10" s="153"/>
      <c r="D10" s="154" t="s">
        <v>223</v>
      </c>
      <c r="E10" s="157" t="s">
        <v>13</v>
      </c>
      <c r="F10" s="155"/>
      <c r="G10" s="155"/>
      <c r="H10" s="156">
        <v>350</v>
      </c>
      <c r="I10" s="600"/>
      <c r="J10" s="600"/>
      <c r="K10" s="600"/>
      <c r="L10" s="600">
        <f t="shared" si="0"/>
        <v>0</v>
      </c>
      <c r="M10" s="600"/>
      <c r="N10"/>
    </row>
    <row r="11" spans="2:20" ht="71.25" customHeight="1" x14ac:dyDescent="0.2">
      <c r="B11" s="158" t="s">
        <v>224</v>
      </c>
      <c r="C11" s="159"/>
      <c r="D11" s="160" t="s">
        <v>226</v>
      </c>
      <c r="E11" s="161" t="s">
        <v>227</v>
      </c>
      <c r="F11" s="162"/>
      <c r="G11" s="163"/>
      <c r="H11" s="156">
        <v>1</v>
      </c>
      <c r="I11" s="601"/>
      <c r="J11" s="602"/>
      <c r="K11" s="603"/>
      <c r="L11" s="601">
        <f t="shared" si="0"/>
        <v>0</v>
      </c>
      <c r="M11" s="603"/>
      <c r="N11"/>
    </row>
    <row r="12" spans="2:20" ht="50.25" customHeight="1" x14ac:dyDescent="0.2">
      <c r="B12" s="166" t="s">
        <v>225</v>
      </c>
      <c r="C12" s="167"/>
      <c r="D12" s="168" t="s">
        <v>67</v>
      </c>
      <c r="E12" s="169" t="s">
        <v>10</v>
      </c>
      <c r="F12" s="170"/>
      <c r="G12" s="171"/>
      <c r="H12" s="172">
        <v>1</v>
      </c>
      <c r="I12" s="604"/>
      <c r="J12" s="605"/>
      <c r="K12" s="606"/>
      <c r="L12" s="604">
        <f>I12*H12</f>
        <v>0</v>
      </c>
      <c r="M12" s="606"/>
      <c r="N12"/>
    </row>
    <row r="13" spans="2:20" ht="18.75" customHeight="1" x14ac:dyDescent="0.2">
      <c r="B13" s="174" t="s">
        <v>26</v>
      </c>
      <c r="C13" s="175"/>
      <c r="D13" s="176"/>
      <c r="E13" s="176"/>
      <c r="F13" s="176"/>
      <c r="G13" s="176"/>
      <c r="H13" s="176"/>
      <c r="I13" s="176"/>
      <c r="J13" s="176"/>
      <c r="K13" s="176"/>
      <c r="L13" s="607">
        <f>SUM(L8:M12)</f>
        <v>0</v>
      </c>
      <c r="M13" s="608"/>
      <c r="N13"/>
    </row>
    <row r="14" spans="2:20" ht="18" customHeight="1" x14ac:dyDescent="0.2">
      <c r="B14" s="179" t="s">
        <v>27</v>
      </c>
      <c r="C14" s="180"/>
      <c r="D14" s="181"/>
      <c r="E14" s="182"/>
      <c r="F14" s="182"/>
      <c r="G14" s="183"/>
      <c r="H14" s="183"/>
      <c r="I14" s="184"/>
      <c r="J14" s="184"/>
      <c r="K14" s="184"/>
      <c r="L14" s="184"/>
      <c r="M14" s="184"/>
      <c r="N14"/>
    </row>
    <row r="15" spans="2:20" ht="24" customHeight="1" x14ac:dyDescent="0.2">
      <c r="B15" s="185" t="s">
        <v>1</v>
      </c>
      <c r="C15" s="186"/>
      <c r="D15" s="187" t="s">
        <v>2</v>
      </c>
      <c r="E15" s="188" t="s">
        <v>3</v>
      </c>
      <c r="F15" s="189"/>
      <c r="G15" s="186"/>
      <c r="H15" s="190" t="s">
        <v>4</v>
      </c>
      <c r="I15" s="191" t="s">
        <v>5</v>
      </c>
      <c r="J15" s="192"/>
      <c r="K15" s="193"/>
      <c r="L15" s="194" t="s">
        <v>6</v>
      </c>
      <c r="M15" s="195"/>
      <c r="N15"/>
    </row>
    <row r="16" spans="2:20" ht="127.5" customHeight="1" x14ac:dyDescent="0.2">
      <c r="B16" s="196"/>
      <c r="C16" s="197"/>
      <c r="D16" s="198" t="s">
        <v>52</v>
      </c>
      <c r="E16" s="196"/>
      <c r="F16" s="199"/>
      <c r="G16" s="199"/>
      <c r="H16" s="200"/>
      <c r="I16" s="201"/>
      <c r="J16" s="201"/>
      <c r="K16" s="201"/>
      <c r="L16" s="202"/>
      <c r="M16" s="203"/>
      <c r="N16"/>
    </row>
    <row r="17" spans="2:14" ht="253.5" customHeight="1" x14ac:dyDescent="0.2">
      <c r="B17" s="196"/>
      <c r="C17" s="197"/>
      <c r="D17" s="204" t="s">
        <v>229</v>
      </c>
      <c r="E17" s="205"/>
      <c r="F17" s="206"/>
      <c r="G17" s="206"/>
      <c r="H17" s="207"/>
      <c r="I17" s="208"/>
      <c r="J17" s="208"/>
      <c r="K17" s="208"/>
      <c r="L17" s="202"/>
      <c r="M17" s="203"/>
      <c r="N17"/>
    </row>
    <row r="18" spans="2:14" ht="57" customHeight="1" x14ac:dyDescent="0.2">
      <c r="B18" s="209" t="s">
        <v>28</v>
      </c>
      <c r="C18" s="210"/>
      <c r="D18" s="211" t="s">
        <v>316</v>
      </c>
      <c r="E18" s="212"/>
      <c r="F18" s="213"/>
      <c r="G18" s="214"/>
      <c r="H18" s="215"/>
      <c r="I18" s="216"/>
      <c r="J18" s="217"/>
      <c r="K18" s="218"/>
      <c r="L18" s="219"/>
      <c r="M18" s="220"/>
      <c r="N18"/>
    </row>
    <row r="19" spans="2:14" ht="12.95" customHeight="1" x14ac:dyDescent="0.2">
      <c r="B19" s="221"/>
      <c r="C19" s="222"/>
      <c r="D19" s="211" t="s">
        <v>11</v>
      </c>
      <c r="E19" s="169" t="s">
        <v>10</v>
      </c>
      <c r="F19" s="170"/>
      <c r="G19" s="171"/>
      <c r="H19" s="172">
        <v>10</v>
      </c>
      <c r="I19" s="609"/>
      <c r="J19" s="610"/>
      <c r="K19" s="611"/>
      <c r="L19" s="609">
        <f>I19*H19</f>
        <v>0</v>
      </c>
      <c r="M19" s="611"/>
    </row>
    <row r="20" spans="2:14" ht="12.95" customHeight="1" x14ac:dyDescent="0.2">
      <c r="B20" s="221"/>
      <c r="C20" s="222"/>
      <c r="D20" s="223" t="s">
        <v>12</v>
      </c>
      <c r="E20" s="169" t="s">
        <v>10</v>
      </c>
      <c r="F20" s="170"/>
      <c r="G20" s="171"/>
      <c r="H20" s="172">
        <v>2</v>
      </c>
      <c r="I20" s="609"/>
      <c r="J20" s="610"/>
      <c r="K20" s="611"/>
      <c r="L20" s="609">
        <f t="shared" ref="L20:L41" si="1">I20*H20</f>
        <v>0</v>
      </c>
      <c r="M20" s="611"/>
    </row>
    <row r="21" spans="2:14" ht="12.95" customHeight="1" x14ac:dyDescent="0.2">
      <c r="B21" s="221"/>
      <c r="C21" s="222"/>
      <c r="D21" s="168" t="s">
        <v>46</v>
      </c>
      <c r="E21" s="169" t="s">
        <v>10</v>
      </c>
      <c r="F21" s="170"/>
      <c r="G21" s="171"/>
      <c r="H21" s="172">
        <v>2</v>
      </c>
      <c r="I21" s="609"/>
      <c r="J21" s="610"/>
      <c r="K21" s="611"/>
      <c r="L21" s="609">
        <f t="shared" si="1"/>
        <v>0</v>
      </c>
      <c r="M21" s="611"/>
    </row>
    <row r="22" spans="2:14" ht="12.95" customHeight="1" x14ac:dyDescent="0.2">
      <c r="B22" s="221"/>
      <c r="C22" s="222"/>
      <c r="D22" s="168" t="s">
        <v>55</v>
      </c>
      <c r="E22" s="169" t="s">
        <v>10</v>
      </c>
      <c r="F22" s="170"/>
      <c r="G22" s="171"/>
      <c r="H22" s="172">
        <v>2</v>
      </c>
      <c r="I22" s="609"/>
      <c r="J22" s="610"/>
      <c r="K22" s="611"/>
      <c r="L22" s="609">
        <f t="shared" si="1"/>
        <v>0</v>
      </c>
      <c r="M22" s="611"/>
    </row>
    <row r="23" spans="2:14" ht="12.95" customHeight="1" x14ac:dyDescent="0.2">
      <c r="B23" s="221"/>
      <c r="C23" s="222"/>
      <c r="D23" s="168" t="s">
        <v>56</v>
      </c>
      <c r="E23" s="169" t="s">
        <v>10</v>
      </c>
      <c r="F23" s="170"/>
      <c r="G23" s="171"/>
      <c r="H23" s="172">
        <v>4</v>
      </c>
      <c r="I23" s="609"/>
      <c r="J23" s="610"/>
      <c r="K23" s="611"/>
      <c r="L23" s="609">
        <f t="shared" si="1"/>
        <v>0</v>
      </c>
      <c r="M23" s="611"/>
    </row>
    <row r="24" spans="2:14" ht="12.95" customHeight="1" x14ac:dyDescent="0.2">
      <c r="B24" s="221"/>
      <c r="C24" s="222"/>
      <c r="D24" s="168" t="s">
        <v>65</v>
      </c>
      <c r="E24" s="169" t="s">
        <v>10</v>
      </c>
      <c r="F24" s="170"/>
      <c r="G24" s="171"/>
      <c r="H24" s="172">
        <v>8</v>
      </c>
      <c r="I24" s="604"/>
      <c r="J24" s="605"/>
      <c r="K24" s="606"/>
      <c r="L24" s="604">
        <f t="shared" ref="L24:L29" si="2">I24*H24</f>
        <v>0</v>
      </c>
      <c r="M24" s="606"/>
    </row>
    <row r="25" spans="2:14" ht="21" customHeight="1" x14ac:dyDescent="0.2">
      <c r="B25" s="221"/>
      <c r="C25" s="222"/>
      <c r="D25" s="168" t="s">
        <v>255</v>
      </c>
      <c r="E25" s="169" t="s">
        <v>10</v>
      </c>
      <c r="F25" s="170"/>
      <c r="G25" s="171"/>
      <c r="H25" s="172">
        <v>1</v>
      </c>
      <c r="I25" s="604"/>
      <c r="J25" s="605"/>
      <c r="K25" s="606"/>
      <c r="L25" s="604">
        <f t="shared" si="2"/>
        <v>0</v>
      </c>
      <c r="M25" s="606"/>
    </row>
    <row r="26" spans="2:14" ht="23.25" customHeight="1" x14ac:dyDescent="0.2">
      <c r="B26" s="221"/>
      <c r="C26" s="222"/>
      <c r="D26" s="168" t="s">
        <v>256</v>
      </c>
      <c r="E26" s="169" t="s">
        <v>10</v>
      </c>
      <c r="F26" s="170"/>
      <c r="G26" s="171"/>
      <c r="H26" s="172">
        <v>1</v>
      </c>
      <c r="I26" s="604"/>
      <c r="J26" s="605"/>
      <c r="K26" s="606"/>
      <c r="L26" s="604">
        <f t="shared" si="2"/>
        <v>0</v>
      </c>
      <c r="M26" s="606"/>
    </row>
    <row r="27" spans="2:14" ht="12.95" customHeight="1" x14ac:dyDescent="0.2">
      <c r="B27" s="221"/>
      <c r="C27" s="222"/>
      <c r="D27" s="168" t="s">
        <v>92</v>
      </c>
      <c r="E27" s="169" t="s">
        <v>45</v>
      </c>
      <c r="F27" s="170"/>
      <c r="G27" s="171"/>
      <c r="H27" s="172">
        <v>120</v>
      </c>
      <c r="I27" s="604"/>
      <c r="J27" s="605"/>
      <c r="K27" s="606"/>
      <c r="L27" s="604">
        <f t="shared" si="2"/>
        <v>0</v>
      </c>
      <c r="M27" s="606"/>
    </row>
    <row r="28" spans="2:14" ht="12.95" customHeight="1" x14ac:dyDescent="0.2">
      <c r="B28" s="221"/>
      <c r="C28" s="222"/>
      <c r="D28" s="224" t="s">
        <v>233</v>
      </c>
      <c r="E28" s="169" t="s">
        <v>45</v>
      </c>
      <c r="F28" s="170"/>
      <c r="G28" s="171"/>
      <c r="H28" s="172">
        <v>225</v>
      </c>
      <c r="I28" s="604"/>
      <c r="J28" s="605"/>
      <c r="K28" s="606"/>
      <c r="L28" s="604">
        <f t="shared" si="2"/>
        <v>0</v>
      </c>
      <c r="M28" s="606"/>
    </row>
    <row r="29" spans="2:14" ht="37.5" customHeight="1" x14ac:dyDescent="0.2">
      <c r="B29" s="225"/>
      <c r="C29" s="226"/>
      <c r="D29" s="227" t="s">
        <v>254</v>
      </c>
      <c r="E29" s="169" t="s">
        <v>10</v>
      </c>
      <c r="F29" s="170"/>
      <c r="G29" s="171"/>
      <c r="H29" s="172">
        <v>14</v>
      </c>
      <c r="I29" s="604"/>
      <c r="J29" s="605"/>
      <c r="K29" s="606"/>
      <c r="L29" s="604">
        <f t="shared" si="2"/>
        <v>0</v>
      </c>
      <c r="M29" s="606"/>
    </row>
    <row r="30" spans="2:14" ht="81.75" customHeight="1" x14ac:dyDescent="0.2">
      <c r="B30" s="228" t="s">
        <v>54</v>
      </c>
      <c r="C30" s="229"/>
      <c r="D30" s="230" t="s">
        <v>228</v>
      </c>
      <c r="E30" s="169"/>
      <c r="F30" s="170"/>
      <c r="G30" s="171"/>
      <c r="H30" s="172"/>
      <c r="I30" s="604"/>
      <c r="J30" s="605"/>
      <c r="K30" s="606"/>
      <c r="L30" s="604"/>
      <c r="M30" s="606"/>
    </row>
    <row r="31" spans="2:14" ht="12.95" customHeight="1" x14ac:dyDescent="0.2">
      <c r="B31" s="221"/>
      <c r="C31" s="222"/>
      <c r="D31" s="168" t="s">
        <v>230</v>
      </c>
      <c r="E31" s="169" t="s">
        <v>14</v>
      </c>
      <c r="F31" s="170"/>
      <c r="G31" s="171"/>
      <c r="H31" s="172">
        <v>200</v>
      </c>
      <c r="I31" s="604"/>
      <c r="J31" s="605"/>
      <c r="K31" s="606"/>
      <c r="L31" s="604">
        <f t="shared" ref="L31:L33" si="3">I31*H31</f>
        <v>0</v>
      </c>
      <c r="M31" s="606"/>
    </row>
    <row r="32" spans="2:14" ht="12.95" customHeight="1" x14ac:dyDescent="0.2">
      <c r="B32" s="225"/>
      <c r="C32" s="226"/>
      <c r="D32" s="168" t="s">
        <v>231</v>
      </c>
      <c r="E32" s="169" t="s">
        <v>14</v>
      </c>
      <c r="F32" s="170"/>
      <c r="G32" s="171"/>
      <c r="H32" s="172">
        <v>200</v>
      </c>
      <c r="I32" s="604"/>
      <c r="J32" s="605"/>
      <c r="K32" s="606"/>
      <c r="L32" s="604">
        <f t="shared" si="3"/>
        <v>0</v>
      </c>
      <c r="M32" s="606"/>
    </row>
    <row r="33" spans="2:13" ht="183" customHeight="1" x14ac:dyDescent="0.2">
      <c r="B33" s="231" t="s">
        <v>29</v>
      </c>
      <c r="C33" s="232"/>
      <c r="D33" s="154" t="s">
        <v>232</v>
      </c>
      <c r="E33" s="169" t="s">
        <v>10</v>
      </c>
      <c r="F33" s="170"/>
      <c r="G33" s="171"/>
      <c r="H33" s="172">
        <v>15</v>
      </c>
      <c r="I33" s="604"/>
      <c r="J33" s="605"/>
      <c r="K33" s="606"/>
      <c r="L33" s="604">
        <f t="shared" si="3"/>
        <v>0</v>
      </c>
      <c r="M33" s="606"/>
    </row>
    <row r="34" spans="2:13" ht="53.1" customHeight="1" x14ac:dyDescent="0.2">
      <c r="B34" s="136" t="s">
        <v>30</v>
      </c>
      <c r="C34" s="137"/>
      <c r="D34" s="211" t="s">
        <v>64</v>
      </c>
      <c r="E34" s="212"/>
      <c r="F34" s="213"/>
      <c r="G34" s="214"/>
      <c r="H34" s="215"/>
      <c r="I34" s="609"/>
      <c r="J34" s="610"/>
      <c r="K34" s="611"/>
      <c r="L34" s="609"/>
      <c r="M34" s="611"/>
    </row>
    <row r="35" spans="2:13" ht="15" customHeight="1" x14ac:dyDescent="0.2">
      <c r="B35" s="233"/>
      <c r="C35" s="234"/>
      <c r="D35" s="223"/>
      <c r="E35" s="169" t="s">
        <v>14</v>
      </c>
      <c r="F35" s="170"/>
      <c r="G35" s="171"/>
      <c r="H35" s="172">
        <v>427</v>
      </c>
      <c r="I35" s="604"/>
      <c r="J35" s="605"/>
      <c r="K35" s="606"/>
      <c r="L35" s="604">
        <f t="shared" si="1"/>
        <v>0</v>
      </c>
      <c r="M35" s="606"/>
    </row>
    <row r="36" spans="2:13" ht="49.5" customHeight="1" x14ac:dyDescent="0.2">
      <c r="B36" s="235" t="s">
        <v>31</v>
      </c>
      <c r="C36" s="236"/>
      <c r="D36" s="168" t="s">
        <v>71</v>
      </c>
      <c r="E36" s="237" t="s">
        <v>15</v>
      </c>
      <c r="F36" s="238"/>
      <c r="G36" s="239"/>
      <c r="H36" s="240">
        <v>1282.29</v>
      </c>
      <c r="I36" s="612"/>
      <c r="J36" s="613"/>
      <c r="K36" s="614"/>
      <c r="L36" s="612">
        <f t="shared" si="1"/>
        <v>0</v>
      </c>
      <c r="M36" s="614"/>
    </row>
    <row r="37" spans="2:13" ht="75" customHeight="1" x14ac:dyDescent="0.2">
      <c r="B37" s="136" t="s">
        <v>93</v>
      </c>
      <c r="C37" s="137"/>
      <c r="D37" s="211" t="s">
        <v>72</v>
      </c>
      <c r="E37" s="212"/>
      <c r="F37" s="213"/>
      <c r="G37" s="214"/>
      <c r="H37" s="215"/>
      <c r="I37" s="609"/>
      <c r="J37" s="610"/>
      <c r="K37" s="611"/>
      <c r="L37" s="609"/>
      <c r="M37" s="611"/>
    </row>
    <row r="38" spans="2:13" ht="12.95" customHeight="1" x14ac:dyDescent="0.2">
      <c r="B38" s="146"/>
      <c r="C38" s="147"/>
      <c r="D38" s="241"/>
      <c r="E38" s="139" t="s">
        <v>7</v>
      </c>
      <c r="F38" s="140"/>
      <c r="G38" s="141"/>
      <c r="H38" s="242">
        <v>1282.29</v>
      </c>
      <c r="I38" s="615"/>
      <c r="J38" s="616"/>
      <c r="K38" s="617"/>
      <c r="L38" s="609">
        <f t="shared" si="1"/>
        <v>0</v>
      </c>
      <c r="M38" s="611"/>
    </row>
    <row r="39" spans="2:13" ht="52.5" customHeight="1" x14ac:dyDescent="0.2">
      <c r="B39" s="243" t="s">
        <v>234</v>
      </c>
      <c r="C39" s="244"/>
      <c r="D39" s="245" t="s">
        <v>42</v>
      </c>
      <c r="E39" s="161" t="s">
        <v>15</v>
      </c>
      <c r="F39" s="162"/>
      <c r="G39" s="163"/>
      <c r="H39" s="246">
        <v>3957.37</v>
      </c>
      <c r="I39" s="601"/>
      <c r="J39" s="602"/>
      <c r="K39" s="603"/>
      <c r="L39" s="612">
        <f t="shared" si="1"/>
        <v>0</v>
      </c>
      <c r="M39" s="614"/>
    </row>
    <row r="40" spans="2:13" ht="25.5" customHeight="1" x14ac:dyDescent="0.2">
      <c r="B40" s="243" t="s">
        <v>80</v>
      </c>
      <c r="C40" s="244"/>
      <c r="D40" s="247" t="s">
        <v>130</v>
      </c>
      <c r="E40" s="196" t="s">
        <v>15</v>
      </c>
      <c r="F40" s="199"/>
      <c r="G40" s="197"/>
      <c r="H40" s="248">
        <v>445</v>
      </c>
      <c r="I40" s="618"/>
      <c r="J40" s="619"/>
      <c r="K40" s="620"/>
      <c r="L40" s="604">
        <f t="shared" si="1"/>
        <v>0</v>
      </c>
      <c r="M40" s="606"/>
    </row>
    <row r="41" spans="2:13" ht="39" customHeight="1" x14ac:dyDescent="0.2">
      <c r="B41" s="243" t="s">
        <v>235</v>
      </c>
      <c r="C41" s="244"/>
      <c r="D41" s="247" t="s">
        <v>94</v>
      </c>
      <c r="E41" s="196" t="s">
        <v>15</v>
      </c>
      <c r="F41" s="199"/>
      <c r="G41" s="197"/>
      <c r="H41" s="248">
        <v>200</v>
      </c>
      <c r="I41" s="618"/>
      <c r="J41" s="619"/>
      <c r="K41" s="620"/>
      <c r="L41" s="604">
        <f t="shared" si="1"/>
        <v>0</v>
      </c>
      <c r="M41" s="606"/>
    </row>
    <row r="42" spans="2:13" ht="29.25" customHeight="1" x14ac:dyDescent="0.2">
      <c r="B42" s="249" t="s">
        <v>236</v>
      </c>
      <c r="C42" s="249"/>
      <c r="D42" s="250" t="s">
        <v>237</v>
      </c>
      <c r="E42" s="157"/>
      <c r="F42" s="157"/>
      <c r="G42" s="157"/>
      <c r="H42" s="251"/>
      <c r="I42" s="621"/>
      <c r="J42" s="622"/>
      <c r="K42" s="623"/>
      <c r="L42" s="624"/>
      <c r="M42" s="625"/>
    </row>
    <row r="43" spans="2:13" x14ac:dyDescent="0.2">
      <c r="B43" s="249"/>
      <c r="C43" s="249"/>
      <c r="D43" s="254" t="s">
        <v>133</v>
      </c>
      <c r="E43" s="255" t="s">
        <v>10</v>
      </c>
      <c r="F43" s="255"/>
      <c r="G43" s="255"/>
      <c r="H43" s="103">
        <v>61</v>
      </c>
      <c r="I43" s="600"/>
      <c r="J43" s="600"/>
      <c r="K43" s="600"/>
      <c r="L43" s="600">
        <f>I43*H43</f>
        <v>0</v>
      </c>
      <c r="M43" s="600"/>
    </row>
    <row r="44" spans="2:13" x14ac:dyDescent="0.2">
      <c r="B44" s="249"/>
      <c r="C44" s="249"/>
      <c r="D44" s="254" t="s">
        <v>134</v>
      </c>
      <c r="E44" s="255" t="s">
        <v>10</v>
      </c>
      <c r="F44" s="255"/>
      <c r="G44" s="255"/>
      <c r="H44" s="103">
        <v>1</v>
      </c>
      <c r="I44" s="600"/>
      <c r="J44" s="600"/>
      <c r="K44" s="600"/>
      <c r="L44" s="600">
        <f t="shared" ref="L44:L79" si="4">I44*H44</f>
        <v>0</v>
      </c>
      <c r="M44" s="600"/>
    </row>
    <row r="45" spans="2:13" x14ac:dyDescent="0.2">
      <c r="B45" s="249"/>
      <c r="C45" s="249"/>
      <c r="D45" s="254" t="s">
        <v>135</v>
      </c>
      <c r="E45" s="255" t="s">
        <v>10</v>
      </c>
      <c r="F45" s="255"/>
      <c r="G45" s="255"/>
      <c r="H45" s="103">
        <v>1</v>
      </c>
      <c r="I45" s="600"/>
      <c r="J45" s="600"/>
      <c r="K45" s="600"/>
      <c r="L45" s="600">
        <f t="shared" si="4"/>
        <v>0</v>
      </c>
      <c r="M45" s="600"/>
    </row>
    <row r="46" spans="2:13" x14ac:dyDescent="0.2">
      <c r="B46" s="249"/>
      <c r="C46" s="249"/>
      <c r="D46" s="254" t="s">
        <v>136</v>
      </c>
      <c r="E46" s="255" t="s">
        <v>10</v>
      </c>
      <c r="F46" s="255"/>
      <c r="G46" s="255"/>
      <c r="H46" s="103">
        <v>1</v>
      </c>
      <c r="I46" s="600"/>
      <c r="J46" s="600"/>
      <c r="K46" s="600"/>
      <c r="L46" s="600">
        <f t="shared" si="4"/>
        <v>0</v>
      </c>
      <c r="M46" s="600"/>
    </row>
    <row r="47" spans="2:13" x14ac:dyDescent="0.2">
      <c r="B47" s="249"/>
      <c r="C47" s="249"/>
      <c r="D47" s="254" t="s">
        <v>137</v>
      </c>
      <c r="E47" s="255" t="s">
        <v>10</v>
      </c>
      <c r="F47" s="255"/>
      <c r="G47" s="255"/>
      <c r="H47" s="103">
        <v>1</v>
      </c>
      <c r="I47" s="600"/>
      <c r="J47" s="600"/>
      <c r="K47" s="600"/>
      <c r="L47" s="600">
        <f t="shared" si="4"/>
        <v>0</v>
      </c>
      <c r="M47" s="600"/>
    </row>
    <row r="48" spans="2:13" x14ac:dyDescent="0.2">
      <c r="B48" s="249"/>
      <c r="C48" s="249"/>
      <c r="D48" s="254" t="s">
        <v>138</v>
      </c>
      <c r="E48" s="255" t="s">
        <v>10</v>
      </c>
      <c r="F48" s="255"/>
      <c r="G48" s="255"/>
      <c r="H48" s="103">
        <v>1</v>
      </c>
      <c r="I48" s="600"/>
      <c r="J48" s="600"/>
      <c r="K48" s="600"/>
      <c r="L48" s="600">
        <f t="shared" si="4"/>
        <v>0</v>
      </c>
      <c r="M48" s="600"/>
    </row>
    <row r="49" spans="2:13" x14ac:dyDescent="0.2">
      <c r="B49" s="249"/>
      <c r="C49" s="249"/>
      <c r="D49" s="254" t="s">
        <v>139</v>
      </c>
      <c r="E49" s="255" t="s">
        <v>10</v>
      </c>
      <c r="F49" s="255"/>
      <c r="G49" s="255"/>
      <c r="H49" s="103">
        <v>16</v>
      </c>
      <c r="I49" s="600"/>
      <c r="J49" s="600"/>
      <c r="K49" s="600"/>
      <c r="L49" s="600">
        <f t="shared" si="4"/>
        <v>0</v>
      </c>
      <c r="M49" s="600"/>
    </row>
    <row r="50" spans="2:13" x14ac:dyDescent="0.2">
      <c r="B50" s="249"/>
      <c r="C50" s="249"/>
      <c r="D50" s="254" t="s">
        <v>140</v>
      </c>
      <c r="E50" s="255" t="s">
        <v>10</v>
      </c>
      <c r="F50" s="255"/>
      <c r="G50" s="255"/>
      <c r="H50" s="103">
        <v>2</v>
      </c>
      <c r="I50" s="600"/>
      <c r="J50" s="600"/>
      <c r="K50" s="600"/>
      <c r="L50" s="600">
        <f t="shared" si="4"/>
        <v>0</v>
      </c>
      <c r="M50" s="600"/>
    </row>
    <row r="51" spans="2:13" x14ac:dyDescent="0.2">
      <c r="B51" s="249"/>
      <c r="C51" s="249"/>
      <c r="D51" s="254" t="s">
        <v>141</v>
      </c>
      <c r="E51" s="255" t="s">
        <v>10</v>
      </c>
      <c r="F51" s="255"/>
      <c r="G51" s="255"/>
      <c r="H51" s="103">
        <v>8</v>
      </c>
      <c r="I51" s="600"/>
      <c r="J51" s="600"/>
      <c r="K51" s="600"/>
      <c r="L51" s="600">
        <f t="shared" si="4"/>
        <v>0</v>
      </c>
      <c r="M51" s="600"/>
    </row>
    <row r="52" spans="2:13" x14ac:dyDescent="0.2">
      <c r="B52" s="249"/>
      <c r="C52" s="249"/>
      <c r="D52" s="254" t="s">
        <v>142</v>
      </c>
      <c r="E52" s="255" t="s">
        <v>10</v>
      </c>
      <c r="F52" s="255"/>
      <c r="G52" s="255"/>
      <c r="H52" s="103">
        <v>4</v>
      </c>
      <c r="I52" s="600"/>
      <c r="J52" s="600"/>
      <c r="K52" s="600"/>
      <c r="L52" s="600">
        <f t="shared" si="4"/>
        <v>0</v>
      </c>
      <c r="M52" s="600"/>
    </row>
    <row r="53" spans="2:13" x14ac:dyDescent="0.2">
      <c r="B53" s="249"/>
      <c r="C53" s="249"/>
      <c r="D53" s="254" t="s">
        <v>285</v>
      </c>
      <c r="E53" s="255" t="s">
        <v>10</v>
      </c>
      <c r="F53" s="255"/>
      <c r="G53" s="255"/>
      <c r="H53" s="103">
        <v>3</v>
      </c>
      <c r="I53" s="600"/>
      <c r="J53" s="600"/>
      <c r="K53" s="600"/>
      <c r="L53" s="600">
        <f t="shared" ref="L53" si="5">I53*H53</f>
        <v>0</v>
      </c>
      <c r="M53" s="600"/>
    </row>
    <row r="54" spans="2:13" x14ac:dyDescent="0.2">
      <c r="B54" s="249"/>
      <c r="C54" s="249"/>
      <c r="D54" s="254" t="s">
        <v>143</v>
      </c>
      <c r="E54" s="255" t="s">
        <v>10</v>
      </c>
      <c r="F54" s="255"/>
      <c r="G54" s="255"/>
      <c r="H54" s="103">
        <v>1</v>
      </c>
      <c r="I54" s="600"/>
      <c r="J54" s="600"/>
      <c r="K54" s="600"/>
      <c r="L54" s="600">
        <f t="shared" si="4"/>
        <v>0</v>
      </c>
      <c r="M54" s="600"/>
    </row>
    <row r="55" spans="2:13" x14ac:dyDescent="0.2">
      <c r="B55" s="249"/>
      <c r="C55" s="249"/>
      <c r="D55" s="254" t="s">
        <v>144</v>
      </c>
      <c r="E55" s="255" t="s">
        <v>10</v>
      </c>
      <c r="F55" s="255"/>
      <c r="G55" s="255"/>
      <c r="H55" s="103">
        <v>3</v>
      </c>
      <c r="I55" s="600"/>
      <c r="J55" s="600"/>
      <c r="K55" s="600"/>
      <c r="L55" s="600">
        <f t="shared" si="4"/>
        <v>0</v>
      </c>
      <c r="M55" s="600"/>
    </row>
    <row r="56" spans="2:13" x14ac:dyDescent="0.2">
      <c r="B56" s="249"/>
      <c r="C56" s="249"/>
      <c r="D56" s="254" t="s">
        <v>145</v>
      </c>
      <c r="E56" s="255" t="s">
        <v>10</v>
      </c>
      <c r="F56" s="255"/>
      <c r="G56" s="255"/>
      <c r="H56" s="103">
        <v>1</v>
      </c>
      <c r="I56" s="600"/>
      <c r="J56" s="600"/>
      <c r="K56" s="600"/>
      <c r="L56" s="600">
        <f t="shared" si="4"/>
        <v>0</v>
      </c>
      <c r="M56" s="600"/>
    </row>
    <row r="57" spans="2:13" x14ac:dyDescent="0.2">
      <c r="B57" s="249"/>
      <c r="C57" s="249"/>
      <c r="D57" s="254" t="s">
        <v>146</v>
      </c>
      <c r="E57" s="255" t="s">
        <v>10</v>
      </c>
      <c r="F57" s="255"/>
      <c r="G57" s="255"/>
      <c r="H57" s="103">
        <v>1</v>
      </c>
      <c r="I57" s="600"/>
      <c r="J57" s="600"/>
      <c r="K57" s="600"/>
      <c r="L57" s="600">
        <f t="shared" si="4"/>
        <v>0</v>
      </c>
      <c r="M57" s="600"/>
    </row>
    <row r="58" spans="2:13" x14ac:dyDescent="0.2">
      <c r="B58" s="249"/>
      <c r="C58" s="249"/>
      <c r="D58" s="254" t="s">
        <v>147</v>
      </c>
      <c r="E58" s="255" t="s">
        <v>10</v>
      </c>
      <c r="F58" s="255"/>
      <c r="G58" s="255"/>
      <c r="H58" s="103">
        <v>5</v>
      </c>
      <c r="I58" s="600"/>
      <c r="J58" s="600"/>
      <c r="K58" s="600"/>
      <c r="L58" s="600">
        <f t="shared" si="4"/>
        <v>0</v>
      </c>
      <c r="M58" s="600"/>
    </row>
    <row r="59" spans="2:13" x14ac:dyDescent="0.2">
      <c r="B59" s="249"/>
      <c r="C59" s="249"/>
      <c r="D59" s="254" t="s">
        <v>148</v>
      </c>
      <c r="E59" s="255" t="s">
        <v>10</v>
      </c>
      <c r="F59" s="255"/>
      <c r="G59" s="255"/>
      <c r="H59" s="103">
        <v>1</v>
      </c>
      <c r="I59" s="600"/>
      <c r="J59" s="600"/>
      <c r="K59" s="600"/>
      <c r="L59" s="600">
        <f t="shared" si="4"/>
        <v>0</v>
      </c>
      <c r="M59" s="600"/>
    </row>
    <row r="60" spans="2:13" x14ac:dyDescent="0.2">
      <c r="B60" s="249"/>
      <c r="C60" s="249"/>
      <c r="D60" s="254" t="s">
        <v>149</v>
      </c>
      <c r="E60" s="255" t="s">
        <v>10</v>
      </c>
      <c r="F60" s="255"/>
      <c r="G60" s="255"/>
      <c r="H60" s="103">
        <v>1</v>
      </c>
      <c r="I60" s="600"/>
      <c r="J60" s="600"/>
      <c r="K60" s="600"/>
      <c r="L60" s="600">
        <f t="shared" si="4"/>
        <v>0</v>
      </c>
      <c r="M60" s="600"/>
    </row>
    <row r="61" spans="2:13" x14ac:dyDescent="0.2">
      <c r="B61" s="249"/>
      <c r="C61" s="249"/>
      <c r="D61" s="254" t="s">
        <v>150</v>
      </c>
      <c r="E61" s="255" t="s">
        <v>10</v>
      </c>
      <c r="F61" s="255"/>
      <c r="G61" s="255"/>
      <c r="H61" s="103">
        <v>6</v>
      </c>
      <c r="I61" s="600"/>
      <c r="J61" s="600"/>
      <c r="K61" s="600"/>
      <c r="L61" s="600">
        <f t="shared" si="4"/>
        <v>0</v>
      </c>
      <c r="M61" s="600"/>
    </row>
    <row r="62" spans="2:13" x14ac:dyDescent="0.2">
      <c r="B62" s="249"/>
      <c r="C62" s="249"/>
      <c r="D62" s="254" t="s">
        <v>150</v>
      </c>
      <c r="E62" s="255" t="s">
        <v>10</v>
      </c>
      <c r="F62" s="255"/>
      <c r="G62" s="255"/>
      <c r="H62" s="103">
        <v>12</v>
      </c>
      <c r="I62" s="600"/>
      <c r="J62" s="600"/>
      <c r="K62" s="600"/>
      <c r="L62" s="600">
        <f t="shared" ref="L62" si="6">I62*H62</f>
        <v>0</v>
      </c>
      <c r="M62" s="600"/>
    </row>
    <row r="63" spans="2:13" x14ac:dyDescent="0.2">
      <c r="B63" s="249"/>
      <c r="C63" s="249"/>
      <c r="D63" s="254" t="s">
        <v>151</v>
      </c>
      <c r="E63" s="255" t="s">
        <v>10</v>
      </c>
      <c r="F63" s="255"/>
      <c r="G63" s="255"/>
      <c r="H63" s="103">
        <v>1</v>
      </c>
      <c r="I63" s="600"/>
      <c r="J63" s="600"/>
      <c r="K63" s="600"/>
      <c r="L63" s="600">
        <f t="shared" si="4"/>
        <v>0</v>
      </c>
      <c r="M63" s="600"/>
    </row>
    <row r="64" spans="2:13" x14ac:dyDescent="0.2">
      <c r="B64" s="249"/>
      <c r="C64" s="249"/>
      <c r="D64" s="254" t="s">
        <v>152</v>
      </c>
      <c r="E64" s="255" t="s">
        <v>10</v>
      </c>
      <c r="F64" s="255"/>
      <c r="G64" s="255"/>
      <c r="H64" s="103">
        <v>1</v>
      </c>
      <c r="I64" s="600"/>
      <c r="J64" s="600"/>
      <c r="K64" s="600"/>
      <c r="L64" s="600">
        <f t="shared" si="4"/>
        <v>0</v>
      </c>
      <c r="M64" s="600"/>
    </row>
    <row r="65" spans="2:16" x14ac:dyDescent="0.2">
      <c r="B65" s="249"/>
      <c r="C65" s="249"/>
      <c r="D65" s="254" t="s">
        <v>153</v>
      </c>
      <c r="E65" s="255" t="s">
        <v>10</v>
      </c>
      <c r="F65" s="255"/>
      <c r="G65" s="255"/>
      <c r="H65" s="103">
        <v>1</v>
      </c>
      <c r="I65" s="600"/>
      <c r="J65" s="600"/>
      <c r="K65" s="600"/>
      <c r="L65" s="600">
        <f t="shared" si="4"/>
        <v>0</v>
      </c>
      <c r="M65" s="600"/>
    </row>
    <row r="66" spans="2:16" x14ac:dyDescent="0.2">
      <c r="B66" s="249"/>
      <c r="C66" s="249"/>
      <c r="D66" s="254" t="s">
        <v>154</v>
      </c>
      <c r="E66" s="255" t="s">
        <v>10</v>
      </c>
      <c r="F66" s="255"/>
      <c r="G66" s="255"/>
      <c r="H66" s="103">
        <v>1</v>
      </c>
      <c r="I66" s="600"/>
      <c r="J66" s="600"/>
      <c r="K66" s="600"/>
      <c r="L66" s="600">
        <f t="shared" si="4"/>
        <v>0</v>
      </c>
      <c r="M66" s="600"/>
    </row>
    <row r="67" spans="2:16" x14ac:dyDescent="0.2">
      <c r="B67" s="249"/>
      <c r="C67" s="249"/>
      <c r="D67" s="254" t="s">
        <v>155</v>
      </c>
      <c r="E67" s="255" t="s">
        <v>10</v>
      </c>
      <c r="F67" s="255"/>
      <c r="G67" s="255"/>
      <c r="H67" s="103">
        <v>1</v>
      </c>
      <c r="I67" s="600"/>
      <c r="J67" s="600"/>
      <c r="K67" s="600"/>
      <c r="L67" s="600">
        <f t="shared" si="4"/>
        <v>0</v>
      </c>
      <c r="M67" s="600"/>
    </row>
    <row r="68" spans="2:16" x14ac:dyDescent="0.2">
      <c r="B68" s="249"/>
      <c r="C68" s="249"/>
      <c r="D68" s="254" t="s">
        <v>156</v>
      </c>
      <c r="E68" s="255" t="s">
        <v>10</v>
      </c>
      <c r="F68" s="255"/>
      <c r="G68" s="255"/>
      <c r="H68" s="103">
        <v>1</v>
      </c>
      <c r="I68" s="600"/>
      <c r="J68" s="600"/>
      <c r="K68" s="600"/>
      <c r="L68" s="600">
        <f t="shared" si="4"/>
        <v>0</v>
      </c>
      <c r="M68" s="600"/>
    </row>
    <row r="69" spans="2:16" x14ac:dyDescent="0.2">
      <c r="B69" s="249"/>
      <c r="C69" s="249"/>
      <c r="D69" s="254" t="s">
        <v>157</v>
      </c>
      <c r="E69" s="255" t="s">
        <v>10</v>
      </c>
      <c r="F69" s="255"/>
      <c r="G69" s="255"/>
      <c r="H69" s="103">
        <v>1</v>
      </c>
      <c r="I69" s="600"/>
      <c r="J69" s="600"/>
      <c r="K69" s="600"/>
      <c r="L69" s="600">
        <f t="shared" si="4"/>
        <v>0</v>
      </c>
      <c r="M69" s="600"/>
    </row>
    <row r="70" spans="2:16" x14ac:dyDescent="0.2">
      <c r="B70" s="249"/>
      <c r="C70" s="249"/>
      <c r="D70" s="254" t="s">
        <v>298</v>
      </c>
      <c r="E70" s="255" t="s">
        <v>10</v>
      </c>
      <c r="F70" s="255"/>
      <c r="G70" s="255"/>
      <c r="H70" s="103">
        <v>2</v>
      </c>
      <c r="I70" s="600"/>
      <c r="J70" s="600"/>
      <c r="K70" s="600"/>
      <c r="L70" s="600">
        <f t="shared" ref="L70:L71" si="7">I70*H70</f>
        <v>0</v>
      </c>
      <c r="M70" s="600"/>
    </row>
    <row r="71" spans="2:16" x14ac:dyDescent="0.2">
      <c r="B71" s="249"/>
      <c r="C71" s="249"/>
      <c r="D71" s="254" t="s">
        <v>299</v>
      </c>
      <c r="E71" s="255" t="s">
        <v>10</v>
      </c>
      <c r="F71" s="255"/>
      <c r="G71" s="255"/>
      <c r="H71" s="103">
        <v>3</v>
      </c>
      <c r="I71" s="600"/>
      <c r="J71" s="600"/>
      <c r="K71" s="600"/>
      <c r="L71" s="600">
        <f t="shared" si="7"/>
        <v>0</v>
      </c>
      <c r="M71" s="600"/>
    </row>
    <row r="72" spans="2:16" x14ac:dyDescent="0.2">
      <c r="B72" s="249"/>
      <c r="C72" s="249"/>
      <c r="D72" s="254" t="s">
        <v>299</v>
      </c>
      <c r="E72" s="255" t="s">
        <v>10</v>
      </c>
      <c r="F72" s="255"/>
      <c r="G72" s="255"/>
      <c r="H72" s="103">
        <v>1</v>
      </c>
      <c r="I72" s="600"/>
      <c r="J72" s="600"/>
      <c r="K72" s="600"/>
      <c r="L72" s="600">
        <f t="shared" ref="L72" si="8">I72*H72</f>
        <v>0</v>
      </c>
      <c r="M72" s="600"/>
    </row>
    <row r="73" spans="2:16" x14ac:dyDescent="0.2">
      <c r="B73" s="249"/>
      <c r="C73" s="249"/>
      <c r="D73" s="256" t="s">
        <v>131</v>
      </c>
      <c r="E73" s="196" t="s">
        <v>10</v>
      </c>
      <c r="F73" s="199"/>
      <c r="G73" s="197"/>
      <c r="H73" s="257">
        <v>1</v>
      </c>
      <c r="I73" s="600"/>
      <c r="J73" s="600"/>
      <c r="K73" s="600"/>
      <c r="L73" s="600">
        <f t="shared" si="4"/>
        <v>0</v>
      </c>
      <c r="M73" s="600"/>
    </row>
    <row r="74" spans="2:16" x14ac:dyDescent="0.2">
      <c r="B74" s="249"/>
      <c r="C74" s="249"/>
      <c r="D74" s="256" t="s">
        <v>132</v>
      </c>
      <c r="E74" s="196" t="s">
        <v>10</v>
      </c>
      <c r="F74" s="199"/>
      <c r="G74" s="197"/>
      <c r="H74" s="257">
        <v>1</v>
      </c>
      <c r="I74" s="600"/>
      <c r="J74" s="600"/>
      <c r="K74" s="600"/>
      <c r="L74" s="600">
        <f t="shared" si="4"/>
        <v>0</v>
      </c>
      <c r="M74" s="600"/>
    </row>
    <row r="75" spans="2:16" x14ac:dyDescent="0.2">
      <c r="B75" s="249"/>
      <c r="C75" s="249"/>
      <c r="D75" s="256" t="s">
        <v>292</v>
      </c>
      <c r="E75" s="196" t="s">
        <v>10</v>
      </c>
      <c r="F75" s="199"/>
      <c r="G75" s="197"/>
      <c r="H75" s="257">
        <v>1</v>
      </c>
      <c r="I75" s="600"/>
      <c r="J75" s="600"/>
      <c r="K75" s="600"/>
      <c r="L75" s="600">
        <f t="shared" ref="L75" si="9">I75*H75</f>
        <v>0</v>
      </c>
      <c r="M75" s="600"/>
    </row>
    <row r="76" spans="2:16" ht="12.75" customHeight="1" x14ac:dyDescent="0.2">
      <c r="B76" s="249"/>
      <c r="C76" s="249"/>
      <c r="D76" s="256" t="s">
        <v>167</v>
      </c>
      <c r="E76" s="196" t="s">
        <v>10</v>
      </c>
      <c r="F76" s="199"/>
      <c r="G76" s="197"/>
      <c r="H76" s="257">
        <v>1</v>
      </c>
      <c r="I76" s="600"/>
      <c r="J76" s="600"/>
      <c r="K76" s="600"/>
      <c r="L76" s="600">
        <f t="shared" si="4"/>
        <v>0</v>
      </c>
      <c r="M76" s="600"/>
    </row>
    <row r="77" spans="2:16" ht="12.75" customHeight="1" x14ac:dyDescent="0.2">
      <c r="B77" s="249"/>
      <c r="C77" s="249"/>
      <c r="D77" s="256" t="s">
        <v>168</v>
      </c>
      <c r="E77" s="196" t="s">
        <v>10</v>
      </c>
      <c r="F77" s="199"/>
      <c r="G77" s="197"/>
      <c r="H77" s="257">
        <v>1</v>
      </c>
      <c r="I77" s="600"/>
      <c r="J77" s="600"/>
      <c r="K77" s="600"/>
      <c r="L77" s="600">
        <f t="shared" si="4"/>
        <v>0</v>
      </c>
      <c r="M77" s="600"/>
    </row>
    <row r="78" spans="2:16" ht="12.75" customHeight="1" x14ac:dyDescent="0.2">
      <c r="B78" s="249"/>
      <c r="C78" s="249"/>
      <c r="D78" s="256" t="s">
        <v>169</v>
      </c>
      <c r="E78" s="196" t="s">
        <v>10</v>
      </c>
      <c r="F78" s="199"/>
      <c r="G78" s="197"/>
      <c r="H78" s="257">
        <v>1</v>
      </c>
      <c r="I78" s="600"/>
      <c r="J78" s="600"/>
      <c r="K78" s="600"/>
      <c r="L78" s="600">
        <f t="shared" si="4"/>
        <v>0</v>
      </c>
      <c r="M78" s="600"/>
    </row>
    <row r="79" spans="2:16" ht="12.75" customHeight="1" x14ac:dyDescent="0.2">
      <c r="B79" s="249"/>
      <c r="C79" s="249"/>
      <c r="D79" s="256" t="s">
        <v>171</v>
      </c>
      <c r="E79" s="196" t="s">
        <v>10</v>
      </c>
      <c r="F79" s="199"/>
      <c r="G79" s="197"/>
      <c r="H79" s="257">
        <v>1</v>
      </c>
      <c r="I79" s="600"/>
      <c r="J79" s="600"/>
      <c r="K79" s="600"/>
      <c r="L79" s="600">
        <f t="shared" si="4"/>
        <v>0</v>
      </c>
      <c r="M79" s="600"/>
      <c r="P79" s="78"/>
    </row>
    <row r="80" spans="2:16" ht="24" customHeight="1" x14ac:dyDescent="0.2">
      <c r="B80" s="174" t="s">
        <v>32</v>
      </c>
      <c r="C80" s="175"/>
      <c r="D80" s="175"/>
      <c r="E80" s="175"/>
      <c r="F80" s="175"/>
      <c r="G80" s="175"/>
      <c r="H80" s="175"/>
      <c r="I80" s="175"/>
      <c r="J80" s="175"/>
      <c r="K80" s="175"/>
      <c r="L80" s="626">
        <f>SUM(L17:M79)</f>
        <v>0</v>
      </c>
      <c r="M80" s="627"/>
    </row>
    <row r="81" spans="2:22" ht="15.75" customHeight="1" x14ac:dyDescent="0.2">
      <c r="B81" s="260" t="s">
        <v>34</v>
      </c>
      <c r="C81" s="260"/>
      <c r="D81" s="260"/>
      <c r="E81" s="260"/>
      <c r="F81" s="260"/>
      <c r="G81" s="260"/>
      <c r="H81" s="260"/>
      <c r="I81" s="260"/>
      <c r="J81" s="260"/>
      <c r="K81" s="260"/>
      <c r="L81" s="260"/>
      <c r="M81" s="260"/>
    </row>
    <row r="82" spans="2:22" ht="25.5" customHeight="1" x14ac:dyDescent="0.2">
      <c r="B82" s="185" t="s">
        <v>1</v>
      </c>
      <c r="C82" s="186"/>
      <c r="D82" s="187" t="s">
        <v>2</v>
      </c>
      <c r="E82" s="188" t="s">
        <v>3</v>
      </c>
      <c r="F82" s="189"/>
      <c r="G82" s="186"/>
      <c r="H82" s="261" t="s">
        <v>4</v>
      </c>
      <c r="I82" s="262" t="s">
        <v>5</v>
      </c>
      <c r="J82" s="263"/>
      <c r="K82" s="264"/>
      <c r="L82" s="194" t="s">
        <v>6</v>
      </c>
      <c r="M82" s="195"/>
    </row>
    <row r="83" spans="2:22" ht="62.25" customHeight="1" x14ac:dyDescent="0.2">
      <c r="B83" s="265"/>
      <c r="C83" s="266"/>
      <c r="D83" s="267" t="s">
        <v>47</v>
      </c>
      <c r="E83" s="268"/>
      <c r="F83" s="130"/>
      <c r="G83" s="269"/>
      <c r="H83" s="270"/>
      <c r="I83" s="270"/>
      <c r="J83" s="270"/>
      <c r="K83" s="270"/>
      <c r="L83" s="269"/>
      <c r="M83" s="135"/>
    </row>
    <row r="84" spans="2:22" ht="153" customHeight="1" x14ac:dyDescent="0.2">
      <c r="B84" s="265"/>
      <c r="C84" s="266"/>
      <c r="D84" s="267" t="s">
        <v>50</v>
      </c>
      <c r="E84" s="268"/>
      <c r="F84" s="130"/>
      <c r="G84" s="269"/>
      <c r="H84" s="270"/>
      <c r="I84" s="270"/>
      <c r="J84" s="270"/>
      <c r="K84" s="270"/>
      <c r="L84" s="269"/>
      <c r="M84" s="135"/>
    </row>
    <row r="85" spans="2:22" ht="252" customHeight="1" x14ac:dyDescent="0.2">
      <c r="B85" s="265"/>
      <c r="C85" s="266"/>
      <c r="D85" s="267" t="s">
        <v>352</v>
      </c>
      <c r="E85" s="268"/>
      <c r="F85" s="130"/>
      <c r="G85" s="269"/>
      <c r="H85" s="270"/>
      <c r="I85" s="270"/>
      <c r="J85" s="270"/>
      <c r="K85" s="270"/>
      <c r="L85" s="269"/>
      <c r="M85" s="135"/>
    </row>
    <row r="86" spans="2:22" ht="167.25" customHeight="1" x14ac:dyDescent="0.2">
      <c r="B86" s="146" t="s">
        <v>37</v>
      </c>
      <c r="C86" s="147"/>
      <c r="D86" s="271" t="s">
        <v>238</v>
      </c>
      <c r="E86" s="272"/>
      <c r="F86" s="273"/>
      <c r="G86" s="274"/>
      <c r="H86" s="275"/>
      <c r="I86" s="276"/>
      <c r="J86" s="277"/>
      <c r="K86" s="278"/>
      <c r="L86" s="276"/>
      <c r="M86" s="278"/>
    </row>
    <row r="87" spans="2:22" ht="12" customHeight="1" x14ac:dyDescent="0.2">
      <c r="B87" s="233"/>
      <c r="C87" s="234"/>
      <c r="D87" s="279"/>
      <c r="E87" s="280" t="s">
        <v>8</v>
      </c>
      <c r="F87" s="281"/>
      <c r="G87" s="282"/>
      <c r="H87" s="283">
        <v>1282.29</v>
      </c>
      <c r="I87" s="284"/>
      <c r="J87" s="285"/>
      <c r="K87" s="286"/>
      <c r="L87" s="628">
        <f>I87*H87</f>
        <v>0</v>
      </c>
      <c r="M87" s="629"/>
    </row>
    <row r="88" spans="2:22" ht="73.5" customHeight="1" x14ac:dyDescent="0.2">
      <c r="B88" s="243" t="s">
        <v>95</v>
      </c>
      <c r="C88" s="244"/>
      <c r="D88" s="154" t="s">
        <v>239</v>
      </c>
      <c r="E88" s="196" t="s">
        <v>45</v>
      </c>
      <c r="F88" s="199"/>
      <c r="G88" s="197"/>
      <c r="H88" s="287">
        <v>550</v>
      </c>
      <c r="I88" s="288"/>
      <c r="J88" s="288"/>
      <c r="K88" s="288"/>
      <c r="L88" s="604">
        <f>I88*H88</f>
        <v>0</v>
      </c>
      <c r="M88" s="606"/>
    </row>
    <row r="89" spans="2:22" ht="240" customHeight="1" x14ac:dyDescent="0.2">
      <c r="B89" s="243" t="s">
        <v>289</v>
      </c>
      <c r="C89" s="244"/>
      <c r="D89" s="289" t="s">
        <v>290</v>
      </c>
      <c r="E89" s="161" t="s">
        <v>15</v>
      </c>
      <c r="F89" s="162"/>
      <c r="G89" s="163"/>
      <c r="H89" s="156">
        <v>15</v>
      </c>
      <c r="I89" s="290"/>
      <c r="J89" s="290"/>
      <c r="K89" s="290"/>
      <c r="L89" s="612">
        <f>I89*H89</f>
        <v>0</v>
      </c>
      <c r="M89" s="614"/>
    </row>
    <row r="90" spans="2:22" s="2" customFormat="1" ht="18.75" customHeight="1" x14ac:dyDescent="0.2">
      <c r="B90" s="291" t="s">
        <v>33</v>
      </c>
      <c r="C90" s="292"/>
      <c r="D90" s="293"/>
      <c r="E90" s="293"/>
      <c r="F90" s="293"/>
      <c r="G90" s="293"/>
      <c r="H90" s="293"/>
      <c r="I90" s="293"/>
      <c r="J90" s="293"/>
      <c r="K90" s="293"/>
      <c r="L90" s="630">
        <f>SUM(L87:M89)</f>
        <v>0</v>
      </c>
      <c r="M90" s="631"/>
      <c r="N90" s="1"/>
    </row>
    <row r="91" spans="2:22" s="2" customFormat="1" ht="17.25" customHeight="1" x14ac:dyDescent="0.2">
      <c r="B91" s="294" t="s">
        <v>35</v>
      </c>
      <c r="C91" s="295"/>
      <c r="D91" s="295"/>
      <c r="E91" s="295"/>
      <c r="F91" s="295"/>
      <c r="G91" s="295"/>
      <c r="H91" s="295"/>
      <c r="I91" s="295"/>
      <c r="J91" s="295"/>
      <c r="K91" s="295"/>
      <c r="L91" s="295"/>
      <c r="M91" s="295"/>
      <c r="N91" s="1"/>
    </row>
    <row r="92" spans="2:22" s="2" customFormat="1" ht="24.75" customHeight="1" x14ac:dyDescent="0.2">
      <c r="B92" s="296" t="s">
        <v>1</v>
      </c>
      <c r="C92" s="297"/>
      <c r="D92" s="298" t="s">
        <v>2</v>
      </c>
      <c r="E92" s="296" t="s">
        <v>3</v>
      </c>
      <c r="F92" s="297"/>
      <c r="G92" s="299" t="s">
        <v>4</v>
      </c>
      <c r="H92" s="300"/>
      <c r="I92" s="301" t="s">
        <v>5</v>
      </c>
      <c r="J92" s="302"/>
      <c r="K92" s="303"/>
      <c r="L92" s="127" t="s">
        <v>6</v>
      </c>
      <c r="M92" s="128"/>
      <c r="N92" s="1"/>
      <c r="Q92" s="3"/>
      <c r="R92" s="3"/>
      <c r="S92" s="3"/>
      <c r="T92" s="3"/>
      <c r="U92" s="3"/>
    </row>
    <row r="93" spans="2:22" s="2" customFormat="1" ht="292.5" customHeight="1" x14ac:dyDescent="0.2">
      <c r="B93" s="304"/>
      <c r="C93" s="305"/>
      <c r="D93" s="131" t="s">
        <v>240</v>
      </c>
      <c r="E93" s="268"/>
      <c r="F93" s="130"/>
      <c r="G93" s="270"/>
      <c r="H93" s="270"/>
      <c r="I93" s="270"/>
      <c r="J93" s="270"/>
      <c r="K93" s="270"/>
      <c r="L93" s="269"/>
      <c r="M93" s="135"/>
      <c r="N93" s="1"/>
      <c r="P93" s="79"/>
      <c r="Q93" s="79"/>
      <c r="R93" s="79"/>
      <c r="S93" s="79"/>
      <c r="T93" s="79"/>
      <c r="U93" s="79"/>
      <c r="V93" s="79"/>
    </row>
    <row r="94" spans="2:22" s="2" customFormat="1" ht="302.25" customHeight="1" x14ac:dyDescent="0.2">
      <c r="B94" s="306"/>
      <c r="C94" s="307"/>
      <c r="D94" s="131" t="s">
        <v>241</v>
      </c>
      <c r="E94" s="129"/>
      <c r="F94" s="130"/>
      <c r="G94" s="270"/>
      <c r="H94" s="270"/>
      <c r="I94" s="270"/>
      <c r="J94" s="270"/>
      <c r="K94" s="270"/>
      <c r="L94" s="269"/>
      <c r="M94" s="135"/>
      <c r="N94" s="1"/>
      <c r="P94" s="79"/>
      <c r="Q94" s="79"/>
      <c r="R94" s="79"/>
      <c r="S94" s="79"/>
      <c r="T94" s="79"/>
      <c r="U94" s="79"/>
      <c r="V94" s="79"/>
    </row>
    <row r="95" spans="2:22" ht="409.5" customHeight="1" x14ac:dyDescent="0.2">
      <c r="B95" s="221" t="s">
        <v>38</v>
      </c>
      <c r="C95" s="222"/>
      <c r="D95" s="271" t="s">
        <v>319</v>
      </c>
      <c r="E95" s="272"/>
      <c r="F95" s="274"/>
      <c r="G95" s="308"/>
      <c r="H95" s="309"/>
      <c r="I95" s="310"/>
      <c r="J95" s="277"/>
      <c r="K95" s="311"/>
      <c r="L95" s="310"/>
      <c r="M95" s="311"/>
    </row>
    <row r="96" spans="2:22" ht="15.75" customHeight="1" x14ac:dyDescent="0.2">
      <c r="B96" s="221"/>
      <c r="C96" s="222"/>
      <c r="D96" s="695" t="s">
        <v>320</v>
      </c>
      <c r="E96" s="313"/>
      <c r="F96" s="314"/>
      <c r="G96" s="315"/>
      <c r="H96" s="207"/>
      <c r="I96" s="316"/>
      <c r="J96" s="317"/>
      <c r="K96" s="318"/>
      <c r="L96" s="316"/>
      <c r="M96" s="318"/>
    </row>
    <row r="97" spans="2:13" ht="22.5" x14ac:dyDescent="0.2">
      <c r="B97" s="221"/>
      <c r="C97" s="222"/>
      <c r="D97" s="312" t="s">
        <v>321</v>
      </c>
      <c r="E97" s="319"/>
      <c r="F97" s="320"/>
      <c r="G97" s="321"/>
      <c r="H97" s="322"/>
      <c r="I97" s="323"/>
      <c r="J97" s="324"/>
      <c r="K97" s="325"/>
      <c r="L97" s="323"/>
      <c r="M97" s="325"/>
    </row>
    <row r="98" spans="2:13" ht="12.95" customHeight="1" x14ac:dyDescent="0.2">
      <c r="B98" s="221"/>
      <c r="C98" s="222"/>
      <c r="D98" s="211" t="s">
        <v>43</v>
      </c>
      <c r="E98" s="212" t="s">
        <v>8</v>
      </c>
      <c r="F98" s="214"/>
      <c r="G98" s="173">
        <v>3205</v>
      </c>
      <c r="H98" s="326"/>
      <c r="I98" s="632"/>
      <c r="J98" s="633"/>
      <c r="K98" s="634"/>
      <c r="L98" s="632">
        <f>I98*G98</f>
        <v>0</v>
      </c>
      <c r="M98" s="634"/>
    </row>
    <row r="99" spans="2:13" ht="360" x14ac:dyDescent="0.2">
      <c r="B99" s="228" t="s">
        <v>39</v>
      </c>
      <c r="C99" s="327"/>
      <c r="D99" s="335" t="s">
        <v>322</v>
      </c>
      <c r="E99" s="139"/>
      <c r="F99" s="141"/>
      <c r="G99" s="736"/>
      <c r="H99" s="737"/>
      <c r="I99" s="738"/>
      <c r="J99" s="739"/>
      <c r="K99" s="740"/>
      <c r="L99" s="738"/>
      <c r="M99" s="740"/>
    </row>
    <row r="100" spans="2:13" ht="15" customHeight="1" x14ac:dyDescent="0.2">
      <c r="B100" s="221"/>
      <c r="C100" s="328"/>
      <c r="D100" s="695" t="s">
        <v>320</v>
      </c>
      <c r="E100" s="313"/>
      <c r="F100" s="314"/>
      <c r="G100" s="315"/>
      <c r="H100" s="207"/>
      <c r="I100" s="635"/>
      <c r="J100" s="636"/>
      <c r="K100" s="637"/>
      <c r="L100" s="635"/>
      <c r="M100" s="637"/>
    </row>
    <row r="101" spans="2:13" ht="22.5" x14ac:dyDescent="0.2">
      <c r="B101" s="221"/>
      <c r="C101" s="328"/>
      <c r="D101" s="312" t="s">
        <v>321</v>
      </c>
      <c r="E101" s="319"/>
      <c r="F101" s="320"/>
      <c r="G101" s="321"/>
      <c r="H101" s="322"/>
      <c r="I101" s="638"/>
      <c r="J101" s="639"/>
      <c r="K101" s="640"/>
      <c r="L101" s="638"/>
      <c r="M101" s="640"/>
    </row>
    <row r="102" spans="2:13" ht="15" customHeight="1" x14ac:dyDescent="0.2">
      <c r="B102" s="329"/>
      <c r="C102" s="330"/>
      <c r="D102" s="211" t="s">
        <v>44</v>
      </c>
      <c r="E102" s="212" t="s">
        <v>7</v>
      </c>
      <c r="F102" s="214"/>
      <c r="G102" s="173">
        <v>356</v>
      </c>
      <c r="H102" s="326"/>
      <c r="I102" s="632"/>
      <c r="J102" s="633"/>
      <c r="K102" s="634"/>
      <c r="L102" s="632">
        <f>I102*G102</f>
        <v>0</v>
      </c>
      <c r="M102" s="634"/>
    </row>
    <row r="103" spans="2:13" ht="197.25" customHeight="1" x14ac:dyDescent="0.2">
      <c r="B103" s="158" t="s">
        <v>51</v>
      </c>
      <c r="C103" s="159"/>
      <c r="D103" s="256" t="s">
        <v>242</v>
      </c>
      <c r="E103" s="331" t="s">
        <v>15</v>
      </c>
      <c r="F103" s="332"/>
      <c r="G103" s="164">
        <v>714</v>
      </c>
      <c r="H103" s="165"/>
      <c r="I103" s="601"/>
      <c r="J103" s="602"/>
      <c r="K103" s="603"/>
      <c r="L103" s="641">
        <f>I103*G103</f>
        <v>0</v>
      </c>
      <c r="M103" s="642"/>
    </row>
    <row r="104" spans="2:13" ht="78.75" x14ac:dyDescent="0.2">
      <c r="B104" s="333" t="s">
        <v>57</v>
      </c>
      <c r="C104" s="334"/>
      <c r="D104" s="335" t="s">
        <v>324</v>
      </c>
      <c r="E104" s="336"/>
      <c r="F104" s="336"/>
      <c r="G104" s="337"/>
      <c r="H104" s="337"/>
      <c r="I104" s="643"/>
      <c r="J104" s="643"/>
      <c r="K104" s="643"/>
      <c r="L104" s="644"/>
      <c r="M104" s="644"/>
    </row>
    <row r="105" spans="2:13" ht="15" customHeight="1" x14ac:dyDescent="0.2">
      <c r="B105" s="338"/>
      <c r="C105" s="339"/>
      <c r="D105" s="696" t="s">
        <v>320</v>
      </c>
      <c r="E105" s="341"/>
      <c r="F105" s="342"/>
      <c r="G105" s="343"/>
      <c r="H105" s="344"/>
      <c r="I105" s="635"/>
      <c r="J105" s="636"/>
      <c r="K105" s="637"/>
      <c r="L105" s="635"/>
      <c r="M105" s="637"/>
    </row>
    <row r="106" spans="2:13" ht="22.5" x14ac:dyDescent="0.2">
      <c r="B106" s="338"/>
      <c r="C106" s="339"/>
      <c r="D106" s="345" t="s">
        <v>323</v>
      </c>
      <c r="E106" s="346"/>
      <c r="F106" s="347"/>
      <c r="G106" s="348"/>
      <c r="H106" s="349"/>
      <c r="I106" s="645"/>
      <c r="J106" s="646"/>
      <c r="K106" s="647"/>
      <c r="L106" s="648"/>
      <c r="M106" s="649"/>
    </row>
    <row r="107" spans="2:13" ht="15" customHeight="1" x14ac:dyDescent="0.2">
      <c r="B107" s="338"/>
      <c r="C107" s="339"/>
      <c r="D107" s="696" t="s">
        <v>320</v>
      </c>
      <c r="E107" s="341"/>
      <c r="F107" s="342"/>
      <c r="G107" s="343"/>
      <c r="H107" s="344"/>
      <c r="I107" s="635"/>
      <c r="J107" s="636"/>
      <c r="K107" s="637"/>
      <c r="L107" s="635"/>
      <c r="M107" s="637"/>
    </row>
    <row r="108" spans="2:13" ht="22.5" x14ac:dyDescent="0.2">
      <c r="B108" s="338"/>
      <c r="C108" s="339"/>
      <c r="D108" s="340" t="s">
        <v>332</v>
      </c>
      <c r="E108" s="341"/>
      <c r="F108" s="342"/>
      <c r="G108" s="343"/>
      <c r="H108" s="344"/>
      <c r="I108" s="635"/>
      <c r="J108" s="636"/>
      <c r="K108" s="637"/>
      <c r="L108" s="635"/>
      <c r="M108" s="637"/>
    </row>
    <row r="109" spans="2:13" ht="15" customHeight="1" x14ac:dyDescent="0.2">
      <c r="B109" s="338"/>
      <c r="C109" s="339"/>
      <c r="D109" s="696" t="s">
        <v>320</v>
      </c>
      <c r="E109" s="341"/>
      <c r="F109" s="342"/>
      <c r="G109" s="343"/>
      <c r="H109" s="344"/>
      <c r="I109" s="635"/>
      <c r="J109" s="636"/>
      <c r="K109" s="637"/>
      <c r="L109" s="635"/>
      <c r="M109" s="637"/>
    </row>
    <row r="110" spans="2:13" ht="67.5" x14ac:dyDescent="0.2">
      <c r="B110" s="338"/>
      <c r="C110" s="339"/>
      <c r="D110" s="340" t="s">
        <v>331</v>
      </c>
      <c r="E110" s="341"/>
      <c r="F110" s="342"/>
      <c r="G110" s="343"/>
      <c r="H110" s="344"/>
      <c r="I110" s="635"/>
      <c r="J110" s="636"/>
      <c r="K110" s="637"/>
      <c r="L110" s="635"/>
      <c r="M110" s="637"/>
    </row>
    <row r="111" spans="2:13" ht="15" customHeight="1" x14ac:dyDescent="0.2">
      <c r="B111" s="338"/>
      <c r="C111" s="339"/>
      <c r="D111" s="696" t="s">
        <v>320</v>
      </c>
      <c r="E111" s="341"/>
      <c r="F111" s="342"/>
      <c r="G111" s="343"/>
      <c r="H111" s="344"/>
      <c r="I111" s="635"/>
      <c r="J111" s="636"/>
      <c r="K111" s="637"/>
      <c r="L111" s="635"/>
      <c r="M111" s="637"/>
    </row>
    <row r="112" spans="2:13" ht="22.5" x14ac:dyDescent="0.2">
      <c r="B112" s="338"/>
      <c r="C112" s="339"/>
      <c r="D112" s="340" t="s">
        <v>325</v>
      </c>
      <c r="E112" s="341"/>
      <c r="F112" s="342"/>
      <c r="G112" s="343"/>
      <c r="H112" s="344"/>
      <c r="I112" s="635"/>
      <c r="J112" s="636"/>
      <c r="K112" s="637"/>
      <c r="L112" s="635"/>
      <c r="M112" s="637"/>
    </row>
    <row r="113" spans="2:19" ht="15" customHeight="1" x14ac:dyDescent="0.2">
      <c r="B113" s="338"/>
      <c r="C113" s="339"/>
      <c r="D113" s="696" t="s">
        <v>320</v>
      </c>
      <c r="E113" s="341"/>
      <c r="F113" s="342"/>
      <c r="G113" s="343"/>
      <c r="H113" s="344"/>
      <c r="I113" s="635"/>
      <c r="J113" s="636"/>
      <c r="K113" s="637"/>
      <c r="L113" s="635"/>
      <c r="M113" s="637"/>
    </row>
    <row r="114" spans="2:19" ht="22.5" x14ac:dyDescent="0.2">
      <c r="B114" s="338"/>
      <c r="C114" s="339"/>
      <c r="D114" s="340" t="s">
        <v>326</v>
      </c>
      <c r="E114" s="341"/>
      <c r="F114" s="342"/>
      <c r="G114" s="343"/>
      <c r="H114" s="344"/>
      <c r="I114" s="635"/>
      <c r="J114" s="636"/>
      <c r="K114" s="637"/>
      <c r="L114" s="635"/>
      <c r="M114" s="637"/>
    </row>
    <row r="115" spans="2:19" ht="15" customHeight="1" x14ac:dyDescent="0.2">
      <c r="B115" s="338"/>
      <c r="C115" s="339"/>
      <c r="D115" s="696" t="s">
        <v>320</v>
      </c>
      <c r="E115" s="341"/>
      <c r="F115" s="342"/>
      <c r="G115" s="343"/>
      <c r="H115" s="344"/>
      <c r="I115" s="635"/>
      <c r="J115" s="636"/>
      <c r="K115" s="637"/>
      <c r="L115" s="635"/>
      <c r="M115" s="637"/>
    </row>
    <row r="116" spans="2:19" ht="56.25" x14ac:dyDescent="0.2">
      <c r="B116" s="338"/>
      <c r="C116" s="339"/>
      <c r="D116" s="340" t="s">
        <v>327</v>
      </c>
      <c r="E116" s="341"/>
      <c r="F116" s="342"/>
      <c r="G116" s="343"/>
      <c r="H116" s="344"/>
      <c r="I116" s="635"/>
      <c r="J116" s="636"/>
      <c r="K116" s="637"/>
      <c r="L116" s="635"/>
      <c r="M116" s="637"/>
    </row>
    <row r="117" spans="2:19" ht="15" customHeight="1" x14ac:dyDescent="0.2">
      <c r="B117" s="338"/>
      <c r="C117" s="339"/>
      <c r="D117" s="696" t="s">
        <v>320</v>
      </c>
      <c r="E117" s="341"/>
      <c r="F117" s="342"/>
      <c r="G117" s="343"/>
      <c r="H117" s="344"/>
      <c r="I117" s="635"/>
      <c r="J117" s="636"/>
      <c r="K117" s="637"/>
      <c r="L117" s="635"/>
      <c r="M117" s="637"/>
    </row>
    <row r="118" spans="2:19" ht="22.5" x14ac:dyDescent="0.2">
      <c r="B118" s="338"/>
      <c r="C118" s="339"/>
      <c r="D118" s="340" t="s">
        <v>328</v>
      </c>
      <c r="E118" s="341"/>
      <c r="F118" s="342"/>
      <c r="G118" s="343"/>
      <c r="H118" s="344"/>
      <c r="I118" s="635"/>
      <c r="J118" s="636"/>
      <c r="K118" s="637"/>
      <c r="L118" s="635"/>
      <c r="M118" s="637"/>
    </row>
    <row r="119" spans="2:19" ht="15" customHeight="1" x14ac:dyDescent="0.2">
      <c r="B119" s="338"/>
      <c r="C119" s="339"/>
      <c r="D119" s="696" t="s">
        <v>320</v>
      </c>
      <c r="E119" s="341"/>
      <c r="F119" s="342"/>
      <c r="G119" s="343"/>
      <c r="H119" s="344"/>
      <c r="I119" s="635"/>
      <c r="J119" s="636"/>
      <c r="K119" s="637"/>
      <c r="L119" s="635"/>
      <c r="M119" s="637"/>
    </row>
    <row r="120" spans="2:19" ht="22.5" x14ac:dyDescent="0.2">
      <c r="B120" s="338"/>
      <c r="C120" s="339"/>
      <c r="D120" s="340" t="s">
        <v>329</v>
      </c>
      <c r="E120" s="341"/>
      <c r="F120" s="342"/>
      <c r="G120" s="343"/>
      <c r="H120" s="344"/>
      <c r="I120" s="635"/>
      <c r="J120" s="636"/>
      <c r="K120" s="637"/>
      <c r="L120" s="635"/>
      <c r="M120" s="637"/>
    </row>
    <row r="121" spans="2:19" ht="15" customHeight="1" x14ac:dyDescent="0.2">
      <c r="B121" s="338"/>
      <c r="C121" s="339"/>
      <c r="D121" s="696" t="s">
        <v>320</v>
      </c>
      <c r="E121" s="341"/>
      <c r="F121" s="342"/>
      <c r="G121" s="343"/>
      <c r="H121" s="344"/>
      <c r="I121" s="635"/>
      <c r="J121" s="636"/>
      <c r="K121" s="637"/>
      <c r="L121" s="635"/>
      <c r="M121" s="637"/>
    </row>
    <row r="122" spans="2:19" ht="22.5" x14ac:dyDescent="0.2">
      <c r="B122" s="338"/>
      <c r="C122" s="339"/>
      <c r="D122" s="340" t="s">
        <v>333</v>
      </c>
      <c r="E122" s="341"/>
      <c r="F122" s="342"/>
      <c r="G122" s="343"/>
      <c r="H122" s="344"/>
      <c r="I122" s="635"/>
      <c r="J122" s="636"/>
      <c r="K122" s="637"/>
      <c r="L122" s="635"/>
      <c r="M122" s="637"/>
    </row>
    <row r="123" spans="2:19" ht="15" customHeight="1" x14ac:dyDescent="0.2">
      <c r="B123" s="338"/>
      <c r="C123" s="339"/>
      <c r="D123" s="697" t="s">
        <v>320</v>
      </c>
      <c r="E123" s="313"/>
      <c r="F123" s="314"/>
      <c r="G123" s="315"/>
      <c r="H123" s="207"/>
      <c r="I123" s="635"/>
      <c r="J123" s="636"/>
      <c r="K123" s="637"/>
      <c r="L123" s="635"/>
      <c r="M123" s="637"/>
    </row>
    <row r="124" spans="2:19" x14ac:dyDescent="0.2">
      <c r="B124" s="351"/>
      <c r="C124" s="352"/>
      <c r="D124" s="353" t="s">
        <v>330</v>
      </c>
      <c r="E124" s="354" t="s">
        <v>15</v>
      </c>
      <c r="F124" s="355"/>
      <c r="G124" s="356">
        <v>2189</v>
      </c>
      <c r="H124" s="357"/>
      <c r="I124" s="650"/>
      <c r="J124" s="651"/>
      <c r="K124" s="652"/>
      <c r="L124" s="653">
        <f>I124*G124</f>
        <v>0</v>
      </c>
      <c r="M124" s="654"/>
    </row>
    <row r="125" spans="2:19" ht="67.5" x14ac:dyDescent="0.2">
      <c r="B125" s="358" t="s">
        <v>61</v>
      </c>
      <c r="C125" s="359"/>
      <c r="D125" s="360" t="s">
        <v>334</v>
      </c>
      <c r="E125" s="361"/>
      <c r="F125" s="362"/>
      <c r="G125" s="252"/>
      <c r="H125" s="253"/>
      <c r="I125" s="621"/>
      <c r="J125" s="622"/>
      <c r="K125" s="623"/>
      <c r="L125" s="621"/>
      <c r="M125" s="623"/>
      <c r="S125" s="5"/>
    </row>
    <row r="126" spans="2:19" ht="15" customHeight="1" x14ac:dyDescent="0.2">
      <c r="B126" s="363"/>
      <c r="C126" s="364"/>
      <c r="D126" s="696" t="s">
        <v>320</v>
      </c>
      <c r="E126" s="341"/>
      <c r="F126" s="342"/>
      <c r="G126" s="343"/>
      <c r="H126" s="344"/>
      <c r="I126" s="635"/>
      <c r="J126" s="636"/>
      <c r="K126" s="637"/>
      <c r="L126" s="635"/>
      <c r="M126" s="637"/>
    </row>
    <row r="127" spans="2:19" ht="22.5" x14ac:dyDescent="0.2">
      <c r="B127" s="363"/>
      <c r="C127" s="364"/>
      <c r="D127" s="340" t="s">
        <v>332</v>
      </c>
      <c r="E127" s="341"/>
      <c r="F127" s="342"/>
      <c r="G127" s="343"/>
      <c r="H127" s="344"/>
      <c r="I127" s="635"/>
      <c r="J127" s="636"/>
      <c r="K127" s="637"/>
      <c r="L127" s="635"/>
      <c r="M127" s="637"/>
    </row>
    <row r="128" spans="2:19" ht="15" customHeight="1" x14ac:dyDescent="0.2">
      <c r="B128" s="363"/>
      <c r="C128" s="364"/>
      <c r="D128" s="696" t="s">
        <v>320</v>
      </c>
      <c r="E128" s="341"/>
      <c r="F128" s="342"/>
      <c r="G128" s="343"/>
      <c r="H128" s="344"/>
      <c r="I128" s="635"/>
      <c r="J128" s="636"/>
      <c r="K128" s="637"/>
      <c r="L128" s="635"/>
      <c r="M128" s="637"/>
    </row>
    <row r="129" spans="2:13" ht="67.5" x14ac:dyDescent="0.2">
      <c r="B129" s="363"/>
      <c r="C129" s="364"/>
      <c r="D129" s="340" t="s">
        <v>331</v>
      </c>
      <c r="E129" s="341"/>
      <c r="F129" s="342"/>
      <c r="G129" s="343"/>
      <c r="H129" s="344"/>
      <c r="I129" s="635"/>
      <c r="J129" s="636"/>
      <c r="K129" s="637"/>
      <c r="L129" s="635"/>
      <c r="M129" s="637"/>
    </row>
    <row r="130" spans="2:13" ht="15" customHeight="1" x14ac:dyDescent="0.2">
      <c r="B130" s="363"/>
      <c r="C130" s="364"/>
      <c r="D130" s="696" t="s">
        <v>320</v>
      </c>
      <c r="E130" s="341"/>
      <c r="F130" s="342"/>
      <c r="G130" s="343"/>
      <c r="H130" s="344"/>
      <c r="I130" s="635"/>
      <c r="J130" s="636"/>
      <c r="K130" s="637"/>
      <c r="L130" s="635"/>
      <c r="M130" s="637"/>
    </row>
    <row r="131" spans="2:13" ht="22.5" x14ac:dyDescent="0.2">
      <c r="B131" s="363"/>
      <c r="C131" s="364"/>
      <c r="D131" s="340" t="s">
        <v>325</v>
      </c>
      <c r="E131" s="341"/>
      <c r="F131" s="342"/>
      <c r="G131" s="343"/>
      <c r="H131" s="344"/>
      <c r="I131" s="635"/>
      <c r="J131" s="636"/>
      <c r="K131" s="637"/>
      <c r="L131" s="635"/>
      <c r="M131" s="637"/>
    </row>
    <row r="132" spans="2:13" ht="15" customHeight="1" x14ac:dyDescent="0.2">
      <c r="B132" s="363"/>
      <c r="C132" s="364"/>
      <c r="D132" s="696" t="s">
        <v>320</v>
      </c>
      <c r="E132" s="341"/>
      <c r="F132" s="342"/>
      <c r="G132" s="343"/>
      <c r="H132" s="344"/>
      <c r="I132" s="635"/>
      <c r="J132" s="636"/>
      <c r="K132" s="637"/>
      <c r="L132" s="635"/>
      <c r="M132" s="637"/>
    </row>
    <row r="133" spans="2:13" ht="22.5" x14ac:dyDescent="0.2">
      <c r="B133" s="363"/>
      <c r="C133" s="364"/>
      <c r="D133" s="340" t="s">
        <v>326</v>
      </c>
      <c r="E133" s="341"/>
      <c r="F133" s="342"/>
      <c r="G133" s="343"/>
      <c r="H133" s="344"/>
      <c r="I133" s="635"/>
      <c r="J133" s="636"/>
      <c r="K133" s="637"/>
      <c r="L133" s="635"/>
      <c r="M133" s="637"/>
    </row>
    <row r="134" spans="2:13" ht="15" customHeight="1" x14ac:dyDescent="0.2">
      <c r="B134" s="363"/>
      <c r="C134" s="364"/>
      <c r="D134" s="696" t="s">
        <v>320</v>
      </c>
      <c r="E134" s="341"/>
      <c r="F134" s="342"/>
      <c r="G134" s="343"/>
      <c r="H134" s="344"/>
      <c r="I134" s="635"/>
      <c r="J134" s="636"/>
      <c r="K134" s="637"/>
      <c r="L134" s="635"/>
      <c r="M134" s="637"/>
    </row>
    <row r="135" spans="2:13" ht="56.25" x14ac:dyDescent="0.2">
      <c r="B135" s="363"/>
      <c r="C135" s="364"/>
      <c r="D135" s="340" t="s">
        <v>327</v>
      </c>
      <c r="E135" s="341"/>
      <c r="F135" s="342"/>
      <c r="G135" s="343"/>
      <c r="H135" s="344"/>
      <c r="I135" s="635"/>
      <c r="J135" s="636"/>
      <c r="K135" s="637"/>
      <c r="L135" s="635"/>
      <c r="M135" s="637"/>
    </row>
    <row r="136" spans="2:13" ht="15" customHeight="1" x14ac:dyDescent="0.2">
      <c r="B136" s="363"/>
      <c r="C136" s="364"/>
      <c r="D136" s="696" t="s">
        <v>320</v>
      </c>
      <c r="E136" s="341"/>
      <c r="F136" s="342"/>
      <c r="G136" s="343"/>
      <c r="H136" s="344"/>
      <c r="I136" s="635"/>
      <c r="J136" s="636"/>
      <c r="K136" s="637"/>
      <c r="L136" s="635"/>
      <c r="M136" s="637"/>
    </row>
    <row r="137" spans="2:13" ht="22.5" x14ac:dyDescent="0.2">
      <c r="B137" s="363"/>
      <c r="C137" s="364"/>
      <c r="D137" s="340" t="s">
        <v>328</v>
      </c>
      <c r="E137" s="341"/>
      <c r="F137" s="342"/>
      <c r="G137" s="343"/>
      <c r="H137" s="344"/>
      <c r="I137" s="635"/>
      <c r="J137" s="636"/>
      <c r="K137" s="637"/>
      <c r="L137" s="635"/>
      <c r="M137" s="637"/>
    </row>
    <row r="138" spans="2:13" ht="15" customHeight="1" x14ac:dyDescent="0.2">
      <c r="B138" s="363"/>
      <c r="C138" s="364"/>
      <c r="D138" s="696" t="s">
        <v>320</v>
      </c>
      <c r="E138" s="341"/>
      <c r="F138" s="342"/>
      <c r="G138" s="343"/>
      <c r="H138" s="344"/>
      <c r="I138" s="635"/>
      <c r="J138" s="636"/>
      <c r="K138" s="637"/>
      <c r="L138" s="635"/>
      <c r="M138" s="637"/>
    </row>
    <row r="139" spans="2:13" ht="22.5" x14ac:dyDescent="0.2">
      <c r="B139" s="363"/>
      <c r="C139" s="364"/>
      <c r="D139" s="340" t="s">
        <v>329</v>
      </c>
      <c r="E139" s="341"/>
      <c r="F139" s="342"/>
      <c r="G139" s="343"/>
      <c r="H139" s="344"/>
      <c r="I139" s="635"/>
      <c r="J139" s="636"/>
      <c r="K139" s="637"/>
      <c r="L139" s="635"/>
      <c r="M139" s="637"/>
    </row>
    <row r="140" spans="2:13" ht="15" customHeight="1" x14ac:dyDescent="0.2">
      <c r="B140" s="363"/>
      <c r="C140" s="364"/>
      <c r="D140" s="696" t="s">
        <v>320</v>
      </c>
      <c r="E140" s="341"/>
      <c r="F140" s="342"/>
      <c r="G140" s="343"/>
      <c r="H140" s="344"/>
      <c r="I140" s="635"/>
      <c r="J140" s="636"/>
      <c r="K140" s="637"/>
      <c r="L140" s="635"/>
      <c r="M140" s="637"/>
    </row>
    <row r="141" spans="2:13" ht="22.5" x14ac:dyDescent="0.2">
      <c r="B141" s="363"/>
      <c r="C141" s="364"/>
      <c r="D141" s="340" t="s">
        <v>333</v>
      </c>
      <c r="E141" s="341"/>
      <c r="F141" s="342"/>
      <c r="G141" s="343"/>
      <c r="H141" s="344"/>
      <c r="I141" s="635"/>
      <c r="J141" s="636"/>
      <c r="K141" s="637"/>
      <c r="L141" s="635"/>
      <c r="M141" s="637"/>
    </row>
    <row r="142" spans="2:13" ht="15" customHeight="1" x14ac:dyDescent="0.2">
      <c r="B142" s="363"/>
      <c r="C142" s="364"/>
      <c r="D142" s="697" t="s">
        <v>320</v>
      </c>
      <c r="E142" s="313"/>
      <c r="F142" s="314"/>
      <c r="G142" s="315"/>
      <c r="H142" s="207"/>
      <c r="I142" s="635"/>
      <c r="J142" s="636"/>
      <c r="K142" s="637"/>
      <c r="L142" s="635"/>
      <c r="M142" s="637"/>
    </row>
    <row r="143" spans="2:13" ht="38.25" customHeight="1" x14ac:dyDescent="0.2">
      <c r="B143" s="365"/>
      <c r="C143" s="366"/>
      <c r="D143" s="256" t="s">
        <v>78</v>
      </c>
      <c r="E143" s="367" t="s">
        <v>15</v>
      </c>
      <c r="F143" s="368"/>
      <c r="G143" s="164">
        <v>90</v>
      </c>
      <c r="H143" s="165"/>
      <c r="I143" s="601"/>
      <c r="J143" s="602"/>
      <c r="K143" s="603"/>
      <c r="L143" s="601">
        <f>I143*G143</f>
        <v>0</v>
      </c>
      <c r="M143" s="603"/>
    </row>
    <row r="144" spans="2:13" ht="78.75" x14ac:dyDescent="0.2">
      <c r="B144" s="358" t="s">
        <v>62</v>
      </c>
      <c r="C144" s="359"/>
      <c r="D144" s="369" t="s">
        <v>336</v>
      </c>
      <c r="E144" s="370"/>
      <c r="F144" s="371"/>
      <c r="G144" s="372"/>
      <c r="H144" s="373"/>
      <c r="I144" s="655"/>
      <c r="J144" s="656"/>
      <c r="K144" s="657"/>
      <c r="L144" s="655"/>
      <c r="M144" s="657"/>
    </row>
    <row r="145" spans="2:13" ht="15" customHeight="1" x14ac:dyDescent="0.2">
      <c r="B145" s="363"/>
      <c r="C145" s="364"/>
      <c r="D145" s="697" t="s">
        <v>320</v>
      </c>
      <c r="E145" s="313"/>
      <c r="F145" s="314"/>
      <c r="G145" s="315"/>
      <c r="H145" s="207"/>
      <c r="I145" s="635"/>
      <c r="J145" s="636"/>
      <c r="K145" s="637"/>
      <c r="L145" s="635"/>
      <c r="M145" s="637"/>
    </row>
    <row r="146" spans="2:13" x14ac:dyDescent="0.2">
      <c r="B146" s="363"/>
      <c r="C146" s="364"/>
      <c r="D146" s="374" t="s">
        <v>335</v>
      </c>
      <c r="E146" s="375"/>
      <c r="F146" s="376"/>
      <c r="G146" s="377"/>
      <c r="H146" s="378"/>
      <c r="I146" s="658"/>
      <c r="J146" s="659"/>
      <c r="K146" s="660"/>
      <c r="L146" s="658"/>
      <c r="M146" s="660"/>
    </row>
    <row r="147" spans="2:13" ht="15" customHeight="1" x14ac:dyDescent="0.2">
      <c r="B147" s="363"/>
      <c r="C147" s="364"/>
      <c r="D147" s="697" t="s">
        <v>320</v>
      </c>
      <c r="E147" s="313"/>
      <c r="F147" s="314"/>
      <c r="G147" s="315"/>
      <c r="H147" s="207"/>
      <c r="I147" s="635"/>
      <c r="J147" s="636"/>
      <c r="K147" s="637"/>
      <c r="L147" s="635"/>
      <c r="M147" s="637"/>
    </row>
    <row r="148" spans="2:13" x14ac:dyDescent="0.2">
      <c r="B148" s="363"/>
      <c r="C148" s="364"/>
      <c r="D148" s="374" t="s">
        <v>337</v>
      </c>
      <c r="E148" s="375"/>
      <c r="F148" s="376"/>
      <c r="G148" s="377"/>
      <c r="H148" s="378"/>
      <c r="I148" s="658"/>
      <c r="J148" s="659"/>
      <c r="K148" s="660"/>
      <c r="L148" s="658"/>
      <c r="M148" s="660"/>
    </row>
    <row r="149" spans="2:13" ht="15" customHeight="1" x14ac:dyDescent="0.2">
      <c r="B149" s="363"/>
      <c r="C149" s="364"/>
      <c r="D149" s="697" t="s">
        <v>320</v>
      </c>
      <c r="E149" s="313"/>
      <c r="F149" s="314"/>
      <c r="G149" s="315"/>
      <c r="H149" s="207"/>
      <c r="I149" s="635"/>
      <c r="J149" s="636"/>
      <c r="K149" s="637"/>
      <c r="L149" s="635"/>
      <c r="M149" s="637"/>
    </row>
    <row r="150" spans="2:13" x14ac:dyDescent="0.2">
      <c r="B150" s="363"/>
      <c r="C150" s="364"/>
      <c r="D150" s="374" t="s">
        <v>338</v>
      </c>
      <c r="E150" s="375"/>
      <c r="F150" s="376"/>
      <c r="G150" s="377"/>
      <c r="H150" s="378"/>
      <c r="I150" s="658"/>
      <c r="J150" s="659"/>
      <c r="K150" s="660"/>
      <c r="L150" s="658"/>
      <c r="M150" s="660"/>
    </row>
    <row r="151" spans="2:13" ht="15" customHeight="1" x14ac:dyDescent="0.2">
      <c r="B151" s="363"/>
      <c r="C151" s="364"/>
      <c r="D151" s="697" t="s">
        <v>320</v>
      </c>
      <c r="E151" s="313"/>
      <c r="F151" s="314"/>
      <c r="G151" s="315"/>
      <c r="H151" s="207"/>
      <c r="I151" s="635"/>
      <c r="J151" s="636"/>
      <c r="K151" s="637"/>
      <c r="L151" s="635"/>
      <c r="M151" s="637"/>
    </row>
    <row r="152" spans="2:13" ht="22.5" x14ac:dyDescent="0.2">
      <c r="B152" s="363"/>
      <c r="C152" s="364"/>
      <c r="D152" s="374" t="s">
        <v>339</v>
      </c>
      <c r="E152" s="375"/>
      <c r="F152" s="376"/>
      <c r="G152" s="377"/>
      <c r="H152" s="378"/>
      <c r="I152" s="658"/>
      <c r="J152" s="659"/>
      <c r="K152" s="660"/>
      <c r="L152" s="658"/>
      <c r="M152" s="660"/>
    </row>
    <row r="153" spans="2:13" ht="15" customHeight="1" x14ac:dyDescent="0.2">
      <c r="B153" s="363"/>
      <c r="C153" s="364"/>
      <c r="D153" s="697" t="s">
        <v>320</v>
      </c>
      <c r="E153" s="313"/>
      <c r="F153" s="314"/>
      <c r="G153" s="315"/>
      <c r="H153" s="207"/>
      <c r="I153" s="635"/>
      <c r="J153" s="636"/>
      <c r="K153" s="637"/>
      <c r="L153" s="635"/>
      <c r="M153" s="637"/>
    </row>
    <row r="154" spans="2:13" x14ac:dyDescent="0.2">
      <c r="B154" s="365"/>
      <c r="C154" s="366"/>
      <c r="D154" s="379" t="s">
        <v>340</v>
      </c>
      <c r="E154" s="380" t="s">
        <v>15</v>
      </c>
      <c r="F154" s="381"/>
      <c r="G154" s="382">
        <v>90</v>
      </c>
      <c r="H154" s="383"/>
      <c r="I154" s="661"/>
      <c r="J154" s="662"/>
      <c r="K154" s="663"/>
      <c r="L154" s="661">
        <f>I154*G154</f>
        <v>0</v>
      </c>
      <c r="M154" s="663"/>
    </row>
    <row r="155" spans="2:13" ht="48" customHeight="1" x14ac:dyDescent="0.2">
      <c r="B155" s="358" t="s">
        <v>60</v>
      </c>
      <c r="C155" s="359"/>
      <c r="D155" s="384" t="s">
        <v>84</v>
      </c>
      <c r="E155" s="367"/>
      <c r="F155" s="368"/>
      <c r="G155" s="164"/>
      <c r="H155" s="165"/>
      <c r="I155" s="601"/>
      <c r="J155" s="602"/>
      <c r="K155" s="603"/>
      <c r="L155" s="601"/>
      <c r="M155" s="603"/>
    </row>
    <row r="156" spans="2:13" ht="18" customHeight="1" x14ac:dyDescent="0.2">
      <c r="B156" s="365"/>
      <c r="C156" s="366"/>
      <c r="D156" s="385" t="s">
        <v>81</v>
      </c>
      <c r="E156" s="367" t="s">
        <v>10</v>
      </c>
      <c r="F156" s="368"/>
      <c r="G156" s="164">
        <v>2</v>
      </c>
      <c r="H156" s="165"/>
      <c r="I156" s="601"/>
      <c r="J156" s="602"/>
      <c r="K156" s="603"/>
      <c r="L156" s="601">
        <f>I156*G156</f>
        <v>0</v>
      </c>
      <c r="M156" s="603"/>
    </row>
    <row r="157" spans="2:13" ht="47.25" customHeight="1" x14ac:dyDescent="0.2">
      <c r="B157" s="358" t="s">
        <v>79</v>
      </c>
      <c r="C157" s="359"/>
      <c r="D157" s="386" t="s">
        <v>82</v>
      </c>
      <c r="E157" s="367"/>
      <c r="F157" s="368"/>
      <c r="G157" s="164"/>
      <c r="H157" s="165"/>
      <c r="I157" s="601"/>
      <c r="J157" s="602"/>
      <c r="K157" s="603"/>
      <c r="L157" s="601"/>
      <c r="M157" s="603"/>
    </row>
    <row r="158" spans="2:13" ht="18" customHeight="1" x14ac:dyDescent="0.2">
      <c r="B158" s="365"/>
      <c r="C158" s="366"/>
      <c r="D158" s="387" t="s">
        <v>83</v>
      </c>
      <c r="E158" s="367" t="s">
        <v>45</v>
      </c>
      <c r="F158" s="368"/>
      <c r="G158" s="164">
        <v>40</v>
      </c>
      <c r="H158" s="165"/>
      <c r="I158" s="601"/>
      <c r="J158" s="602"/>
      <c r="K158" s="603"/>
      <c r="L158" s="601">
        <f>I158*G158</f>
        <v>0</v>
      </c>
      <c r="M158" s="603"/>
    </row>
    <row r="159" spans="2:13" ht="11.1" customHeight="1" x14ac:dyDescent="0.2">
      <c r="B159" s="388" t="s">
        <v>36</v>
      </c>
      <c r="C159" s="389"/>
      <c r="D159" s="389"/>
      <c r="E159" s="389"/>
      <c r="F159" s="389"/>
      <c r="G159" s="389"/>
      <c r="H159" s="389"/>
      <c r="I159" s="389"/>
      <c r="J159" s="389"/>
      <c r="K159" s="389"/>
      <c r="L159" s="664">
        <f>SUM(L98:M158)</f>
        <v>0</v>
      </c>
      <c r="M159" s="665"/>
    </row>
    <row r="160" spans="2:13" ht="7.5" customHeight="1" x14ac:dyDescent="0.2">
      <c r="B160" s="174"/>
      <c r="C160" s="175"/>
      <c r="D160" s="175"/>
      <c r="E160" s="175"/>
      <c r="F160" s="175"/>
      <c r="G160" s="175"/>
      <c r="H160" s="175"/>
      <c r="I160" s="175"/>
      <c r="J160" s="175"/>
      <c r="K160" s="175"/>
      <c r="L160" s="626"/>
      <c r="M160" s="627"/>
    </row>
    <row r="161" spans="2:13" ht="24" customHeight="1" x14ac:dyDescent="0.2">
      <c r="B161" s="392" t="s">
        <v>96</v>
      </c>
      <c r="C161" s="393"/>
      <c r="D161" s="393"/>
      <c r="E161" s="393"/>
      <c r="F161" s="393"/>
      <c r="G161" s="393"/>
      <c r="H161" s="393"/>
      <c r="I161" s="393"/>
      <c r="J161" s="393"/>
      <c r="K161" s="393"/>
      <c r="L161" s="393"/>
      <c r="M161" s="394"/>
    </row>
    <row r="162" spans="2:13" ht="33" customHeight="1" x14ac:dyDescent="0.2">
      <c r="B162" s="395" t="s">
        <v>1</v>
      </c>
      <c r="C162" s="396"/>
      <c r="D162" s="120" t="s">
        <v>2</v>
      </c>
      <c r="E162" s="395" t="s">
        <v>3</v>
      </c>
      <c r="F162" s="397"/>
      <c r="G162" s="396"/>
      <c r="H162" s="398" t="s">
        <v>4</v>
      </c>
      <c r="I162" s="399" t="s">
        <v>5</v>
      </c>
      <c r="J162" s="400"/>
      <c r="K162" s="401"/>
      <c r="L162" s="402" t="s">
        <v>6</v>
      </c>
      <c r="M162" s="403"/>
    </row>
    <row r="163" spans="2:13" ht="168.75" x14ac:dyDescent="0.2">
      <c r="B163" s="404"/>
      <c r="C163" s="405"/>
      <c r="D163" s="406" t="s">
        <v>341</v>
      </c>
      <c r="E163" s="404"/>
      <c r="F163" s="407"/>
      <c r="G163" s="407"/>
      <c r="H163" s="408"/>
      <c r="I163" s="309"/>
      <c r="J163" s="309"/>
      <c r="K163" s="309"/>
      <c r="L163" s="409"/>
      <c r="M163" s="410"/>
    </row>
    <row r="164" spans="2:13" ht="15" customHeight="1" x14ac:dyDescent="0.2">
      <c r="B164" s="411"/>
      <c r="C164" s="412"/>
      <c r="D164" s="697" t="s">
        <v>320</v>
      </c>
      <c r="E164" s="313"/>
      <c r="F164" s="413"/>
      <c r="G164" s="207"/>
      <c r="H164" s="207"/>
      <c r="I164" s="317"/>
      <c r="J164" s="317"/>
      <c r="K164" s="317"/>
      <c r="L164" s="317"/>
      <c r="M164" s="318"/>
    </row>
    <row r="165" spans="2:13" x14ac:dyDescent="0.2">
      <c r="B165" s="411"/>
      <c r="C165" s="412"/>
      <c r="D165" s="414" t="s">
        <v>344</v>
      </c>
      <c r="E165" s="411"/>
      <c r="F165" s="415"/>
      <c r="G165" s="415"/>
      <c r="H165" s="350"/>
      <c r="I165" s="207"/>
      <c r="J165" s="207"/>
      <c r="K165" s="207"/>
      <c r="L165" s="416"/>
      <c r="M165" s="417"/>
    </row>
    <row r="166" spans="2:13" ht="15" customHeight="1" x14ac:dyDescent="0.2">
      <c r="B166" s="411"/>
      <c r="C166" s="412"/>
      <c r="D166" s="697" t="s">
        <v>320</v>
      </c>
      <c r="E166" s="313"/>
      <c r="F166" s="413"/>
      <c r="G166" s="207"/>
      <c r="H166" s="207"/>
      <c r="I166" s="317"/>
      <c r="J166" s="317"/>
      <c r="K166" s="317"/>
      <c r="L166" s="317"/>
      <c r="M166" s="318"/>
    </row>
    <row r="167" spans="2:13" x14ac:dyDescent="0.2">
      <c r="B167" s="411"/>
      <c r="C167" s="412"/>
      <c r="D167" s="414" t="s">
        <v>343</v>
      </c>
      <c r="E167" s="411"/>
      <c r="F167" s="415"/>
      <c r="G167" s="415"/>
      <c r="H167" s="350"/>
      <c r="I167" s="207"/>
      <c r="J167" s="207"/>
      <c r="K167" s="207"/>
      <c r="L167" s="416"/>
      <c r="M167" s="417"/>
    </row>
    <row r="168" spans="2:13" ht="15" customHeight="1" x14ac:dyDescent="0.2">
      <c r="B168" s="411"/>
      <c r="C168" s="412"/>
      <c r="D168" s="697" t="s">
        <v>320</v>
      </c>
      <c r="E168" s="313"/>
      <c r="F168" s="413"/>
      <c r="G168" s="207"/>
      <c r="H168" s="207"/>
      <c r="I168" s="317"/>
      <c r="J168" s="317"/>
      <c r="K168" s="317"/>
      <c r="L168" s="317"/>
      <c r="M168" s="318"/>
    </row>
    <row r="169" spans="2:13" ht="22.5" x14ac:dyDescent="0.2">
      <c r="B169" s="411"/>
      <c r="C169" s="412"/>
      <c r="D169" s="414" t="s">
        <v>345</v>
      </c>
      <c r="E169" s="411"/>
      <c r="F169" s="415"/>
      <c r="G169" s="415"/>
      <c r="H169" s="350"/>
      <c r="I169" s="207"/>
      <c r="J169" s="207"/>
      <c r="K169" s="207"/>
      <c r="L169" s="416"/>
      <c r="M169" s="417"/>
    </row>
    <row r="170" spans="2:13" ht="15" customHeight="1" x14ac:dyDescent="0.2">
      <c r="B170" s="411"/>
      <c r="C170" s="412"/>
      <c r="D170" s="697" t="s">
        <v>320</v>
      </c>
      <c r="E170" s="313"/>
      <c r="F170" s="413"/>
      <c r="G170" s="207"/>
      <c r="H170" s="207"/>
      <c r="I170" s="317"/>
      <c r="J170" s="317"/>
      <c r="K170" s="317"/>
      <c r="L170" s="317"/>
      <c r="M170" s="318"/>
    </row>
    <row r="171" spans="2:13" ht="22.5" x14ac:dyDescent="0.2">
      <c r="B171" s="411"/>
      <c r="C171" s="412"/>
      <c r="D171" s="414" t="s">
        <v>346</v>
      </c>
      <c r="E171" s="411"/>
      <c r="F171" s="415"/>
      <c r="G171" s="415"/>
      <c r="H171" s="350"/>
      <c r="I171" s="207"/>
      <c r="J171" s="207"/>
      <c r="K171" s="207"/>
      <c r="L171" s="416"/>
      <c r="M171" s="417"/>
    </row>
    <row r="172" spans="2:13" ht="15" customHeight="1" x14ac:dyDescent="0.2">
      <c r="B172" s="411"/>
      <c r="C172" s="412"/>
      <c r="D172" s="697" t="s">
        <v>320</v>
      </c>
      <c r="E172" s="313"/>
      <c r="F172" s="413"/>
      <c r="G172" s="207"/>
      <c r="H172" s="207"/>
      <c r="I172" s="317"/>
      <c r="J172" s="317"/>
      <c r="K172" s="317"/>
      <c r="L172" s="317"/>
      <c r="M172" s="318"/>
    </row>
    <row r="173" spans="2:13" ht="33.75" x14ac:dyDescent="0.2">
      <c r="B173" s="411"/>
      <c r="C173" s="412"/>
      <c r="D173" s="414" t="s">
        <v>347</v>
      </c>
      <c r="E173" s="411"/>
      <c r="F173" s="415"/>
      <c r="G173" s="415"/>
      <c r="H173" s="350"/>
      <c r="I173" s="207"/>
      <c r="J173" s="207"/>
      <c r="K173" s="207"/>
      <c r="L173" s="416"/>
      <c r="M173" s="417"/>
    </row>
    <row r="174" spans="2:13" ht="15" customHeight="1" x14ac:dyDescent="0.2">
      <c r="B174" s="411"/>
      <c r="C174" s="412"/>
      <c r="D174" s="697" t="s">
        <v>320</v>
      </c>
      <c r="E174" s="313"/>
      <c r="F174" s="413"/>
      <c r="G174" s="207"/>
      <c r="H174" s="207"/>
      <c r="I174" s="317"/>
      <c r="J174" s="317"/>
      <c r="K174" s="317"/>
      <c r="L174" s="317"/>
      <c r="M174" s="318"/>
    </row>
    <row r="175" spans="2:13" ht="45" x14ac:dyDescent="0.2">
      <c r="B175" s="418"/>
      <c r="C175" s="419"/>
      <c r="D175" s="420" t="s">
        <v>342</v>
      </c>
      <c r="E175" s="418"/>
      <c r="F175" s="421"/>
      <c r="G175" s="421"/>
      <c r="H175" s="422"/>
      <c r="I175" s="423"/>
      <c r="J175" s="423"/>
      <c r="K175" s="423"/>
      <c r="L175" s="424"/>
      <c r="M175" s="425"/>
    </row>
    <row r="176" spans="2:13" ht="127.5" customHeight="1" x14ac:dyDescent="0.2">
      <c r="B176" s="196"/>
      <c r="C176" s="197"/>
      <c r="D176" s="426" t="s">
        <v>243</v>
      </c>
      <c r="E176" s="196"/>
      <c r="F176" s="199"/>
      <c r="G176" s="199"/>
      <c r="H176" s="248"/>
      <c r="I176" s="201"/>
      <c r="J176" s="201"/>
      <c r="K176" s="201"/>
      <c r="L176" s="202"/>
      <c r="M176" s="203"/>
    </row>
    <row r="177" spans="2:13" ht="35.25" customHeight="1" x14ac:dyDescent="0.2">
      <c r="B177" s="427" t="s">
        <v>68</v>
      </c>
      <c r="C177" s="428"/>
      <c r="D177" s="154" t="s">
        <v>258</v>
      </c>
      <c r="E177" s="429" t="s">
        <v>15</v>
      </c>
      <c r="F177" s="429"/>
      <c r="G177" s="429"/>
      <c r="H177" s="430">
        <v>445</v>
      </c>
      <c r="I177" s="601"/>
      <c r="J177" s="602"/>
      <c r="K177" s="603"/>
      <c r="L177" s="641">
        <f t="shared" ref="L177" si="10">I177*H177</f>
        <v>0</v>
      </c>
      <c r="M177" s="642"/>
    </row>
    <row r="178" spans="2:13" ht="13.5" customHeight="1" x14ac:dyDescent="0.2">
      <c r="B178" s="431" t="s">
        <v>97</v>
      </c>
      <c r="C178" s="432"/>
      <c r="D178" s="432"/>
      <c r="E178" s="432"/>
      <c r="F178" s="432"/>
      <c r="G178" s="432"/>
      <c r="H178" s="432"/>
      <c r="I178" s="432"/>
      <c r="J178" s="432"/>
      <c r="K178" s="432"/>
      <c r="L178" s="664">
        <f>SUM(L176:M177)</f>
        <v>0</v>
      </c>
      <c r="M178" s="665"/>
    </row>
    <row r="179" spans="2:13" ht="6.75" customHeight="1" x14ac:dyDescent="0.2">
      <c r="B179" s="174"/>
      <c r="C179" s="175"/>
      <c r="D179" s="175"/>
      <c r="E179" s="175"/>
      <c r="F179" s="175"/>
      <c r="G179" s="175"/>
      <c r="H179" s="175"/>
      <c r="I179" s="175"/>
      <c r="J179" s="175"/>
      <c r="K179" s="175"/>
      <c r="L179" s="626"/>
      <c r="M179" s="627"/>
    </row>
    <row r="180" spans="2:13" ht="18.75" customHeight="1" x14ac:dyDescent="0.2">
      <c r="B180" s="433" t="s">
        <v>73</v>
      </c>
      <c r="C180" s="434"/>
      <c r="D180" s="434"/>
      <c r="E180" s="434"/>
      <c r="F180" s="434"/>
      <c r="G180" s="434"/>
      <c r="H180" s="434"/>
      <c r="I180" s="434"/>
      <c r="J180" s="434"/>
      <c r="K180" s="434"/>
      <c r="L180" s="434"/>
      <c r="M180" s="435"/>
    </row>
    <row r="181" spans="2:13" ht="27" customHeight="1" x14ac:dyDescent="0.2">
      <c r="B181" s="436" t="s">
        <v>1</v>
      </c>
      <c r="C181" s="437"/>
      <c r="D181" s="438" t="s">
        <v>2</v>
      </c>
      <c r="E181" s="436" t="s">
        <v>3</v>
      </c>
      <c r="F181" s="439"/>
      <c r="G181" s="437"/>
      <c r="H181" s="440" t="s">
        <v>4</v>
      </c>
      <c r="I181" s="441" t="s">
        <v>5</v>
      </c>
      <c r="J181" s="442"/>
      <c r="K181" s="443"/>
      <c r="L181" s="444" t="s">
        <v>6</v>
      </c>
      <c r="M181" s="445"/>
    </row>
    <row r="182" spans="2:13" ht="317.25" customHeight="1" x14ac:dyDescent="0.2">
      <c r="B182" s="446"/>
      <c r="C182" s="447"/>
      <c r="D182" s="448" t="s">
        <v>244</v>
      </c>
      <c r="E182" s="447"/>
      <c r="F182" s="449"/>
      <c r="G182" s="449"/>
      <c r="H182" s="450"/>
      <c r="I182" s="450"/>
      <c r="J182" s="450"/>
      <c r="K182" s="450"/>
      <c r="L182" s="451"/>
      <c r="M182" s="452"/>
    </row>
    <row r="183" spans="2:13" ht="229.5" customHeight="1" x14ac:dyDescent="0.2">
      <c r="B183" s="129"/>
      <c r="C183" s="130"/>
      <c r="D183" s="448" t="s">
        <v>77</v>
      </c>
      <c r="E183" s="130"/>
      <c r="F183" s="130"/>
      <c r="G183" s="130"/>
      <c r="H183" s="453"/>
      <c r="I183" s="453"/>
      <c r="J183" s="453"/>
      <c r="K183" s="453"/>
      <c r="L183" s="269"/>
      <c r="M183" s="135"/>
    </row>
    <row r="184" spans="2:13" ht="56.25" x14ac:dyDescent="0.2">
      <c r="B184" s="304" t="s">
        <v>40</v>
      </c>
      <c r="C184" s="454"/>
      <c r="D184" s="455" t="s">
        <v>245</v>
      </c>
      <c r="E184" s="456"/>
      <c r="F184" s="457"/>
      <c r="G184" s="458"/>
      <c r="H184" s="459"/>
      <c r="I184" s="460"/>
      <c r="J184" s="461"/>
      <c r="K184" s="462"/>
      <c r="L184" s="460"/>
      <c r="M184" s="462"/>
    </row>
    <row r="185" spans="2:13" x14ac:dyDescent="0.2">
      <c r="B185" s="463"/>
      <c r="C185" s="464"/>
      <c r="D185" s="465" t="s">
        <v>253</v>
      </c>
      <c r="E185" s="466" t="s">
        <v>14</v>
      </c>
      <c r="F185" s="467"/>
      <c r="G185" s="468"/>
      <c r="H185" s="469">
        <v>120</v>
      </c>
      <c r="I185" s="666"/>
      <c r="J185" s="667"/>
      <c r="K185" s="668"/>
      <c r="L185" s="666">
        <f>I185*H185</f>
        <v>0</v>
      </c>
      <c r="M185" s="668"/>
    </row>
    <row r="186" spans="2:13" ht="26.25" customHeight="1" x14ac:dyDescent="0.2">
      <c r="B186" s="158" t="s">
        <v>63</v>
      </c>
      <c r="C186" s="159"/>
      <c r="D186" s="470" t="s">
        <v>129</v>
      </c>
      <c r="E186" s="196" t="s">
        <v>10</v>
      </c>
      <c r="F186" s="199"/>
      <c r="G186" s="197"/>
      <c r="H186" s="287">
        <v>4</v>
      </c>
      <c r="I186" s="618"/>
      <c r="J186" s="619"/>
      <c r="K186" s="620"/>
      <c r="L186" s="669">
        <f>I186*H186</f>
        <v>0</v>
      </c>
      <c r="M186" s="668"/>
    </row>
    <row r="187" spans="2:13" ht="58.5" customHeight="1" x14ac:dyDescent="0.2">
      <c r="B187" s="471" t="s">
        <v>69</v>
      </c>
      <c r="C187" s="472"/>
      <c r="D187" s="473" t="s">
        <v>293</v>
      </c>
      <c r="E187" s="272"/>
      <c r="F187" s="273"/>
      <c r="G187" s="274"/>
      <c r="H187" s="474"/>
      <c r="I187" s="670"/>
      <c r="J187" s="671"/>
      <c r="K187" s="672"/>
      <c r="L187" s="670"/>
      <c r="M187" s="672"/>
    </row>
    <row r="188" spans="2:13" ht="16.5" customHeight="1" x14ac:dyDescent="0.2">
      <c r="B188" s="475"/>
      <c r="C188" s="476"/>
      <c r="D188" s="477"/>
      <c r="E188" s="478" t="s">
        <v>14</v>
      </c>
      <c r="F188" s="199"/>
      <c r="G188" s="479"/>
      <c r="H188" s="480">
        <v>402</v>
      </c>
      <c r="I188" s="673"/>
      <c r="J188" s="619"/>
      <c r="K188" s="674"/>
      <c r="L188" s="673">
        <f>I188*H188</f>
        <v>0</v>
      </c>
      <c r="M188" s="620"/>
    </row>
    <row r="189" spans="2:13" ht="101.25" customHeight="1" x14ac:dyDescent="0.2">
      <c r="B189" s="481" t="s">
        <v>291</v>
      </c>
      <c r="C189" s="482"/>
      <c r="D189" s="483" t="s">
        <v>294</v>
      </c>
      <c r="E189" s="484" t="s">
        <v>14</v>
      </c>
      <c r="F189" s="162"/>
      <c r="G189" s="485"/>
      <c r="H189" s="486">
        <v>40</v>
      </c>
      <c r="I189" s="675"/>
      <c r="J189" s="602"/>
      <c r="K189" s="676"/>
      <c r="L189" s="675">
        <f>I189*H189</f>
        <v>0</v>
      </c>
      <c r="M189" s="603"/>
    </row>
    <row r="190" spans="2:13" ht="23.1" customHeight="1" x14ac:dyDescent="0.2">
      <c r="B190" s="291" t="s">
        <v>74</v>
      </c>
      <c r="C190" s="292"/>
      <c r="D190" s="292"/>
      <c r="E190" s="292"/>
      <c r="F190" s="292"/>
      <c r="G190" s="292"/>
      <c r="H190" s="293"/>
      <c r="I190" s="292"/>
      <c r="J190" s="292"/>
      <c r="K190" s="292"/>
      <c r="L190" s="677">
        <f>SUM(L184:M189)</f>
        <v>0</v>
      </c>
      <c r="M190" s="678"/>
    </row>
    <row r="191" spans="2:13" ht="23.1" customHeight="1" x14ac:dyDescent="0.2">
      <c r="B191" s="433" t="s">
        <v>101</v>
      </c>
      <c r="C191" s="434"/>
      <c r="D191" s="434"/>
      <c r="E191" s="434"/>
      <c r="F191" s="434"/>
      <c r="G191" s="434"/>
      <c r="H191" s="434"/>
      <c r="I191" s="434"/>
      <c r="J191" s="434"/>
      <c r="K191" s="434"/>
      <c r="L191" s="434"/>
      <c r="M191" s="435"/>
    </row>
    <row r="192" spans="2:13" ht="26.25" customHeight="1" x14ac:dyDescent="0.2">
      <c r="B192" s="185" t="s">
        <v>1</v>
      </c>
      <c r="C192" s="186"/>
      <c r="D192" s="187" t="s">
        <v>2</v>
      </c>
      <c r="E192" s="188" t="s">
        <v>3</v>
      </c>
      <c r="F192" s="189"/>
      <c r="G192" s="186"/>
      <c r="H192" s="487" t="s">
        <v>102</v>
      </c>
      <c r="I192" s="488" t="s">
        <v>5</v>
      </c>
      <c r="J192" s="489"/>
      <c r="K192" s="490"/>
      <c r="L192" s="194" t="s">
        <v>6</v>
      </c>
      <c r="M192" s="195"/>
    </row>
    <row r="193" spans="2:13" ht="67.5" x14ac:dyDescent="0.2">
      <c r="B193" s="491"/>
      <c r="C193" s="492"/>
      <c r="D193" s="493" t="s">
        <v>348</v>
      </c>
      <c r="E193" s="494"/>
      <c r="F193" s="495"/>
      <c r="G193" s="495"/>
      <c r="H193" s="496"/>
      <c r="I193" s="497"/>
      <c r="J193" s="497"/>
      <c r="K193" s="497"/>
      <c r="L193" s="409"/>
      <c r="M193" s="498"/>
    </row>
    <row r="194" spans="2:13" ht="15" customHeight="1" x14ac:dyDescent="0.2">
      <c r="B194" s="411"/>
      <c r="C194" s="412"/>
      <c r="D194" s="697" t="s">
        <v>320</v>
      </c>
      <c r="E194" s="313"/>
      <c r="F194" s="413"/>
      <c r="G194" s="207"/>
      <c r="H194" s="207"/>
      <c r="I194" s="317"/>
      <c r="J194" s="317"/>
      <c r="K194" s="317"/>
      <c r="L194" s="317"/>
      <c r="M194" s="318"/>
    </row>
    <row r="195" spans="2:13" ht="191.25" x14ac:dyDescent="0.2">
      <c r="B195" s="491"/>
      <c r="C195" s="492"/>
      <c r="D195" s="499" t="s">
        <v>349</v>
      </c>
      <c r="E195" s="500"/>
      <c r="F195" s="501"/>
      <c r="G195" s="501"/>
      <c r="H195" s="424"/>
      <c r="I195" s="502"/>
      <c r="J195" s="502"/>
      <c r="K195" s="502"/>
      <c r="L195" s="503"/>
      <c r="M195" s="504"/>
    </row>
    <row r="196" spans="2:13" ht="177" customHeight="1" x14ac:dyDescent="0.2">
      <c r="B196" s="196"/>
      <c r="C196" s="197"/>
      <c r="D196" s="505" t="s">
        <v>246</v>
      </c>
      <c r="E196" s="506"/>
      <c r="F196" s="507"/>
      <c r="G196" s="507"/>
      <c r="H196" s="508"/>
      <c r="I196" s="509"/>
      <c r="J196" s="509"/>
      <c r="K196" s="509"/>
      <c r="L196" s="202"/>
      <c r="M196" s="203"/>
    </row>
    <row r="197" spans="2:13" ht="23.1" customHeight="1" x14ac:dyDescent="0.2">
      <c r="B197" s="510" t="s">
        <v>53</v>
      </c>
      <c r="C197" s="511"/>
      <c r="D197" s="256" t="s">
        <v>261</v>
      </c>
      <c r="E197" s="255" t="s">
        <v>10</v>
      </c>
      <c r="F197" s="255"/>
      <c r="G197" s="255"/>
      <c r="H197" s="6">
        <v>61</v>
      </c>
      <c r="I197" s="679"/>
      <c r="J197" s="680"/>
      <c r="K197" s="681"/>
      <c r="L197" s="679">
        <f t="shared" ref="L197:L222" si="11">I197*H197</f>
        <v>0</v>
      </c>
      <c r="M197" s="681"/>
    </row>
    <row r="198" spans="2:13" ht="23.1" customHeight="1" x14ac:dyDescent="0.2">
      <c r="B198" s="510" t="s">
        <v>75</v>
      </c>
      <c r="C198" s="511"/>
      <c r="D198" s="256" t="s">
        <v>262</v>
      </c>
      <c r="E198" s="255" t="s">
        <v>10</v>
      </c>
      <c r="F198" s="255"/>
      <c r="G198" s="255"/>
      <c r="H198" s="6">
        <v>1</v>
      </c>
      <c r="I198" s="679"/>
      <c r="J198" s="680"/>
      <c r="K198" s="681"/>
      <c r="L198" s="679">
        <f t="shared" si="11"/>
        <v>0</v>
      </c>
      <c r="M198" s="681"/>
    </row>
    <row r="199" spans="2:13" ht="23.1" customHeight="1" x14ac:dyDescent="0.2">
      <c r="B199" s="510" t="s">
        <v>76</v>
      </c>
      <c r="C199" s="511"/>
      <c r="D199" s="256" t="s">
        <v>263</v>
      </c>
      <c r="E199" s="255" t="s">
        <v>10</v>
      </c>
      <c r="F199" s="255"/>
      <c r="G199" s="255"/>
      <c r="H199" s="6">
        <v>1</v>
      </c>
      <c r="I199" s="679"/>
      <c r="J199" s="680"/>
      <c r="K199" s="681"/>
      <c r="L199" s="679">
        <f t="shared" si="11"/>
        <v>0</v>
      </c>
      <c r="M199" s="681"/>
    </row>
    <row r="200" spans="2:13" ht="23.1" customHeight="1" x14ac:dyDescent="0.2">
      <c r="B200" s="510" t="s">
        <v>109</v>
      </c>
      <c r="C200" s="511"/>
      <c r="D200" s="256" t="s">
        <v>264</v>
      </c>
      <c r="E200" s="255" t="s">
        <v>10</v>
      </c>
      <c r="F200" s="255"/>
      <c r="G200" s="255"/>
      <c r="H200" s="6">
        <v>1</v>
      </c>
      <c r="I200" s="679"/>
      <c r="J200" s="680"/>
      <c r="K200" s="681"/>
      <c r="L200" s="679">
        <f t="shared" si="11"/>
        <v>0</v>
      </c>
      <c r="M200" s="681"/>
    </row>
    <row r="201" spans="2:13" ht="23.1" customHeight="1" x14ac:dyDescent="0.2">
      <c r="B201" s="510" t="s">
        <v>110</v>
      </c>
      <c r="C201" s="511"/>
      <c r="D201" s="256" t="s">
        <v>265</v>
      </c>
      <c r="E201" s="255" t="s">
        <v>10</v>
      </c>
      <c r="F201" s="255"/>
      <c r="G201" s="255"/>
      <c r="H201" s="6">
        <v>1</v>
      </c>
      <c r="I201" s="679"/>
      <c r="J201" s="680"/>
      <c r="K201" s="681"/>
      <c r="L201" s="679">
        <f t="shared" si="11"/>
        <v>0</v>
      </c>
      <c r="M201" s="681"/>
    </row>
    <row r="202" spans="2:13" ht="23.1" customHeight="1" x14ac:dyDescent="0.2">
      <c r="B202" s="510" t="s">
        <v>111</v>
      </c>
      <c r="C202" s="511"/>
      <c r="D202" s="256" t="s">
        <v>266</v>
      </c>
      <c r="E202" s="255" t="s">
        <v>10</v>
      </c>
      <c r="F202" s="255"/>
      <c r="G202" s="255"/>
      <c r="H202" s="6">
        <v>1</v>
      </c>
      <c r="I202" s="679"/>
      <c r="J202" s="680"/>
      <c r="K202" s="681"/>
      <c r="L202" s="679">
        <f t="shared" si="11"/>
        <v>0</v>
      </c>
      <c r="M202" s="681"/>
    </row>
    <row r="203" spans="2:13" ht="23.1" customHeight="1" x14ac:dyDescent="0.2">
      <c r="B203" s="510" t="s">
        <v>112</v>
      </c>
      <c r="C203" s="511"/>
      <c r="D203" s="256" t="s">
        <v>267</v>
      </c>
      <c r="E203" s="255" t="s">
        <v>10</v>
      </c>
      <c r="F203" s="255"/>
      <c r="G203" s="255"/>
      <c r="H203" s="6">
        <v>16</v>
      </c>
      <c r="I203" s="679"/>
      <c r="J203" s="680"/>
      <c r="K203" s="681"/>
      <c r="L203" s="679">
        <f t="shared" si="11"/>
        <v>0</v>
      </c>
      <c r="M203" s="681"/>
    </row>
    <row r="204" spans="2:13" ht="23.1" customHeight="1" x14ac:dyDescent="0.2">
      <c r="B204" s="510" t="s">
        <v>113</v>
      </c>
      <c r="C204" s="511"/>
      <c r="D204" s="256" t="s">
        <v>268</v>
      </c>
      <c r="E204" s="255" t="s">
        <v>10</v>
      </c>
      <c r="F204" s="255"/>
      <c r="G204" s="255"/>
      <c r="H204" s="6">
        <v>2</v>
      </c>
      <c r="I204" s="679"/>
      <c r="J204" s="680"/>
      <c r="K204" s="681"/>
      <c r="L204" s="679">
        <f t="shared" si="11"/>
        <v>0</v>
      </c>
      <c r="M204" s="681"/>
    </row>
    <row r="205" spans="2:13" ht="23.1" customHeight="1" x14ac:dyDescent="0.2">
      <c r="B205" s="510" t="s">
        <v>114</v>
      </c>
      <c r="C205" s="511"/>
      <c r="D205" s="256" t="s">
        <v>269</v>
      </c>
      <c r="E205" s="255" t="s">
        <v>10</v>
      </c>
      <c r="F205" s="255"/>
      <c r="G205" s="255"/>
      <c r="H205" s="6">
        <v>8</v>
      </c>
      <c r="I205" s="679"/>
      <c r="J205" s="680"/>
      <c r="K205" s="681"/>
      <c r="L205" s="679">
        <f t="shared" si="11"/>
        <v>0</v>
      </c>
      <c r="M205" s="681"/>
    </row>
    <row r="206" spans="2:13" ht="23.1" customHeight="1" x14ac:dyDescent="0.2">
      <c r="B206" s="510" t="s">
        <v>115</v>
      </c>
      <c r="C206" s="511"/>
      <c r="D206" s="256" t="s">
        <v>286</v>
      </c>
      <c r="E206" s="255" t="s">
        <v>10</v>
      </c>
      <c r="F206" s="255"/>
      <c r="G206" s="255"/>
      <c r="H206" s="6">
        <v>4</v>
      </c>
      <c r="I206" s="679"/>
      <c r="J206" s="680"/>
      <c r="K206" s="681"/>
      <c r="L206" s="679">
        <f t="shared" si="11"/>
        <v>0</v>
      </c>
      <c r="M206" s="681"/>
    </row>
    <row r="207" spans="2:13" ht="23.1" customHeight="1" x14ac:dyDescent="0.2">
      <c r="B207" s="510" t="s">
        <v>116</v>
      </c>
      <c r="C207" s="511"/>
      <c r="D207" s="256" t="s">
        <v>270</v>
      </c>
      <c r="E207" s="255" t="s">
        <v>10</v>
      </c>
      <c r="F207" s="255"/>
      <c r="G207" s="255"/>
      <c r="H207" s="6">
        <v>1</v>
      </c>
      <c r="I207" s="679"/>
      <c r="J207" s="680"/>
      <c r="K207" s="681"/>
      <c r="L207" s="679">
        <f t="shared" si="11"/>
        <v>0</v>
      </c>
      <c r="M207" s="681"/>
    </row>
    <row r="208" spans="2:13" ht="23.1" customHeight="1" x14ac:dyDescent="0.2">
      <c r="B208" s="510" t="s">
        <v>117</v>
      </c>
      <c r="C208" s="511"/>
      <c r="D208" s="256" t="s">
        <v>271</v>
      </c>
      <c r="E208" s="255" t="s">
        <v>10</v>
      </c>
      <c r="F208" s="255"/>
      <c r="G208" s="255"/>
      <c r="H208" s="6">
        <v>3</v>
      </c>
      <c r="I208" s="679"/>
      <c r="J208" s="680"/>
      <c r="K208" s="681"/>
      <c r="L208" s="679">
        <f t="shared" si="11"/>
        <v>0</v>
      </c>
      <c r="M208" s="681"/>
    </row>
    <row r="209" spans="2:13" ht="23.1" customHeight="1" x14ac:dyDescent="0.2">
      <c r="B209" s="510" t="s">
        <v>118</v>
      </c>
      <c r="C209" s="511"/>
      <c r="D209" s="256" t="s">
        <v>272</v>
      </c>
      <c r="E209" s="255" t="s">
        <v>10</v>
      </c>
      <c r="F209" s="255"/>
      <c r="G209" s="255"/>
      <c r="H209" s="6">
        <v>1</v>
      </c>
      <c r="I209" s="679"/>
      <c r="J209" s="680"/>
      <c r="K209" s="681"/>
      <c r="L209" s="679">
        <f t="shared" si="11"/>
        <v>0</v>
      </c>
      <c r="M209" s="681"/>
    </row>
    <row r="210" spans="2:13" ht="23.1" customHeight="1" x14ac:dyDescent="0.2">
      <c r="B210" s="510" t="s">
        <v>119</v>
      </c>
      <c r="C210" s="511"/>
      <c r="D210" s="256" t="s">
        <v>273</v>
      </c>
      <c r="E210" s="255" t="s">
        <v>10</v>
      </c>
      <c r="F210" s="255"/>
      <c r="G210" s="255"/>
      <c r="H210" s="6">
        <v>1</v>
      </c>
      <c r="I210" s="679"/>
      <c r="J210" s="680"/>
      <c r="K210" s="681"/>
      <c r="L210" s="679">
        <f t="shared" si="11"/>
        <v>0</v>
      </c>
      <c r="M210" s="681"/>
    </row>
    <row r="211" spans="2:13" ht="23.1" customHeight="1" x14ac:dyDescent="0.2">
      <c r="B211" s="510" t="s">
        <v>120</v>
      </c>
      <c r="C211" s="511"/>
      <c r="D211" s="256" t="s">
        <v>274</v>
      </c>
      <c r="E211" s="255" t="s">
        <v>10</v>
      </c>
      <c r="F211" s="255"/>
      <c r="G211" s="255"/>
      <c r="H211" s="6">
        <v>5</v>
      </c>
      <c r="I211" s="679"/>
      <c r="J211" s="680"/>
      <c r="K211" s="681"/>
      <c r="L211" s="679">
        <f t="shared" si="11"/>
        <v>0</v>
      </c>
      <c r="M211" s="681"/>
    </row>
    <row r="212" spans="2:13" ht="23.1" customHeight="1" x14ac:dyDescent="0.2">
      <c r="B212" s="510" t="s">
        <v>121</v>
      </c>
      <c r="C212" s="511"/>
      <c r="D212" s="256" t="s">
        <v>275</v>
      </c>
      <c r="E212" s="255" t="s">
        <v>10</v>
      </c>
      <c r="F212" s="255"/>
      <c r="G212" s="255"/>
      <c r="H212" s="6">
        <v>1</v>
      </c>
      <c r="I212" s="679"/>
      <c r="J212" s="680"/>
      <c r="K212" s="681"/>
      <c r="L212" s="679">
        <f t="shared" si="11"/>
        <v>0</v>
      </c>
      <c r="M212" s="681"/>
    </row>
    <row r="213" spans="2:13" ht="23.1" customHeight="1" x14ac:dyDescent="0.2">
      <c r="B213" s="510" t="s">
        <v>158</v>
      </c>
      <c r="C213" s="511"/>
      <c r="D213" s="256" t="s">
        <v>276</v>
      </c>
      <c r="E213" s="255" t="s">
        <v>10</v>
      </c>
      <c r="F213" s="255"/>
      <c r="G213" s="255"/>
      <c r="H213" s="6">
        <v>1</v>
      </c>
      <c r="I213" s="679"/>
      <c r="J213" s="680"/>
      <c r="K213" s="681"/>
      <c r="L213" s="679">
        <f t="shared" si="11"/>
        <v>0</v>
      </c>
      <c r="M213" s="681"/>
    </row>
    <row r="214" spans="2:13" ht="23.1" customHeight="1" x14ac:dyDescent="0.2">
      <c r="B214" s="510" t="s">
        <v>159</v>
      </c>
      <c r="C214" s="511"/>
      <c r="D214" s="256" t="s">
        <v>277</v>
      </c>
      <c r="E214" s="255" t="s">
        <v>10</v>
      </c>
      <c r="F214" s="255"/>
      <c r="G214" s="255"/>
      <c r="H214" s="6">
        <v>6</v>
      </c>
      <c r="I214" s="679"/>
      <c r="J214" s="680"/>
      <c r="K214" s="681"/>
      <c r="L214" s="679">
        <f t="shared" si="11"/>
        <v>0</v>
      </c>
      <c r="M214" s="681"/>
    </row>
    <row r="215" spans="2:13" ht="23.1" customHeight="1" x14ac:dyDescent="0.2">
      <c r="B215" s="510" t="s">
        <v>160</v>
      </c>
      <c r="C215" s="511"/>
      <c r="D215" s="256" t="s">
        <v>310</v>
      </c>
      <c r="E215" s="255" t="s">
        <v>10</v>
      </c>
      <c r="F215" s="255"/>
      <c r="G215" s="255"/>
      <c r="H215" s="6">
        <v>12</v>
      </c>
      <c r="I215" s="679"/>
      <c r="J215" s="680"/>
      <c r="K215" s="681"/>
      <c r="L215" s="679">
        <f t="shared" ref="L215" si="12">I215*H215</f>
        <v>0</v>
      </c>
      <c r="M215" s="681"/>
    </row>
    <row r="216" spans="2:13" ht="23.1" customHeight="1" x14ac:dyDescent="0.2">
      <c r="B216" s="510" t="s">
        <v>161</v>
      </c>
      <c r="C216" s="511"/>
      <c r="D216" s="256" t="s">
        <v>278</v>
      </c>
      <c r="E216" s="255" t="s">
        <v>10</v>
      </c>
      <c r="F216" s="255"/>
      <c r="G216" s="255"/>
      <c r="H216" s="6">
        <v>1</v>
      </c>
      <c r="I216" s="679"/>
      <c r="J216" s="680"/>
      <c r="K216" s="681"/>
      <c r="L216" s="679">
        <f t="shared" si="11"/>
        <v>0</v>
      </c>
      <c r="M216" s="681"/>
    </row>
    <row r="217" spans="2:13" ht="23.1" customHeight="1" x14ac:dyDescent="0.2">
      <c r="B217" s="510" t="s">
        <v>162</v>
      </c>
      <c r="C217" s="511"/>
      <c r="D217" s="256" t="s">
        <v>279</v>
      </c>
      <c r="E217" s="255" t="s">
        <v>10</v>
      </c>
      <c r="F217" s="255"/>
      <c r="G217" s="255"/>
      <c r="H217" s="6">
        <v>1</v>
      </c>
      <c r="I217" s="679"/>
      <c r="J217" s="680"/>
      <c r="K217" s="681"/>
      <c r="L217" s="679">
        <f t="shared" si="11"/>
        <v>0</v>
      </c>
      <c r="M217" s="681"/>
    </row>
    <row r="218" spans="2:13" ht="23.1" customHeight="1" x14ac:dyDescent="0.2">
      <c r="B218" s="510" t="s">
        <v>163</v>
      </c>
      <c r="C218" s="511"/>
      <c r="D218" s="256" t="s">
        <v>280</v>
      </c>
      <c r="E218" s="255" t="s">
        <v>10</v>
      </c>
      <c r="F218" s="255"/>
      <c r="G218" s="255"/>
      <c r="H218" s="6">
        <v>1</v>
      </c>
      <c r="I218" s="679"/>
      <c r="J218" s="680"/>
      <c r="K218" s="681"/>
      <c r="L218" s="679">
        <f t="shared" si="11"/>
        <v>0</v>
      </c>
      <c r="M218" s="681"/>
    </row>
    <row r="219" spans="2:13" ht="23.1" customHeight="1" x14ac:dyDescent="0.2">
      <c r="B219" s="510" t="s">
        <v>164</v>
      </c>
      <c r="C219" s="511"/>
      <c r="D219" s="256" t="s">
        <v>281</v>
      </c>
      <c r="E219" s="255" t="s">
        <v>10</v>
      </c>
      <c r="F219" s="255"/>
      <c r="G219" s="255"/>
      <c r="H219" s="6">
        <v>1</v>
      </c>
      <c r="I219" s="679"/>
      <c r="J219" s="680"/>
      <c r="K219" s="681"/>
      <c r="L219" s="679">
        <f t="shared" si="11"/>
        <v>0</v>
      </c>
      <c r="M219" s="681"/>
    </row>
    <row r="220" spans="2:13" ht="23.1" customHeight="1" x14ac:dyDescent="0.2">
      <c r="B220" s="510" t="s">
        <v>165</v>
      </c>
      <c r="C220" s="511"/>
      <c r="D220" s="256" t="s">
        <v>282</v>
      </c>
      <c r="E220" s="255" t="s">
        <v>10</v>
      </c>
      <c r="F220" s="255"/>
      <c r="G220" s="255"/>
      <c r="H220" s="6">
        <v>1</v>
      </c>
      <c r="I220" s="679"/>
      <c r="J220" s="680"/>
      <c r="K220" s="681"/>
      <c r="L220" s="679">
        <f t="shared" si="11"/>
        <v>0</v>
      </c>
      <c r="M220" s="681"/>
    </row>
    <row r="221" spans="2:13" ht="23.1" customHeight="1" x14ac:dyDescent="0.2">
      <c r="B221" s="510" t="s">
        <v>166</v>
      </c>
      <c r="C221" s="511"/>
      <c r="D221" s="256" t="s">
        <v>283</v>
      </c>
      <c r="E221" s="255" t="s">
        <v>10</v>
      </c>
      <c r="F221" s="255"/>
      <c r="G221" s="255"/>
      <c r="H221" s="6">
        <v>1</v>
      </c>
      <c r="I221" s="679"/>
      <c r="J221" s="680"/>
      <c r="K221" s="681"/>
      <c r="L221" s="679">
        <f t="shared" si="11"/>
        <v>0</v>
      </c>
      <c r="M221" s="681"/>
    </row>
    <row r="222" spans="2:13" ht="23.1" customHeight="1" x14ac:dyDescent="0.2">
      <c r="B222" s="510" t="s">
        <v>287</v>
      </c>
      <c r="C222" s="511"/>
      <c r="D222" s="256" t="s">
        <v>284</v>
      </c>
      <c r="E222" s="255" t="s">
        <v>10</v>
      </c>
      <c r="F222" s="255"/>
      <c r="G222" s="255"/>
      <c r="H222" s="6">
        <v>1</v>
      </c>
      <c r="I222" s="679"/>
      <c r="J222" s="680"/>
      <c r="K222" s="681"/>
      <c r="L222" s="679">
        <f t="shared" si="11"/>
        <v>0</v>
      </c>
      <c r="M222" s="681"/>
    </row>
    <row r="223" spans="2:13" ht="23.1" customHeight="1" x14ac:dyDescent="0.2">
      <c r="B223" s="510" t="s">
        <v>301</v>
      </c>
      <c r="C223" s="511"/>
      <c r="D223" s="256" t="s">
        <v>314</v>
      </c>
      <c r="E223" s="255" t="s">
        <v>10</v>
      </c>
      <c r="F223" s="255"/>
      <c r="G223" s="255"/>
      <c r="H223" s="6">
        <v>3</v>
      </c>
      <c r="I223" s="679"/>
      <c r="J223" s="680"/>
      <c r="K223" s="681"/>
      <c r="L223" s="679">
        <f t="shared" ref="L223" si="13">I223*H223</f>
        <v>0</v>
      </c>
      <c r="M223" s="681"/>
    </row>
    <row r="224" spans="2:13" ht="23.1" customHeight="1" x14ac:dyDescent="0.2">
      <c r="B224" s="510" t="s">
        <v>300</v>
      </c>
      <c r="C224" s="511"/>
      <c r="D224" s="256" t="s">
        <v>311</v>
      </c>
      <c r="E224" s="255" t="s">
        <v>10</v>
      </c>
      <c r="F224" s="255"/>
      <c r="G224" s="255"/>
      <c r="H224" s="6">
        <v>2</v>
      </c>
      <c r="I224" s="679"/>
      <c r="J224" s="680"/>
      <c r="K224" s="681"/>
      <c r="L224" s="679">
        <f t="shared" ref="L224:L226" si="14">I224*H224</f>
        <v>0</v>
      </c>
      <c r="M224" s="681"/>
    </row>
    <row r="225" spans="2:13" ht="23.1" customHeight="1" x14ac:dyDescent="0.2">
      <c r="B225" s="510" t="s">
        <v>302</v>
      </c>
      <c r="C225" s="511"/>
      <c r="D225" s="256" t="s">
        <v>312</v>
      </c>
      <c r="E225" s="255" t="s">
        <v>10</v>
      </c>
      <c r="F225" s="255"/>
      <c r="G225" s="255"/>
      <c r="H225" s="6">
        <v>3</v>
      </c>
      <c r="I225" s="679"/>
      <c r="J225" s="680"/>
      <c r="K225" s="681"/>
      <c r="L225" s="679">
        <f t="shared" si="14"/>
        <v>0</v>
      </c>
      <c r="M225" s="681"/>
    </row>
    <row r="226" spans="2:13" ht="23.1" customHeight="1" x14ac:dyDescent="0.2">
      <c r="B226" s="510" t="s">
        <v>315</v>
      </c>
      <c r="C226" s="511"/>
      <c r="D226" s="256" t="s">
        <v>313</v>
      </c>
      <c r="E226" s="255" t="s">
        <v>10</v>
      </c>
      <c r="F226" s="255"/>
      <c r="G226" s="255"/>
      <c r="H226" s="6">
        <v>1</v>
      </c>
      <c r="I226" s="679"/>
      <c r="J226" s="680"/>
      <c r="K226" s="681"/>
      <c r="L226" s="679">
        <f t="shared" si="14"/>
        <v>0</v>
      </c>
      <c r="M226" s="681"/>
    </row>
    <row r="227" spans="2:13" ht="23.1" customHeight="1" x14ac:dyDescent="0.2">
      <c r="B227" s="512" t="s">
        <v>103</v>
      </c>
      <c r="C227" s="176"/>
      <c r="D227" s="176"/>
      <c r="E227" s="176"/>
      <c r="F227" s="176"/>
      <c r="G227" s="176"/>
      <c r="H227" s="176"/>
      <c r="I227" s="176"/>
      <c r="J227" s="176"/>
      <c r="K227" s="176"/>
      <c r="L227" s="607">
        <f>SUM(L197:M226)</f>
        <v>0</v>
      </c>
      <c r="M227" s="608"/>
    </row>
    <row r="228" spans="2:13" ht="23.1" customHeight="1" x14ac:dyDescent="0.2">
      <c r="B228" s="82" t="s">
        <v>104</v>
      </c>
      <c r="C228" s="82"/>
      <c r="D228" s="82"/>
      <c r="E228" s="82"/>
      <c r="F228" s="82"/>
      <c r="G228" s="82"/>
      <c r="H228" s="82"/>
      <c r="I228" s="82"/>
      <c r="J228" s="82"/>
      <c r="K228" s="82"/>
      <c r="L228" s="82"/>
      <c r="M228" s="82"/>
    </row>
    <row r="229" spans="2:13" ht="26.25" customHeight="1" x14ac:dyDescent="0.2">
      <c r="B229" s="296" t="s">
        <v>1</v>
      </c>
      <c r="C229" s="297"/>
      <c r="D229" s="298" t="s">
        <v>2</v>
      </c>
      <c r="E229" s="296" t="s">
        <v>3</v>
      </c>
      <c r="F229" s="513"/>
      <c r="G229" s="297"/>
      <c r="H229" s="514" t="s">
        <v>102</v>
      </c>
      <c r="I229" s="515" t="s">
        <v>5</v>
      </c>
      <c r="J229" s="516"/>
      <c r="K229" s="517"/>
      <c r="L229" s="518" t="s">
        <v>6</v>
      </c>
      <c r="M229" s="519"/>
    </row>
    <row r="230" spans="2:13" ht="178.5" x14ac:dyDescent="0.2">
      <c r="B230" s="520"/>
      <c r="C230" s="521"/>
      <c r="D230" s="522" t="s">
        <v>350</v>
      </c>
      <c r="E230" s="523"/>
      <c r="F230" s="524"/>
      <c r="G230" s="524"/>
      <c r="H230" s="525"/>
      <c r="I230" s="526"/>
      <c r="J230" s="526"/>
      <c r="K230" s="526"/>
      <c r="L230" s="390"/>
      <c r="M230" s="391"/>
    </row>
    <row r="231" spans="2:13" ht="15" customHeight="1" x14ac:dyDescent="0.2">
      <c r="B231" s="411"/>
      <c r="C231" s="412"/>
      <c r="D231" s="697" t="s">
        <v>320</v>
      </c>
      <c r="E231" s="313"/>
      <c r="F231" s="413"/>
      <c r="G231" s="207"/>
      <c r="H231" s="207"/>
      <c r="I231" s="317"/>
      <c r="J231" s="317"/>
      <c r="K231" s="317"/>
      <c r="L231" s="317"/>
      <c r="M231" s="318"/>
    </row>
    <row r="232" spans="2:13" ht="56.25" x14ac:dyDescent="0.2">
      <c r="B232" s="527"/>
      <c r="C232" s="528"/>
      <c r="D232" s="529" t="s">
        <v>351</v>
      </c>
      <c r="E232" s="530"/>
      <c r="F232" s="531"/>
      <c r="G232" s="531"/>
      <c r="H232" s="532"/>
      <c r="I232" s="533"/>
      <c r="J232" s="533"/>
      <c r="K232" s="533"/>
      <c r="L232" s="258"/>
      <c r="M232" s="259"/>
    </row>
    <row r="233" spans="2:13" ht="164.25" customHeight="1" x14ac:dyDescent="0.2">
      <c r="B233" s="534"/>
      <c r="C233" s="535"/>
      <c r="D233" s="536" t="s">
        <v>105</v>
      </c>
      <c r="E233" s="537"/>
      <c r="F233" s="538"/>
      <c r="G233" s="538"/>
      <c r="H233" s="539"/>
      <c r="I233" s="540"/>
      <c r="J233" s="540"/>
      <c r="K233" s="540"/>
      <c r="L233" s="177"/>
      <c r="M233" s="178"/>
    </row>
    <row r="234" spans="2:13" ht="23.1" customHeight="1" x14ac:dyDescent="0.2">
      <c r="B234" s="196" t="s">
        <v>106</v>
      </c>
      <c r="C234" s="197"/>
      <c r="D234" s="256" t="s">
        <v>303</v>
      </c>
      <c r="E234" s="196" t="s">
        <v>10</v>
      </c>
      <c r="F234" s="199"/>
      <c r="G234" s="197"/>
      <c r="H234" s="257">
        <v>1</v>
      </c>
      <c r="I234" s="679"/>
      <c r="J234" s="680"/>
      <c r="K234" s="681"/>
      <c r="L234" s="679">
        <f t="shared" ref="L234:L240" si="15">I234*H234</f>
        <v>0</v>
      </c>
      <c r="M234" s="681"/>
    </row>
    <row r="235" spans="2:13" ht="23.1" customHeight="1" x14ac:dyDescent="0.2">
      <c r="B235" s="196" t="s">
        <v>107</v>
      </c>
      <c r="C235" s="197"/>
      <c r="D235" s="256" t="s">
        <v>304</v>
      </c>
      <c r="E235" s="196" t="s">
        <v>10</v>
      </c>
      <c r="F235" s="199"/>
      <c r="G235" s="197"/>
      <c r="H235" s="257">
        <v>1</v>
      </c>
      <c r="I235" s="679"/>
      <c r="J235" s="680"/>
      <c r="K235" s="681"/>
      <c r="L235" s="679">
        <f t="shared" si="15"/>
        <v>0</v>
      </c>
      <c r="M235" s="681"/>
    </row>
    <row r="236" spans="2:13" ht="23.1" customHeight="1" x14ac:dyDescent="0.2">
      <c r="B236" s="196" t="s">
        <v>122</v>
      </c>
      <c r="C236" s="197"/>
      <c r="D236" s="256" t="s">
        <v>305</v>
      </c>
      <c r="E236" s="196" t="s">
        <v>10</v>
      </c>
      <c r="F236" s="199"/>
      <c r="G236" s="197"/>
      <c r="H236" s="257">
        <v>1</v>
      </c>
      <c r="I236" s="679"/>
      <c r="J236" s="680"/>
      <c r="K236" s="681"/>
      <c r="L236" s="679">
        <f t="shared" ref="L236" si="16">I236*H236</f>
        <v>0</v>
      </c>
      <c r="M236" s="681"/>
    </row>
    <row r="237" spans="2:13" ht="23.1" customHeight="1" x14ac:dyDescent="0.2">
      <c r="B237" s="196" t="s">
        <v>123</v>
      </c>
      <c r="C237" s="197"/>
      <c r="D237" s="256" t="s">
        <v>306</v>
      </c>
      <c r="E237" s="196" t="s">
        <v>10</v>
      </c>
      <c r="F237" s="199"/>
      <c r="G237" s="197"/>
      <c r="H237" s="257">
        <v>1</v>
      </c>
      <c r="I237" s="679"/>
      <c r="J237" s="680"/>
      <c r="K237" s="681"/>
      <c r="L237" s="679">
        <f t="shared" si="15"/>
        <v>0</v>
      </c>
      <c r="M237" s="681"/>
    </row>
    <row r="238" spans="2:13" ht="23.1" customHeight="1" x14ac:dyDescent="0.2">
      <c r="B238" s="196" t="s">
        <v>170</v>
      </c>
      <c r="C238" s="197"/>
      <c r="D238" s="256" t="s">
        <v>307</v>
      </c>
      <c r="E238" s="196" t="s">
        <v>10</v>
      </c>
      <c r="F238" s="199"/>
      <c r="G238" s="197"/>
      <c r="H238" s="257">
        <v>1</v>
      </c>
      <c r="I238" s="679"/>
      <c r="J238" s="680"/>
      <c r="K238" s="681"/>
      <c r="L238" s="679">
        <f t="shared" si="15"/>
        <v>0</v>
      </c>
      <c r="M238" s="681"/>
    </row>
    <row r="239" spans="2:13" ht="23.1" customHeight="1" x14ac:dyDescent="0.2">
      <c r="B239" s="196" t="s">
        <v>172</v>
      </c>
      <c r="C239" s="197"/>
      <c r="D239" s="256" t="s">
        <v>308</v>
      </c>
      <c r="E239" s="196" t="s">
        <v>10</v>
      </c>
      <c r="F239" s="199"/>
      <c r="G239" s="197"/>
      <c r="H239" s="257">
        <v>1</v>
      </c>
      <c r="I239" s="679"/>
      <c r="J239" s="680"/>
      <c r="K239" s="681"/>
      <c r="L239" s="679">
        <f t="shared" si="15"/>
        <v>0</v>
      </c>
      <c r="M239" s="681"/>
    </row>
    <row r="240" spans="2:13" ht="23.1" customHeight="1" x14ac:dyDescent="0.2">
      <c r="B240" s="196" t="s">
        <v>260</v>
      </c>
      <c r="C240" s="197"/>
      <c r="D240" s="256" t="s">
        <v>309</v>
      </c>
      <c r="E240" s="196" t="s">
        <v>10</v>
      </c>
      <c r="F240" s="199"/>
      <c r="G240" s="197"/>
      <c r="H240" s="257">
        <v>1</v>
      </c>
      <c r="I240" s="679"/>
      <c r="J240" s="680"/>
      <c r="K240" s="681"/>
      <c r="L240" s="679">
        <f t="shared" si="15"/>
        <v>0</v>
      </c>
      <c r="M240" s="681"/>
    </row>
    <row r="241" spans="2:13" ht="23.1" customHeight="1" x14ac:dyDescent="0.2">
      <c r="B241" s="512" t="s">
        <v>108</v>
      </c>
      <c r="C241" s="176"/>
      <c r="D241" s="176"/>
      <c r="E241" s="176"/>
      <c r="F241" s="176"/>
      <c r="G241" s="176"/>
      <c r="H241" s="176"/>
      <c r="I241" s="176"/>
      <c r="J241" s="176"/>
      <c r="K241" s="176"/>
      <c r="L241" s="682">
        <f>SUM(L234:M240)</f>
        <v>0</v>
      </c>
      <c r="M241" s="683"/>
    </row>
    <row r="242" spans="2:13" ht="18.75" customHeight="1" x14ac:dyDescent="0.2">
      <c r="B242" s="541" t="s">
        <v>98</v>
      </c>
      <c r="C242" s="541"/>
      <c r="D242" s="541"/>
      <c r="E242" s="541"/>
      <c r="F242" s="541"/>
      <c r="G242" s="541"/>
      <c r="H242" s="541"/>
      <c r="I242" s="541"/>
      <c r="J242" s="541"/>
      <c r="K242" s="541"/>
      <c r="L242" s="541"/>
      <c r="M242" s="541"/>
    </row>
    <row r="243" spans="2:13" ht="25.5" customHeight="1" x14ac:dyDescent="0.2">
      <c r="B243" s="542" t="s">
        <v>1</v>
      </c>
      <c r="C243" s="543"/>
      <c r="D243" s="544" t="s">
        <v>2</v>
      </c>
      <c r="E243" s="542" t="s">
        <v>3</v>
      </c>
      <c r="F243" s="545"/>
      <c r="G243" s="543"/>
      <c r="H243" s="546" t="s">
        <v>4</v>
      </c>
      <c r="I243" s="547" t="s">
        <v>5</v>
      </c>
      <c r="J243" s="548"/>
      <c r="K243" s="549"/>
      <c r="L243" s="550" t="s">
        <v>6</v>
      </c>
      <c r="M243" s="551"/>
    </row>
    <row r="244" spans="2:13" ht="231" customHeight="1" x14ac:dyDescent="0.2">
      <c r="B244" s="552" t="s">
        <v>99</v>
      </c>
      <c r="C244" s="553"/>
      <c r="D244" s="256" t="s">
        <v>288</v>
      </c>
      <c r="E244" s="554" t="s">
        <v>45</v>
      </c>
      <c r="F244" s="555"/>
      <c r="G244" s="556"/>
      <c r="H244" s="557">
        <v>335</v>
      </c>
      <c r="I244" s="684"/>
      <c r="J244" s="685"/>
      <c r="K244" s="686"/>
      <c r="L244" s="687">
        <f>I244*H244</f>
        <v>0</v>
      </c>
      <c r="M244" s="688"/>
    </row>
    <row r="245" spans="2:13" ht="101.25" customHeight="1" x14ac:dyDescent="0.2">
      <c r="B245" s="558" t="s">
        <v>247</v>
      </c>
      <c r="C245" s="559"/>
      <c r="D245" s="560" t="s">
        <v>259</v>
      </c>
      <c r="E245" s="554" t="s">
        <v>45</v>
      </c>
      <c r="F245" s="555"/>
      <c r="G245" s="556"/>
      <c r="H245" s="557">
        <v>335</v>
      </c>
      <c r="I245" s="684"/>
      <c r="J245" s="685"/>
      <c r="K245" s="686"/>
      <c r="L245" s="687">
        <f>I245*H245</f>
        <v>0</v>
      </c>
      <c r="M245" s="688"/>
    </row>
    <row r="246" spans="2:13" ht="87.75" customHeight="1" x14ac:dyDescent="0.2">
      <c r="B246" s="558" t="s">
        <v>249</v>
      </c>
      <c r="C246" s="559"/>
      <c r="D246" s="560" t="s">
        <v>295</v>
      </c>
      <c r="E246" s="157" t="s">
        <v>248</v>
      </c>
      <c r="F246" s="157"/>
      <c r="G246" s="157"/>
      <c r="H246" s="561">
        <v>10</v>
      </c>
      <c r="I246" s="612"/>
      <c r="J246" s="613"/>
      <c r="K246" s="614"/>
      <c r="L246" s="689">
        <f t="shared" ref="L246:L248" si="17">I246*H246</f>
        <v>0</v>
      </c>
      <c r="M246" s="690"/>
    </row>
    <row r="247" spans="2:13" ht="36" customHeight="1" x14ac:dyDescent="0.2">
      <c r="B247" s="558" t="s">
        <v>124</v>
      </c>
      <c r="C247" s="559"/>
      <c r="D247" s="562" t="s">
        <v>252</v>
      </c>
      <c r="E247" s="157" t="s">
        <v>15</v>
      </c>
      <c r="F247" s="157"/>
      <c r="G247" s="157"/>
      <c r="H247" s="561">
        <v>50</v>
      </c>
      <c r="I247" s="612"/>
      <c r="J247" s="613"/>
      <c r="K247" s="614"/>
      <c r="L247" s="689">
        <f t="shared" si="17"/>
        <v>0</v>
      </c>
      <c r="M247" s="690"/>
    </row>
    <row r="248" spans="2:13" ht="62.25" customHeight="1" x14ac:dyDescent="0.2">
      <c r="B248" s="558" t="s">
        <v>250</v>
      </c>
      <c r="C248" s="559"/>
      <c r="D248" s="560" t="s">
        <v>296</v>
      </c>
      <c r="E248" s="157" t="s">
        <v>45</v>
      </c>
      <c r="F248" s="157"/>
      <c r="G248" s="157"/>
      <c r="H248" s="563">
        <v>60</v>
      </c>
      <c r="I248" s="612"/>
      <c r="J248" s="613"/>
      <c r="K248" s="614"/>
      <c r="L248" s="689">
        <f t="shared" si="17"/>
        <v>0</v>
      </c>
      <c r="M248" s="690"/>
    </row>
    <row r="249" spans="2:13" ht="26.25" customHeight="1" x14ac:dyDescent="0.2">
      <c r="B249" s="558" t="s">
        <v>251</v>
      </c>
      <c r="C249" s="559"/>
      <c r="D249" s="564" t="s">
        <v>257</v>
      </c>
      <c r="E249" s="565" t="s">
        <v>15</v>
      </c>
      <c r="F249" s="566"/>
      <c r="G249" s="566"/>
      <c r="H249" s="156">
        <v>100</v>
      </c>
      <c r="I249" s="691"/>
      <c r="J249" s="613"/>
      <c r="K249" s="614"/>
      <c r="L249" s="612">
        <f t="shared" ref="L249" si="18">I249*H249</f>
        <v>0</v>
      </c>
      <c r="M249" s="614"/>
    </row>
    <row r="250" spans="2:13" ht="38.1" customHeight="1" x14ac:dyDescent="0.2">
      <c r="B250" s="567" t="s">
        <v>297</v>
      </c>
      <c r="C250" s="568"/>
      <c r="D250" s="211" t="s">
        <v>48</v>
      </c>
      <c r="E250" s="212"/>
      <c r="F250" s="213"/>
      <c r="G250" s="214"/>
      <c r="H250" s="459"/>
      <c r="I250" s="692"/>
      <c r="J250" s="693"/>
      <c r="K250" s="694"/>
      <c r="L250" s="692"/>
      <c r="M250" s="694"/>
    </row>
    <row r="251" spans="2:13" ht="15.75" customHeight="1" x14ac:dyDescent="0.2">
      <c r="B251" s="569"/>
      <c r="C251" s="570"/>
      <c r="D251" s="223"/>
      <c r="E251" s="237" t="s">
        <v>9</v>
      </c>
      <c r="F251" s="238"/>
      <c r="G251" s="239"/>
      <c r="H251" s="240">
        <v>1</v>
      </c>
      <c r="I251" s="612"/>
      <c r="J251" s="613"/>
      <c r="K251" s="614"/>
      <c r="L251" s="612">
        <f>I251*H251</f>
        <v>0</v>
      </c>
      <c r="M251" s="614"/>
    </row>
    <row r="252" spans="2:13" ht="20.25" customHeight="1" x14ac:dyDescent="0.2">
      <c r="B252" s="571" t="s">
        <v>100</v>
      </c>
      <c r="C252" s="293"/>
      <c r="D252" s="293"/>
      <c r="E252" s="293"/>
      <c r="F252" s="293"/>
      <c r="G252" s="293"/>
      <c r="H252" s="293"/>
      <c r="I252" s="293"/>
      <c r="J252" s="293"/>
      <c r="K252" s="293"/>
      <c r="L252" s="677">
        <f>SUM(L244:M251)</f>
        <v>0</v>
      </c>
      <c r="M252" s="678"/>
    </row>
    <row r="253" spans="2:13" ht="20.25" customHeight="1" x14ac:dyDescent="0.2">
      <c r="B253" s="572"/>
      <c r="C253" s="572"/>
      <c r="D253" s="572"/>
      <c r="E253" s="572"/>
      <c r="F253" s="572"/>
      <c r="G253" s="572"/>
      <c r="H253" s="572"/>
      <c r="I253" s="572"/>
      <c r="J253" s="572"/>
      <c r="K253" s="572"/>
      <c r="L253" s="573"/>
      <c r="M253" s="573"/>
    </row>
    <row r="254" spans="2:13" ht="16.5" customHeight="1" x14ac:dyDescent="0.2">
      <c r="B254" s="541" t="s">
        <v>16</v>
      </c>
      <c r="C254" s="541"/>
      <c r="D254" s="541"/>
      <c r="E254" s="541"/>
      <c r="F254" s="541"/>
      <c r="G254" s="541"/>
      <c r="H254" s="541"/>
      <c r="I254" s="541"/>
      <c r="J254" s="541"/>
      <c r="K254" s="541"/>
      <c r="L254" s="541"/>
      <c r="M254" s="541"/>
    </row>
    <row r="255" spans="2:13" ht="14.25" customHeight="1" x14ac:dyDescent="0.2">
      <c r="B255" s="574" t="s">
        <v>17</v>
      </c>
      <c r="C255" s="575" t="s">
        <v>41</v>
      </c>
      <c r="D255" s="575"/>
      <c r="E255" s="575"/>
      <c r="F255" s="575"/>
      <c r="G255" s="575"/>
      <c r="H255" s="575"/>
      <c r="I255" s="575"/>
      <c r="J255" s="575"/>
      <c r="K255" s="575"/>
      <c r="L255" s="575"/>
      <c r="M255" s="576"/>
    </row>
    <row r="256" spans="2:13" ht="14.25" customHeight="1" x14ac:dyDescent="0.2">
      <c r="B256" s="577">
        <v>1</v>
      </c>
      <c r="C256" s="578" t="s">
        <v>18</v>
      </c>
      <c r="D256" s="578"/>
      <c r="E256" s="578"/>
      <c r="F256" s="579" t="s">
        <v>19</v>
      </c>
      <c r="G256" s="579"/>
      <c r="H256" s="579"/>
      <c r="I256" s="579"/>
      <c r="J256" s="579"/>
      <c r="K256" s="580"/>
      <c r="L256" s="703">
        <f>L13</f>
        <v>0</v>
      </c>
      <c r="M256" s="704"/>
    </row>
    <row r="257" spans="2:13" ht="14.25" customHeight="1" x14ac:dyDescent="0.2">
      <c r="B257" s="577">
        <v>2</v>
      </c>
      <c r="C257" s="578" t="s">
        <v>20</v>
      </c>
      <c r="D257" s="578"/>
      <c r="E257" s="578"/>
      <c r="F257" s="579" t="s">
        <v>19</v>
      </c>
      <c r="G257" s="579"/>
      <c r="H257" s="579"/>
      <c r="I257" s="579"/>
      <c r="J257" s="579"/>
      <c r="K257" s="580"/>
      <c r="L257" s="703">
        <f>L80</f>
        <v>0</v>
      </c>
      <c r="M257" s="704"/>
    </row>
    <row r="258" spans="2:13" ht="14.25" customHeight="1" x14ac:dyDescent="0.2">
      <c r="B258" s="577">
        <v>3</v>
      </c>
      <c r="C258" s="578" t="s">
        <v>317</v>
      </c>
      <c r="D258" s="581"/>
      <c r="E258" s="581"/>
      <c r="F258" s="579" t="s">
        <v>19</v>
      </c>
      <c r="G258" s="579"/>
      <c r="H258" s="579"/>
      <c r="I258" s="579"/>
      <c r="J258" s="579"/>
      <c r="K258" s="580"/>
      <c r="L258" s="703">
        <f>L90</f>
        <v>0</v>
      </c>
      <c r="M258" s="704"/>
    </row>
    <row r="259" spans="2:13" ht="14.25" customHeight="1" x14ac:dyDescent="0.2">
      <c r="B259" s="577">
        <v>4</v>
      </c>
      <c r="C259" s="578" t="s">
        <v>21</v>
      </c>
      <c r="D259" s="578"/>
      <c r="E259" s="578"/>
      <c r="F259" s="579" t="s">
        <v>19</v>
      </c>
      <c r="G259" s="579"/>
      <c r="H259" s="579"/>
      <c r="I259" s="579"/>
      <c r="J259" s="579"/>
      <c r="K259" s="580"/>
      <c r="L259" s="703">
        <f>L159</f>
        <v>0</v>
      </c>
      <c r="M259" s="704"/>
    </row>
    <row r="260" spans="2:13" ht="14.25" customHeight="1" x14ac:dyDescent="0.2">
      <c r="B260" s="577">
        <v>5</v>
      </c>
      <c r="C260" s="582" t="s">
        <v>318</v>
      </c>
      <c r="D260" s="582"/>
      <c r="E260" s="582"/>
      <c r="F260" s="579" t="s">
        <v>19</v>
      </c>
      <c r="G260" s="579"/>
      <c r="H260" s="579"/>
      <c r="I260" s="579"/>
      <c r="J260" s="579"/>
      <c r="K260" s="580"/>
      <c r="L260" s="703">
        <f>L178</f>
        <v>0</v>
      </c>
      <c r="M260" s="704"/>
    </row>
    <row r="261" spans="2:13" ht="14.25" customHeight="1" x14ac:dyDescent="0.2">
      <c r="B261" s="577">
        <v>6</v>
      </c>
      <c r="C261" s="578" t="s">
        <v>22</v>
      </c>
      <c r="D261" s="578"/>
      <c r="E261" s="578"/>
      <c r="F261" s="579" t="s">
        <v>19</v>
      </c>
      <c r="G261" s="579"/>
      <c r="H261" s="579"/>
      <c r="I261" s="579"/>
      <c r="J261" s="579"/>
      <c r="K261" s="580"/>
      <c r="L261" s="703">
        <f>L190</f>
        <v>0</v>
      </c>
      <c r="M261" s="704"/>
    </row>
    <row r="262" spans="2:13" ht="14.25" customHeight="1" x14ac:dyDescent="0.2">
      <c r="B262" s="577">
        <v>7</v>
      </c>
      <c r="C262" s="578" t="s">
        <v>125</v>
      </c>
      <c r="D262" s="578"/>
      <c r="E262" s="578"/>
      <c r="F262" s="579" t="s">
        <v>19</v>
      </c>
      <c r="G262" s="579"/>
      <c r="H262" s="579"/>
      <c r="I262" s="579"/>
      <c r="J262" s="579"/>
      <c r="K262" s="580"/>
      <c r="L262" s="703">
        <f>L227</f>
        <v>0</v>
      </c>
      <c r="M262" s="704"/>
    </row>
    <row r="263" spans="2:13" ht="14.25" customHeight="1" x14ac:dyDescent="0.2">
      <c r="B263" s="577">
        <v>8</v>
      </c>
      <c r="C263" s="578" t="s">
        <v>126</v>
      </c>
      <c r="D263" s="578"/>
      <c r="E263" s="578"/>
      <c r="F263" s="579" t="s">
        <v>19</v>
      </c>
      <c r="G263" s="579"/>
      <c r="H263" s="579"/>
      <c r="I263" s="579"/>
      <c r="J263" s="579"/>
      <c r="K263" s="580"/>
      <c r="L263" s="703">
        <f>L241</f>
        <v>0</v>
      </c>
      <c r="M263" s="704"/>
    </row>
    <row r="264" spans="2:13" ht="14.25" customHeight="1" x14ac:dyDescent="0.2">
      <c r="B264" s="577">
        <v>9</v>
      </c>
      <c r="C264" s="578" t="s">
        <v>23</v>
      </c>
      <c r="D264" s="578"/>
      <c r="E264" s="578"/>
      <c r="F264" s="579" t="s">
        <v>19</v>
      </c>
      <c r="G264" s="579"/>
      <c r="H264" s="579"/>
      <c r="I264" s="579"/>
      <c r="J264" s="579"/>
      <c r="K264" s="580"/>
      <c r="L264" s="703">
        <f>L252</f>
        <v>0</v>
      </c>
      <c r="M264" s="704"/>
    </row>
    <row r="265" spans="2:13" ht="14.25" customHeight="1" x14ac:dyDescent="0.2">
      <c r="B265" s="583" t="s">
        <v>24</v>
      </c>
      <c r="C265" s="584"/>
      <c r="D265" s="584"/>
      <c r="E265" s="584"/>
      <c r="F265" s="585" t="s">
        <v>19</v>
      </c>
      <c r="G265" s="585"/>
      <c r="H265" s="585"/>
      <c r="I265" s="585"/>
      <c r="J265" s="585"/>
      <c r="K265" s="586"/>
      <c r="L265" s="705">
        <f>SUM(L256:M264)</f>
        <v>0</v>
      </c>
      <c r="M265" s="706"/>
    </row>
    <row r="266" spans="2:13" ht="14.25" customHeight="1" x14ac:dyDescent="0.2">
      <c r="B266" s="587" t="s">
        <v>58</v>
      </c>
      <c r="C266" s="588"/>
      <c r="D266" s="588"/>
      <c r="E266" s="588"/>
      <c r="F266" s="589" t="s">
        <v>19</v>
      </c>
      <c r="G266" s="589"/>
      <c r="H266" s="589"/>
      <c r="I266" s="589"/>
      <c r="J266" s="589"/>
      <c r="K266" s="590"/>
      <c r="L266" s="732">
        <f>0.25*L265</f>
        <v>0</v>
      </c>
      <c r="M266" s="733"/>
    </row>
    <row r="267" spans="2:13" x14ac:dyDescent="0.2">
      <c r="B267" s="591" t="s">
        <v>59</v>
      </c>
      <c r="C267" s="592"/>
      <c r="D267" s="592"/>
      <c r="E267" s="592"/>
      <c r="F267" s="593" t="s">
        <v>19</v>
      </c>
      <c r="G267" s="593"/>
      <c r="H267" s="593"/>
      <c r="I267" s="593"/>
      <c r="J267" s="593"/>
      <c r="K267" s="594"/>
      <c r="L267" s="734">
        <f>L266+L265</f>
        <v>0</v>
      </c>
      <c r="M267" s="735"/>
    </row>
    <row r="268" spans="2:13" x14ac:dyDescent="0.2">
      <c r="B268" s="595"/>
      <c r="C268" s="595"/>
      <c r="D268" s="596"/>
    </row>
    <row r="269" spans="2:13" x14ac:dyDescent="0.2">
      <c r="B269" s="595"/>
      <c r="C269" s="595"/>
      <c r="D269" s="595"/>
    </row>
  </sheetData>
  <sheetProtection algorithmName="SHA-512" hashValue="kLC8dAqK8xsTmFpkZ/Dv+Vs1r2OHcYCFMCQz5GYqTTOzFFASi44yT83fTYOdMdL7Va3dwg9AmtWtVP7bLIH+CA==" saltValue="78Ys8c0yDZKyFuEf0hc5sg==" spinCount="100000" sheet="1" objects="1" scenarios="1"/>
  <mergeCells count="638">
    <mergeCell ref="B232:C232"/>
    <mergeCell ref="E232:G232"/>
    <mergeCell ref="I232:K232"/>
    <mergeCell ref="L232:M232"/>
    <mergeCell ref="E221:G221"/>
    <mergeCell ref="I221:K221"/>
    <mergeCell ref="B221:C221"/>
    <mergeCell ref="B222:C222"/>
    <mergeCell ref="B88:C88"/>
    <mergeCell ref="B90:K90"/>
    <mergeCell ref="B91:M91"/>
    <mergeCell ref="E92:F92"/>
    <mergeCell ref="B144:C154"/>
    <mergeCell ref="B195:C195"/>
    <mergeCell ref="E195:G195"/>
    <mergeCell ref="I195:K195"/>
    <mergeCell ref="L195:M195"/>
    <mergeCell ref="B249:C249"/>
    <mergeCell ref="E249:G249"/>
    <mergeCell ref="I249:K249"/>
    <mergeCell ref="L249:M249"/>
    <mergeCell ref="B236:C236"/>
    <mergeCell ref="E236:G236"/>
    <mergeCell ref="I236:K236"/>
    <mergeCell ref="L236:M236"/>
    <mergeCell ref="L246:M246"/>
    <mergeCell ref="I246:K246"/>
    <mergeCell ref="I247:K247"/>
    <mergeCell ref="L247:M247"/>
    <mergeCell ref="I248:K248"/>
    <mergeCell ref="L248:M248"/>
    <mergeCell ref="B246:C246"/>
    <mergeCell ref="B247:C247"/>
    <mergeCell ref="B248:C248"/>
    <mergeCell ref="E246:G246"/>
    <mergeCell ref="E247:G247"/>
    <mergeCell ref="E248:G248"/>
    <mergeCell ref="L241:M241"/>
    <mergeCell ref="B241:K241"/>
    <mergeCell ref="B242:M242"/>
    <mergeCell ref="B243:C243"/>
    <mergeCell ref="E230:G230"/>
    <mergeCell ref="I230:K230"/>
    <mergeCell ref="B219:C219"/>
    <mergeCell ref="E219:G219"/>
    <mergeCell ref="I219:K219"/>
    <mergeCell ref="E69:G69"/>
    <mergeCell ref="I69:K69"/>
    <mergeCell ref="L69:M69"/>
    <mergeCell ref="B42:C79"/>
    <mergeCell ref="E73:G73"/>
    <mergeCell ref="E74:G74"/>
    <mergeCell ref="E76:G76"/>
    <mergeCell ref="E77:G77"/>
    <mergeCell ref="E78:G78"/>
    <mergeCell ref="B215:C215"/>
    <mergeCell ref="E215:G215"/>
    <mergeCell ref="I215:K215"/>
    <mergeCell ref="L215:M215"/>
    <mergeCell ref="B223:C223"/>
    <mergeCell ref="E223:G223"/>
    <mergeCell ref="I223:K223"/>
    <mergeCell ref="L223:M223"/>
    <mergeCell ref="E62:G62"/>
    <mergeCell ref="I62:K62"/>
    <mergeCell ref="E220:G220"/>
    <mergeCell ref="I220:K220"/>
    <mergeCell ref="L220:M220"/>
    <mergeCell ref="B184:C185"/>
    <mergeCell ref="E29:G29"/>
    <mergeCell ref="I29:K29"/>
    <mergeCell ref="L29:M29"/>
    <mergeCell ref="L62:M62"/>
    <mergeCell ref="E72:G72"/>
    <mergeCell ref="I72:K72"/>
    <mergeCell ref="L72:M72"/>
    <mergeCell ref="L78:M78"/>
    <mergeCell ref="I79:K79"/>
    <mergeCell ref="L79:M79"/>
    <mergeCell ref="E75:G75"/>
    <mergeCell ref="I75:K75"/>
    <mergeCell ref="L75:M75"/>
    <mergeCell ref="L66:M66"/>
    <mergeCell ref="E67:G67"/>
    <mergeCell ref="I67:K67"/>
    <mergeCell ref="L67:M67"/>
    <mergeCell ref="E66:G66"/>
    <mergeCell ref="I66:K66"/>
    <mergeCell ref="E68:G68"/>
    <mergeCell ref="I68:K68"/>
    <mergeCell ref="L68:M68"/>
    <mergeCell ref="E63:G63"/>
    <mergeCell ref="I63:K63"/>
    <mergeCell ref="L63:M63"/>
    <mergeCell ref="E64:G64"/>
    <mergeCell ref="I64:K64"/>
    <mergeCell ref="L64:M64"/>
    <mergeCell ref="E65:G65"/>
    <mergeCell ref="I65:K65"/>
    <mergeCell ref="L65:M65"/>
    <mergeCell ref="E59:G59"/>
    <mergeCell ref="I59:K59"/>
    <mergeCell ref="L59:M59"/>
    <mergeCell ref="E60:G60"/>
    <mergeCell ref="I60:K60"/>
    <mergeCell ref="L60:M60"/>
    <mergeCell ref="E61:G61"/>
    <mergeCell ref="I61:K61"/>
    <mergeCell ref="L61:M61"/>
    <mergeCell ref="E56:G56"/>
    <mergeCell ref="I56:K56"/>
    <mergeCell ref="L56:M56"/>
    <mergeCell ref="E57:G57"/>
    <mergeCell ref="I57:K57"/>
    <mergeCell ref="L57:M57"/>
    <mergeCell ref="E58:G58"/>
    <mergeCell ref="I58:K58"/>
    <mergeCell ref="L58:M58"/>
    <mergeCell ref="E54:G54"/>
    <mergeCell ref="I54:K54"/>
    <mergeCell ref="L54:M54"/>
    <mergeCell ref="E55:G55"/>
    <mergeCell ref="I55:K55"/>
    <mergeCell ref="L55:M55"/>
    <mergeCell ref="E53:G53"/>
    <mergeCell ref="I53:K53"/>
    <mergeCell ref="L53:M53"/>
    <mergeCell ref="B33:C33"/>
    <mergeCell ref="E33:G33"/>
    <mergeCell ref="I33:K33"/>
    <mergeCell ref="L33:M33"/>
    <mergeCell ref="E28:G28"/>
    <mergeCell ref="I28:K28"/>
    <mergeCell ref="L28:M28"/>
    <mergeCell ref="E43:G43"/>
    <mergeCell ref="I43:K43"/>
    <mergeCell ref="L43:M43"/>
    <mergeCell ref="B30:C32"/>
    <mergeCell ref="E30:G30"/>
    <mergeCell ref="I30:K30"/>
    <mergeCell ref="L30:M30"/>
    <mergeCell ref="E31:G31"/>
    <mergeCell ref="I31:K31"/>
    <mergeCell ref="L31:M31"/>
    <mergeCell ref="E32:G32"/>
    <mergeCell ref="I32:K32"/>
    <mergeCell ref="L32:M32"/>
    <mergeCell ref="E38:G38"/>
    <mergeCell ref="I38:K38"/>
    <mergeCell ref="L38:M38"/>
    <mergeCell ref="B39:C39"/>
    <mergeCell ref="B267:E267"/>
    <mergeCell ref="F267:K267"/>
    <mergeCell ref="C263:E263"/>
    <mergeCell ref="F263:K263"/>
    <mergeCell ref="C264:E264"/>
    <mergeCell ref="F264:K264"/>
    <mergeCell ref="B265:E265"/>
    <mergeCell ref="F265:K265"/>
    <mergeCell ref="C261:E261"/>
    <mergeCell ref="F261:K261"/>
    <mergeCell ref="C262:E262"/>
    <mergeCell ref="F262:K262"/>
    <mergeCell ref="B266:E266"/>
    <mergeCell ref="F266:K266"/>
    <mergeCell ref="C260:E260"/>
    <mergeCell ref="F260:K260"/>
    <mergeCell ref="E245:G245"/>
    <mergeCell ref="I245:K245"/>
    <mergeCell ref="L245:M245"/>
    <mergeCell ref="B245:C245"/>
    <mergeCell ref="L230:M230"/>
    <mergeCell ref="B233:C233"/>
    <mergeCell ref="E233:G233"/>
    <mergeCell ref="I233:K233"/>
    <mergeCell ref="B234:C234"/>
    <mergeCell ref="E234:G234"/>
    <mergeCell ref="I234:K234"/>
    <mergeCell ref="L234:M234"/>
    <mergeCell ref="L233:M233"/>
    <mergeCell ref="B230:C230"/>
    <mergeCell ref="F257:K257"/>
    <mergeCell ref="F258:K258"/>
    <mergeCell ref="F259:K259"/>
    <mergeCell ref="C257:E257"/>
    <mergeCell ref="C258:E258"/>
    <mergeCell ref="C259:E259"/>
    <mergeCell ref="L177:M177"/>
    <mergeCell ref="B178:K179"/>
    <mergeCell ref="L178:M179"/>
    <mergeCell ref="B180:M180"/>
    <mergeCell ref="E185:G185"/>
    <mergeCell ref="I185:K185"/>
    <mergeCell ref="L185:M185"/>
    <mergeCell ref="B186:C186"/>
    <mergeCell ref="E186:G186"/>
    <mergeCell ref="I186:K186"/>
    <mergeCell ref="L186:M186"/>
    <mergeCell ref="E184:G184"/>
    <mergeCell ref="I184:K184"/>
    <mergeCell ref="L184:M184"/>
    <mergeCell ref="B181:C181"/>
    <mergeCell ref="E181:G181"/>
    <mergeCell ref="I181:K181"/>
    <mergeCell ref="L181:M181"/>
    <mergeCell ref="B177:C177"/>
    <mergeCell ref="E177:G177"/>
    <mergeCell ref="I177:K177"/>
    <mergeCell ref="L238:M238"/>
    <mergeCell ref="G92:H92"/>
    <mergeCell ref="B95:C98"/>
    <mergeCell ref="E95:F95"/>
    <mergeCell ref="G95:H95"/>
    <mergeCell ref="I95:K95"/>
    <mergeCell ref="E98:F98"/>
    <mergeCell ref="G98:H98"/>
    <mergeCell ref="I98:K98"/>
    <mergeCell ref="L98:M98"/>
    <mergeCell ref="B92:C92"/>
    <mergeCell ref="I92:K92"/>
    <mergeCell ref="L92:M92"/>
    <mergeCell ref="E88:G88"/>
    <mergeCell ref="I88:K88"/>
    <mergeCell ref="L88:M88"/>
    <mergeCell ref="L90:M90"/>
    <mergeCell ref="B93:C94"/>
    <mergeCell ref="L95:M95"/>
    <mergeCell ref="C256:E256"/>
    <mergeCell ref="F256:K256"/>
    <mergeCell ref="L250:M250"/>
    <mergeCell ref="L252:M252"/>
    <mergeCell ref="B250:C251"/>
    <mergeCell ref="B252:K252"/>
    <mergeCell ref="B254:M254"/>
    <mergeCell ref="C255:M255"/>
    <mergeCell ref="E250:G250"/>
    <mergeCell ref="I250:K250"/>
    <mergeCell ref="E251:G251"/>
    <mergeCell ref="I251:K251"/>
    <mergeCell ref="L251:M251"/>
    <mergeCell ref="E244:G244"/>
    <mergeCell ref="I244:K244"/>
    <mergeCell ref="L244:M244"/>
    <mergeCell ref="L240:M240"/>
    <mergeCell ref="B244:C244"/>
    <mergeCell ref="L237:M237"/>
    <mergeCell ref="B237:C237"/>
    <mergeCell ref="E237:G237"/>
    <mergeCell ref="I237:K237"/>
    <mergeCell ref="L235:M235"/>
    <mergeCell ref="B235:C235"/>
    <mergeCell ref="E235:G235"/>
    <mergeCell ref="I235:K235"/>
    <mergeCell ref="L239:M239"/>
    <mergeCell ref="B238:C238"/>
    <mergeCell ref="E238:G238"/>
    <mergeCell ref="I238:K238"/>
    <mergeCell ref="B239:C239"/>
    <mergeCell ref="E239:G239"/>
    <mergeCell ref="I239:K239"/>
    <mergeCell ref="B240:C240"/>
    <mergeCell ref="E240:G240"/>
    <mergeCell ref="I240:K240"/>
    <mergeCell ref="E243:G243"/>
    <mergeCell ref="I243:K243"/>
    <mergeCell ref="L243:M243"/>
    <mergeCell ref="I218:K218"/>
    <mergeCell ref="L218:M218"/>
    <mergeCell ref="B218:C218"/>
    <mergeCell ref="E218:G218"/>
    <mergeCell ref="B228:M228"/>
    <mergeCell ref="B229:C229"/>
    <mergeCell ref="E229:G229"/>
    <mergeCell ref="I229:K229"/>
    <mergeCell ref="L229:M229"/>
    <mergeCell ref="L227:M227"/>
    <mergeCell ref="B227:K227"/>
    <mergeCell ref="E222:G222"/>
    <mergeCell ref="I222:K222"/>
    <mergeCell ref="L222:M222"/>
    <mergeCell ref="L219:M219"/>
    <mergeCell ref="B220:C220"/>
    <mergeCell ref="B224:C224"/>
    <mergeCell ref="E224:G224"/>
    <mergeCell ref="I224:K224"/>
    <mergeCell ref="L224:M224"/>
    <mergeCell ref="B225:C225"/>
    <mergeCell ref="E225:G225"/>
    <mergeCell ref="I225:K225"/>
    <mergeCell ref="L225:M225"/>
    <mergeCell ref="B210:C210"/>
    <mergeCell ref="E210:G210"/>
    <mergeCell ref="I210:K210"/>
    <mergeCell ref="L210:M210"/>
    <mergeCell ref="B211:C211"/>
    <mergeCell ref="E211:G211"/>
    <mergeCell ref="I211:K211"/>
    <mergeCell ref="L211:M211"/>
    <mergeCell ref="B212:C212"/>
    <mergeCell ref="E212:G212"/>
    <mergeCell ref="I212:K212"/>
    <mergeCell ref="L212:M212"/>
    <mergeCell ref="B213:C213"/>
    <mergeCell ref="E213:G213"/>
    <mergeCell ref="I213:K213"/>
    <mergeCell ref="L213:M213"/>
    <mergeCell ref="L217:M217"/>
    <mergeCell ref="B214:C214"/>
    <mergeCell ref="E214:G214"/>
    <mergeCell ref="I214:K214"/>
    <mergeCell ref="L214:M214"/>
    <mergeCell ref="B216:C216"/>
    <mergeCell ref="E216:G216"/>
    <mergeCell ref="I216:K216"/>
    <mergeCell ref="L216:M216"/>
    <mergeCell ref="B217:C217"/>
    <mergeCell ref="E217:G217"/>
    <mergeCell ref="I217:K217"/>
    <mergeCell ref="B209:C209"/>
    <mergeCell ref="E209:G209"/>
    <mergeCell ref="I209:K209"/>
    <mergeCell ref="L209:M209"/>
    <mergeCell ref="L207:M207"/>
    <mergeCell ref="B208:C208"/>
    <mergeCell ref="E208:G208"/>
    <mergeCell ref="I208:K208"/>
    <mergeCell ref="L208:M208"/>
    <mergeCell ref="B207:C207"/>
    <mergeCell ref="E207:G207"/>
    <mergeCell ref="I207:K207"/>
    <mergeCell ref="B205:C205"/>
    <mergeCell ref="E205:G205"/>
    <mergeCell ref="I205:K205"/>
    <mergeCell ref="L205:M205"/>
    <mergeCell ref="B206:C206"/>
    <mergeCell ref="E206:G206"/>
    <mergeCell ref="I206:K206"/>
    <mergeCell ref="L206:M206"/>
    <mergeCell ref="B204:C204"/>
    <mergeCell ref="E204:G204"/>
    <mergeCell ref="I204:K204"/>
    <mergeCell ref="L204:M204"/>
    <mergeCell ref="B203:C203"/>
    <mergeCell ref="E203:G203"/>
    <mergeCell ref="I203:K203"/>
    <mergeCell ref="L203:M203"/>
    <mergeCell ref="B201:C201"/>
    <mergeCell ref="E201:G201"/>
    <mergeCell ref="I201:K201"/>
    <mergeCell ref="L201:M201"/>
    <mergeCell ref="B202:C202"/>
    <mergeCell ref="E202:G202"/>
    <mergeCell ref="I202:K202"/>
    <mergeCell ref="L202:M202"/>
    <mergeCell ref="L200:M200"/>
    <mergeCell ref="B199:C199"/>
    <mergeCell ref="E199:G199"/>
    <mergeCell ref="I199:K199"/>
    <mergeCell ref="L199:M199"/>
    <mergeCell ref="E197:G197"/>
    <mergeCell ref="I197:K197"/>
    <mergeCell ref="L197:M197"/>
    <mergeCell ref="E198:G198"/>
    <mergeCell ref="I198:K198"/>
    <mergeCell ref="L198:M198"/>
    <mergeCell ref="B197:C197"/>
    <mergeCell ref="B198:C198"/>
    <mergeCell ref="B200:C200"/>
    <mergeCell ref="E200:G200"/>
    <mergeCell ref="I200:K200"/>
    <mergeCell ref="L193:M193"/>
    <mergeCell ref="B196:C196"/>
    <mergeCell ref="E196:G196"/>
    <mergeCell ref="I196:K196"/>
    <mergeCell ref="L196:M196"/>
    <mergeCell ref="E188:G188"/>
    <mergeCell ref="I188:K188"/>
    <mergeCell ref="L188:M188"/>
    <mergeCell ref="E192:G192"/>
    <mergeCell ref="I192:K192"/>
    <mergeCell ref="L192:M192"/>
    <mergeCell ref="E193:G193"/>
    <mergeCell ref="B187:C188"/>
    <mergeCell ref="E187:G187"/>
    <mergeCell ref="I187:K187"/>
    <mergeCell ref="L187:M187"/>
    <mergeCell ref="B190:K190"/>
    <mergeCell ref="L190:M190"/>
    <mergeCell ref="B191:M191"/>
    <mergeCell ref="B192:C192"/>
    <mergeCell ref="B193:C193"/>
    <mergeCell ref="I193:K193"/>
    <mergeCell ref="B176:C176"/>
    <mergeCell ref="I176:K176"/>
    <mergeCell ref="L176:M176"/>
    <mergeCell ref="I162:K162"/>
    <mergeCell ref="L162:M162"/>
    <mergeCell ref="I163:K163"/>
    <mergeCell ref="L163:M163"/>
    <mergeCell ref="B162:C162"/>
    <mergeCell ref="E162:G162"/>
    <mergeCell ref="B163:C163"/>
    <mergeCell ref="E163:G163"/>
    <mergeCell ref="E176:G176"/>
    <mergeCell ref="L104:M104"/>
    <mergeCell ref="B159:K160"/>
    <mergeCell ref="L159:M160"/>
    <mergeCell ref="B161:M161"/>
    <mergeCell ref="E158:F158"/>
    <mergeCell ref="G158:H158"/>
    <mergeCell ref="I158:K158"/>
    <mergeCell ref="L158:M158"/>
    <mergeCell ref="B157:C158"/>
    <mergeCell ref="E155:F155"/>
    <mergeCell ref="G155:H155"/>
    <mergeCell ref="I155:K155"/>
    <mergeCell ref="L155:M155"/>
    <mergeCell ref="E156:F156"/>
    <mergeCell ref="G156:H156"/>
    <mergeCell ref="I156:K156"/>
    <mergeCell ref="L156:M156"/>
    <mergeCell ref="E157:F157"/>
    <mergeCell ref="G157:H157"/>
    <mergeCell ref="I157:K157"/>
    <mergeCell ref="L157:M157"/>
    <mergeCell ref="B155:C156"/>
    <mergeCell ref="I102:K102"/>
    <mergeCell ref="L102:M102"/>
    <mergeCell ref="B125:C143"/>
    <mergeCell ref="E124:F124"/>
    <mergeCell ref="G124:H124"/>
    <mergeCell ref="I124:K124"/>
    <mergeCell ref="L124:M124"/>
    <mergeCell ref="B104:C124"/>
    <mergeCell ref="E125:F125"/>
    <mergeCell ref="G125:H125"/>
    <mergeCell ref="I125:K125"/>
    <mergeCell ref="L125:M125"/>
    <mergeCell ref="E143:F143"/>
    <mergeCell ref="G143:H143"/>
    <mergeCell ref="I143:K143"/>
    <mergeCell ref="L143:M143"/>
    <mergeCell ref="E154:F154"/>
    <mergeCell ref="G154:H154"/>
    <mergeCell ref="I154:K154"/>
    <mergeCell ref="L154:M154"/>
    <mergeCell ref="E104:F104"/>
    <mergeCell ref="G104:H104"/>
    <mergeCell ref="I104:K104"/>
    <mergeCell ref="E48:G48"/>
    <mergeCell ref="I48:K48"/>
    <mergeCell ref="B86:C87"/>
    <mergeCell ref="E86:G86"/>
    <mergeCell ref="I86:K86"/>
    <mergeCell ref="L86:M86"/>
    <mergeCell ref="E87:G87"/>
    <mergeCell ref="I87:K87"/>
    <mergeCell ref="L87:M87"/>
    <mergeCell ref="B84:C84"/>
    <mergeCell ref="B85:C85"/>
    <mergeCell ref="L48:M48"/>
    <mergeCell ref="E49:G49"/>
    <mergeCell ref="I49:K49"/>
    <mergeCell ref="L49:M49"/>
    <mergeCell ref="E50:G50"/>
    <mergeCell ref="I50:K50"/>
    <mergeCell ref="L50:M50"/>
    <mergeCell ref="E51:G51"/>
    <mergeCell ref="I51:K51"/>
    <mergeCell ref="L51:M51"/>
    <mergeCell ref="E52:G52"/>
    <mergeCell ref="I52:K52"/>
    <mergeCell ref="L52:M52"/>
    <mergeCell ref="E45:G45"/>
    <mergeCell ref="I45:K45"/>
    <mergeCell ref="L45:M45"/>
    <mergeCell ref="E46:G46"/>
    <mergeCell ref="I46:K46"/>
    <mergeCell ref="L46:M46"/>
    <mergeCell ref="E47:G47"/>
    <mergeCell ref="I47:K47"/>
    <mergeCell ref="L47:M47"/>
    <mergeCell ref="B40:C40"/>
    <mergeCell ref="E40:G40"/>
    <mergeCell ref="I40:K40"/>
    <mergeCell ref="L40:M40"/>
    <mergeCell ref="B41:C41"/>
    <mergeCell ref="E41:G41"/>
    <mergeCell ref="I41:K41"/>
    <mergeCell ref="L41:M41"/>
    <mergeCell ref="E44:G44"/>
    <mergeCell ref="I44:K44"/>
    <mergeCell ref="L44:M44"/>
    <mergeCell ref="B37:C38"/>
    <mergeCell ref="E35:G35"/>
    <mergeCell ref="I35:K35"/>
    <mergeCell ref="L35:M35"/>
    <mergeCell ref="E36:G36"/>
    <mergeCell ref="I36:K36"/>
    <mergeCell ref="L36:M36"/>
    <mergeCell ref="E37:G37"/>
    <mergeCell ref="I37:K37"/>
    <mergeCell ref="L37:M37"/>
    <mergeCell ref="B34:C35"/>
    <mergeCell ref="B36:C36"/>
    <mergeCell ref="L27:M27"/>
    <mergeCell ref="E34:G34"/>
    <mergeCell ref="I34:K34"/>
    <mergeCell ref="L34:M34"/>
    <mergeCell ref="E39:G39"/>
    <mergeCell ref="I39:K39"/>
    <mergeCell ref="L39:M39"/>
    <mergeCell ref="E42:G42"/>
    <mergeCell ref="I42:K42"/>
    <mergeCell ref="L42:M42"/>
    <mergeCell ref="B17:C17"/>
    <mergeCell ref="E17:G17"/>
    <mergeCell ref="I17:K17"/>
    <mergeCell ref="L17:M17"/>
    <mergeCell ref="E18:G18"/>
    <mergeCell ref="I18:K18"/>
    <mergeCell ref="L18:M18"/>
    <mergeCell ref="E19:G19"/>
    <mergeCell ref="I19:K19"/>
    <mergeCell ref="B18:C29"/>
    <mergeCell ref="I24:K24"/>
    <mergeCell ref="L24:M24"/>
    <mergeCell ref="E25:G25"/>
    <mergeCell ref="I25:K25"/>
    <mergeCell ref="L25:M25"/>
    <mergeCell ref="E23:G23"/>
    <mergeCell ref="I23:K23"/>
    <mergeCell ref="L23:M23"/>
    <mergeCell ref="E21:G21"/>
    <mergeCell ref="E26:G26"/>
    <mergeCell ref="I26:K26"/>
    <mergeCell ref="L26:M26"/>
    <mergeCell ref="E27:G27"/>
    <mergeCell ref="I27:K27"/>
    <mergeCell ref="I21:K21"/>
    <mergeCell ref="L21:M21"/>
    <mergeCell ref="E22:G22"/>
    <mergeCell ref="I22:K22"/>
    <mergeCell ref="L22:M22"/>
    <mergeCell ref="L19:M19"/>
    <mergeCell ref="E20:G20"/>
    <mergeCell ref="I20:K20"/>
    <mergeCell ref="L20:M20"/>
    <mergeCell ref="L10:M10"/>
    <mergeCell ref="B11:C11"/>
    <mergeCell ref="E11:G11"/>
    <mergeCell ref="I11:K11"/>
    <mergeCell ref="L11:M11"/>
    <mergeCell ref="B13:K13"/>
    <mergeCell ref="L13:M13"/>
    <mergeCell ref="L221:M221"/>
    <mergeCell ref="B7:C8"/>
    <mergeCell ref="E7:G7"/>
    <mergeCell ref="I7:K7"/>
    <mergeCell ref="L7:M7"/>
    <mergeCell ref="E8:G8"/>
    <mergeCell ref="I8:K8"/>
    <mergeCell ref="L8:M8"/>
    <mergeCell ref="E24:G24"/>
    <mergeCell ref="B15:C15"/>
    <mergeCell ref="E15:G15"/>
    <mergeCell ref="I15:K15"/>
    <mergeCell ref="L15:M15"/>
    <mergeCell ref="B16:C16"/>
    <mergeCell ref="E16:G16"/>
    <mergeCell ref="I16:K16"/>
    <mergeCell ref="L16:M16"/>
    <mergeCell ref="G99:H99"/>
    <mergeCell ref="I99:K99"/>
    <mergeCell ref="L99:M99"/>
    <mergeCell ref="B99:C102"/>
    <mergeCell ref="E102:F102"/>
    <mergeCell ref="G102:H102"/>
    <mergeCell ref="B2:M2"/>
    <mergeCell ref="B3:M3"/>
    <mergeCell ref="B4:M4"/>
    <mergeCell ref="B5:C5"/>
    <mergeCell ref="E5:G5"/>
    <mergeCell ref="I5:K5"/>
    <mergeCell ref="L5:M5"/>
    <mergeCell ref="B12:C12"/>
    <mergeCell ref="E12:G12"/>
    <mergeCell ref="I12:K12"/>
    <mergeCell ref="L12:M12"/>
    <mergeCell ref="B9:C9"/>
    <mergeCell ref="E9:G9"/>
    <mergeCell ref="I9:K9"/>
    <mergeCell ref="L9:M9"/>
    <mergeCell ref="B10:C10"/>
    <mergeCell ref="E10:G10"/>
    <mergeCell ref="I10:K10"/>
    <mergeCell ref="L80:M80"/>
    <mergeCell ref="B80:K80"/>
    <mergeCell ref="E70:G70"/>
    <mergeCell ref="I70:K70"/>
    <mergeCell ref="L70:M70"/>
    <mergeCell ref="E71:G71"/>
    <mergeCell ref="I71:K71"/>
    <mergeCell ref="L71:M71"/>
    <mergeCell ref="E79:G79"/>
    <mergeCell ref="I73:K73"/>
    <mergeCell ref="L73:M73"/>
    <mergeCell ref="I74:K74"/>
    <mergeCell ref="L74:M74"/>
    <mergeCell ref="I76:K76"/>
    <mergeCell ref="L76:M76"/>
    <mergeCell ref="I77:K77"/>
    <mergeCell ref="L77:M77"/>
    <mergeCell ref="I78:K78"/>
    <mergeCell ref="B226:C226"/>
    <mergeCell ref="E226:G226"/>
    <mergeCell ref="I226:K226"/>
    <mergeCell ref="L226:M226"/>
    <mergeCell ref="L82:M82"/>
    <mergeCell ref="B81:M81"/>
    <mergeCell ref="B82:C82"/>
    <mergeCell ref="E82:G82"/>
    <mergeCell ref="I82:K82"/>
    <mergeCell ref="B83:C83"/>
    <mergeCell ref="B89:C89"/>
    <mergeCell ref="E89:G89"/>
    <mergeCell ref="I89:K89"/>
    <mergeCell ref="L89:M89"/>
    <mergeCell ref="B189:C189"/>
    <mergeCell ref="E189:G189"/>
    <mergeCell ref="I189:K189"/>
    <mergeCell ref="L189:M189"/>
    <mergeCell ref="B103:C103"/>
    <mergeCell ref="E103:F103"/>
    <mergeCell ref="G103:H103"/>
    <mergeCell ref="I103:K103"/>
    <mergeCell ref="L103:M103"/>
    <mergeCell ref="E99:F99"/>
  </mergeCell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95"/>
  <sheetViews>
    <sheetView view="pageBreakPreview" topLeftCell="A64" zoomScale="80" zoomScaleNormal="100" zoomScaleSheetLayoutView="80" workbookViewId="0">
      <selection activeCell="B70" activeCellId="36" sqref="B10:B11 B13 B14 B16 B17 B19 B20 B22 B23 B25 B26 B28 B29 B31 B32 B34 B35 B37 B38 B40 B41 B43 B44 B46 B47 B49 B50 B52 B53 B55 B56 B63 B64 B66 B67 B69 B70"/>
    </sheetView>
  </sheetViews>
  <sheetFormatPr defaultRowHeight="12.75" x14ac:dyDescent="0.2"/>
  <cols>
    <col min="1" max="1" width="5.1640625" style="68" customWidth="1"/>
    <col min="2" max="2" width="57.1640625" style="69" customWidth="1"/>
    <col min="3" max="3" width="14.1640625" style="70" hidden="1" customWidth="1"/>
    <col min="4" max="4" width="10.1640625" style="71" customWidth="1"/>
    <col min="5" max="5" width="14" style="21" customWidth="1"/>
    <col min="6" max="6" width="14.1640625" style="72" customWidth="1"/>
    <col min="7" max="7" width="18.33203125" style="700" customWidth="1"/>
    <col min="8" max="8" width="9.33203125" style="21"/>
    <col min="9" max="9" width="13.6640625" style="21" bestFit="1" customWidth="1"/>
    <col min="10" max="10" width="11.83203125" style="21" bestFit="1" customWidth="1"/>
    <col min="11" max="256" width="9.33203125" style="21"/>
    <col min="257" max="257" width="5.1640625" style="21" customWidth="1"/>
    <col min="258" max="258" width="57.1640625" style="21" customWidth="1"/>
    <col min="259" max="259" width="14.1640625" style="21" customWidth="1"/>
    <col min="260" max="260" width="10.1640625" style="21" customWidth="1"/>
    <col min="261" max="261" width="14" style="21" customWidth="1"/>
    <col min="262" max="262" width="14.1640625" style="21" customWidth="1"/>
    <col min="263" max="263" width="18.33203125" style="21" customWidth="1"/>
    <col min="264" max="264" width="9.33203125" style="21"/>
    <col min="265" max="265" width="13.6640625" style="21" bestFit="1" customWidth="1"/>
    <col min="266" max="266" width="11.83203125" style="21" bestFit="1" customWidth="1"/>
    <col min="267" max="512" width="9.33203125" style="21"/>
    <col min="513" max="513" width="5.1640625" style="21" customWidth="1"/>
    <col min="514" max="514" width="57.1640625" style="21" customWidth="1"/>
    <col min="515" max="515" width="14.1640625" style="21" customWidth="1"/>
    <col min="516" max="516" width="10.1640625" style="21" customWidth="1"/>
    <col min="517" max="517" width="14" style="21" customWidth="1"/>
    <col min="518" max="518" width="14.1640625" style="21" customWidth="1"/>
    <col min="519" max="519" width="18.33203125" style="21" customWidth="1"/>
    <col min="520" max="520" width="9.33203125" style="21"/>
    <col min="521" max="521" width="13.6640625" style="21" bestFit="1" customWidth="1"/>
    <col min="522" max="522" width="11.83203125" style="21" bestFit="1" customWidth="1"/>
    <col min="523" max="768" width="9.33203125" style="21"/>
    <col min="769" max="769" width="5.1640625" style="21" customWidth="1"/>
    <col min="770" max="770" width="57.1640625" style="21" customWidth="1"/>
    <col min="771" max="771" width="14.1640625" style="21" customWidth="1"/>
    <col min="772" max="772" width="10.1640625" style="21" customWidth="1"/>
    <col min="773" max="773" width="14" style="21" customWidth="1"/>
    <col min="774" max="774" width="14.1640625" style="21" customWidth="1"/>
    <col min="775" max="775" width="18.33203125" style="21" customWidth="1"/>
    <col min="776" max="776" width="9.33203125" style="21"/>
    <col min="777" max="777" width="13.6640625" style="21" bestFit="1" customWidth="1"/>
    <col min="778" max="778" width="11.83203125" style="21" bestFit="1" customWidth="1"/>
    <col min="779" max="1024" width="9.33203125" style="21"/>
    <col min="1025" max="1025" width="5.1640625" style="21" customWidth="1"/>
    <col min="1026" max="1026" width="57.1640625" style="21" customWidth="1"/>
    <col min="1027" max="1027" width="14.1640625" style="21" customWidth="1"/>
    <col min="1028" max="1028" width="10.1640625" style="21" customWidth="1"/>
    <col min="1029" max="1029" width="14" style="21" customWidth="1"/>
    <col min="1030" max="1030" width="14.1640625" style="21" customWidth="1"/>
    <col min="1031" max="1031" width="18.33203125" style="21" customWidth="1"/>
    <col min="1032" max="1032" width="9.33203125" style="21"/>
    <col min="1033" max="1033" width="13.6640625" style="21" bestFit="1" customWidth="1"/>
    <col min="1034" max="1034" width="11.83203125" style="21" bestFit="1" customWidth="1"/>
    <col min="1035" max="1280" width="9.33203125" style="21"/>
    <col min="1281" max="1281" width="5.1640625" style="21" customWidth="1"/>
    <col min="1282" max="1282" width="57.1640625" style="21" customWidth="1"/>
    <col min="1283" max="1283" width="14.1640625" style="21" customWidth="1"/>
    <col min="1284" max="1284" width="10.1640625" style="21" customWidth="1"/>
    <col min="1285" max="1285" width="14" style="21" customWidth="1"/>
    <col min="1286" max="1286" width="14.1640625" style="21" customWidth="1"/>
    <col min="1287" max="1287" width="18.33203125" style="21" customWidth="1"/>
    <col min="1288" max="1288" width="9.33203125" style="21"/>
    <col min="1289" max="1289" width="13.6640625" style="21" bestFit="1" customWidth="1"/>
    <col min="1290" max="1290" width="11.83203125" style="21" bestFit="1" customWidth="1"/>
    <col min="1291" max="1536" width="9.33203125" style="21"/>
    <col min="1537" max="1537" width="5.1640625" style="21" customWidth="1"/>
    <col min="1538" max="1538" width="57.1640625" style="21" customWidth="1"/>
    <col min="1539" max="1539" width="14.1640625" style="21" customWidth="1"/>
    <col min="1540" max="1540" width="10.1640625" style="21" customWidth="1"/>
    <col min="1541" max="1541" width="14" style="21" customWidth="1"/>
    <col min="1542" max="1542" width="14.1640625" style="21" customWidth="1"/>
    <col min="1543" max="1543" width="18.33203125" style="21" customWidth="1"/>
    <col min="1544" max="1544" width="9.33203125" style="21"/>
    <col min="1545" max="1545" width="13.6640625" style="21" bestFit="1" customWidth="1"/>
    <col min="1546" max="1546" width="11.83203125" style="21" bestFit="1" customWidth="1"/>
    <col min="1547" max="1792" width="9.33203125" style="21"/>
    <col min="1793" max="1793" width="5.1640625" style="21" customWidth="1"/>
    <col min="1794" max="1794" width="57.1640625" style="21" customWidth="1"/>
    <col min="1795" max="1795" width="14.1640625" style="21" customWidth="1"/>
    <col min="1796" max="1796" width="10.1640625" style="21" customWidth="1"/>
    <col min="1797" max="1797" width="14" style="21" customWidth="1"/>
    <col min="1798" max="1798" width="14.1640625" style="21" customWidth="1"/>
    <col min="1799" max="1799" width="18.33203125" style="21" customWidth="1"/>
    <col min="1800" max="1800" width="9.33203125" style="21"/>
    <col min="1801" max="1801" width="13.6640625" style="21" bestFit="1" customWidth="1"/>
    <col min="1802" max="1802" width="11.83203125" style="21" bestFit="1" customWidth="1"/>
    <col min="1803" max="2048" width="9.33203125" style="21"/>
    <col min="2049" max="2049" width="5.1640625" style="21" customWidth="1"/>
    <col min="2050" max="2050" width="57.1640625" style="21" customWidth="1"/>
    <col min="2051" max="2051" width="14.1640625" style="21" customWidth="1"/>
    <col min="2052" max="2052" width="10.1640625" style="21" customWidth="1"/>
    <col min="2053" max="2053" width="14" style="21" customWidth="1"/>
    <col min="2054" max="2054" width="14.1640625" style="21" customWidth="1"/>
    <col min="2055" max="2055" width="18.33203125" style="21" customWidth="1"/>
    <col min="2056" max="2056" width="9.33203125" style="21"/>
    <col min="2057" max="2057" width="13.6640625" style="21" bestFit="1" customWidth="1"/>
    <col min="2058" max="2058" width="11.83203125" style="21" bestFit="1" customWidth="1"/>
    <col min="2059" max="2304" width="9.33203125" style="21"/>
    <col min="2305" max="2305" width="5.1640625" style="21" customWidth="1"/>
    <col min="2306" max="2306" width="57.1640625" style="21" customWidth="1"/>
    <col min="2307" max="2307" width="14.1640625" style="21" customWidth="1"/>
    <col min="2308" max="2308" width="10.1640625" style="21" customWidth="1"/>
    <col min="2309" max="2309" width="14" style="21" customWidth="1"/>
    <col min="2310" max="2310" width="14.1640625" style="21" customWidth="1"/>
    <col min="2311" max="2311" width="18.33203125" style="21" customWidth="1"/>
    <col min="2312" max="2312" width="9.33203125" style="21"/>
    <col min="2313" max="2313" width="13.6640625" style="21" bestFit="1" customWidth="1"/>
    <col min="2314" max="2314" width="11.83203125" style="21" bestFit="1" customWidth="1"/>
    <col min="2315" max="2560" width="9.33203125" style="21"/>
    <col min="2561" max="2561" width="5.1640625" style="21" customWidth="1"/>
    <col min="2562" max="2562" width="57.1640625" style="21" customWidth="1"/>
    <col min="2563" max="2563" width="14.1640625" style="21" customWidth="1"/>
    <col min="2564" max="2564" width="10.1640625" style="21" customWidth="1"/>
    <col min="2565" max="2565" width="14" style="21" customWidth="1"/>
    <col min="2566" max="2566" width="14.1640625" style="21" customWidth="1"/>
    <col min="2567" max="2567" width="18.33203125" style="21" customWidth="1"/>
    <col min="2568" max="2568" width="9.33203125" style="21"/>
    <col min="2569" max="2569" width="13.6640625" style="21" bestFit="1" customWidth="1"/>
    <col min="2570" max="2570" width="11.83203125" style="21" bestFit="1" customWidth="1"/>
    <col min="2571" max="2816" width="9.33203125" style="21"/>
    <col min="2817" max="2817" width="5.1640625" style="21" customWidth="1"/>
    <col min="2818" max="2818" width="57.1640625" style="21" customWidth="1"/>
    <col min="2819" max="2819" width="14.1640625" style="21" customWidth="1"/>
    <col min="2820" max="2820" width="10.1640625" style="21" customWidth="1"/>
    <col min="2821" max="2821" width="14" style="21" customWidth="1"/>
    <col min="2822" max="2822" width="14.1640625" style="21" customWidth="1"/>
    <col min="2823" max="2823" width="18.33203125" style="21" customWidth="1"/>
    <col min="2824" max="2824" width="9.33203125" style="21"/>
    <col min="2825" max="2825" width="13.6640625" style="21" bestFit="1" customWidth="1"/>
    <col min="2826" max="2826" width="11.83203125" style="21" bestFit="1" customWidth="1"/>
    <col min="2827" max="3072" width="9.33203125" style="21"/>
    <col min="3073" max="3073" width="5.1640625" style="21" customWidth="1"/>
    <col min="3074" max="3074" width="57.1640625" style="21" customWidth="1"/>
    <col min="3075" max="3075" width="14.1640625" style="21" customWidth="1"/>
    <col min="3076" max="3076" width="10.1640625" style="21" customWidth="1"/>
    <col min="3077" max="3077" width="14" style="21" customWidth="1"/>
    <col min="3078" max="3078" width="14.1640625" style="21" customWidth="1"/>
    <col min="3079" max="3079" width="18.33203125" style="21" customWidth="1"/>
    <col min="3080" max="3080" width="9.33203125" style="21"/>
    <col min="3081" max="3081" width="13.6640625" style="21" bestFit="1" customWidth="1"/>
    <col min="3082" max="3082" width="11.83203125" style="21" bestFit="1" customWidth="1"/>
    <col min="3083" max="3328" width="9.33203125" style="21"/>
    <col min="3329" max="3329" width="5.1640625" style="21" customWidth="1"/>
    <col min="3330" max="3330" width="57.1640625" style="21" customWidth="1"/>
    <col min="3331" max="3331" width="14.1640625" style="21" customWidth="1"/>
    <col min="3332" max="3332" width="10.1640625" style="21" customWidth="1"/>
    <col min="3333" max="3333" width="14" style="21" customWidth="1"/>
    <col min="3334" max="3334" width="14.1640625" style="21" customWidth="1"/>
    <col min="3335" max="3335" width="18.33203125" style="21" customWidth="1"/>
    <col min="3336" max="3336" width="9.33203125" style="21"/>
    <col min="3337" max="3337" width="13.6640625" style="21" bestFit="1" customWidth="1"/>
    <col min="3338" max="3338" width="11.83203125" style="21" bestFit="1" customWidth="1"/>
    <col min="3339" max="3584" width="9.33203125" style="21"/>
    <col min="3585" max="3585" width="5.1640625" style="21" customWidth="1"/>
    <col min="3586" max="3586" width="57.1640625" style="21" customWidth="1"/>
    <col min="3587" max="3587" width="14.1640625" style="21" customWidth="1"/>
    <col min="3588" max="3588" width="10.1640625" style="21" customWidth="1"/>
    <col min="3589" max="3589" width="14" style="21" customWidth="1"/>
    <col min="3590" max="3590" width="14.1640625" style="21" customWidth="1"/>
    <col min="3591" max="3591" width="18.33203125" style="21" customWidth="1"/>
    <col min="3592" max="3592" width="9.33203125" style="21"/>
    <col min="3593" max="3593" width="13.6640625" style="21" bestFit="1" customWidth="1"/>
    <col min="3594" max="3594" width="11.83203125" style="21" bestFit="1" customWidth="1"/>
    <col min="3595" max="3840" width="9.33203125" style="21"/>
    <col min="3841" max="3841" width="5.1640625" style="21" customWidth="1"/>
    <col min="3842" max="3842" width="57.1640625" style="21" customWidth="1"/>
    <col min="3843" max="3843" width="14.1640625" style="21" customWidth="1"/>
    <col min="3844" max="3844" width="10.1640625" style="21" customWidth="1"/>
    <col min="3845" max="3845" width="14" style="21" customWidth="1"/>
    <col min="3846" max="3846" width="14.1640625" style="21" customWidth="1"/>
    <col min="3847" max="3847" width="18.33203125" style="21" customWidth="1"/>
    <col min="3848" max="3848" width="9.33203125" style="21"/>
    <col min="3849" max="3849" width="13.6640625" style="21" bestFit="1" customWidth="1"/>
    <col min="3850" max="3850" width="11.83203125" style="21" bestFit="1" customWidth="1"/>
    <col min="3851" max="4096" width="9.33203125" style="21"/>
    <col min="4097" max="4097" width="5.1640625" style="21" customWidth="1"/>
    <col min="4098" max="4098" width="57.1640625" style="21" customWidth="1"/>
    <col min="4099" max="4099" width="14.1640625" style="21" customWidth="1"/>
    <col min="4100" max="4100" width="10.1640625" style="21" customWidth="1"/>
    <col min="4101" max="4101" width="14" style="21" customWidth="1"/>
    <col min="4102" max="4102" width="14.1640625" style="21" customWidth="1"/>
    <col min="4103" max="4103" width="18.33203125" style="21" customWidth="1"/>
    <col min="4104" max="4104" width="9.33203125" style="21"/>
    <col min="4105" max="4105" width="13.6640625" style="21" bestFit="1" customWidth="1"/>
    <col min="4106" max="4106" width="11.83203125" style="21" bestFit="1" customWidth="1"/>
    <col min="4107" max="4352" width="9.33203125" style="21"/>
    <col min="4353" max="4353" width="5.1640625" style="21" customWidth="1"/>
    <col min="4354" max="4354" width="57.1640625" style="21" customWidth="1"/>
    <col min="4355" max="4355" width="14.1640625" style="21" customWidth="1"/>
    <col min="4356" max="4356" width="10.1640625" style="21" customWidth="1"/>
    <col min="4357" max="4357" width="14" style="21" customWidth="1"/>
    <col min="4358" max="4358" width="14.1640625" style="21" customWidth="1"/>
    <col min="4359" max="4359" width="18.33203125" style="21" customWidth="1"/>
    <col min="4360" max="4360" width="9.33203125" style="21"/>
    <col min="4361" max="4361" width="13.6640625" style="21" bestFit="1" customWidth="1"/>
    <col min="4362" max="4362" width="11.83203125" style="21" bestFit="1" customWidth="1"/>
    <col min="4363" max="4608" width="9.33203125" style="21"/>
    <col min="4609" max="4609" width="5.1640625" style="21" customWidth="1"/>
    <col min="4610" max="4610" width="57.1640625" style="21" customWidth="1"/>
    <col min="4611" max="4611" width="14.1640625" style="21" customWidth="1"/>
    <col min="4612" max="4612" width="10.1640625" style="21" customWidth="1"/>
    <col min="4613" max="4613" width="14" style="21" customWidth="1"/>
    <col min="4614" max="4614" width="14.1640625" style="21" customWidth="1"/>
    <col min="4615" max="4615" width="18.33203125" style="21" customWidth="1"/>
    <col min="4616" max="4616" width="9.33203125" style="21"/>
    <col min="4617" max="4617" width="13.6640625" style="21" bestFit="1" customWidth="1"/>
    <col min="4618" max="4618" width="11.83203125" style="21" bestFit="1" customWidth="1"/>
    <col min="4619" max="4864" width="9.33203125" style="21"/>
    <col min="4865" max="4865" width="5.1640625" style="21" customWidth="1"/>
    <col min="4866" max="4866" width="57.1640625" style="21" customWidth="1"/>
    <col min="4867" max="4867" width="14.1640625" style="21" customWidth="1"/>
    <col min="4868" max="4868" width="10.1640625" style="21" customWidth="1"/>
    <col min="4869" max="4869" width="14" style="21" customWidth="1"/>
    <col min="4870" max="4870" width="14.1640625" style="21" customWidth="1"/>
    <col min="4871" max="4871" width="18.33203125" style="21" customWidth="1"/>
    <col min="4872" max="4872" width="9.33203125" style="21"/>
    <col min="4873" max="4873" width="13.6640625" style="21" bestFit="1" customWidth="1"/>
    <col min="4874" max="4874" width="11.83203125" style="21" bestFit="1" customWidth="1"/>
    <col min="4875" max="5120" width="9.33203125" style="21"/>
    <col min="5121" max="5121" width="5.1640625" style="21" customWidth="1"/>
    <col min="5122" max="5122" width="57.1640625" style="21" customWidth="1"/>
    <col min="5123" max="5123" width="14.1640625" style="21" customWidth="1"/>
    <col min="5124" max="5124" width="10.1640625" style="21" customWidth="1"/>
    <col min="5125" max="5125" width="14" style="21" customWidth="1"/>
    <col min="5126" max="5126" width="14.1640625" style="21" customWidth="1"/>
    <col min="5127" max="5127" width="18.33203125" style="21" customWidth="1"/>
    <col min="5128" max="5128" width="9.33203125" style="21"/>
    <col min="5129" max="5129" width="13.6640625" style="21" bestFit="1" customWidth="1"/>
    <col min="5130" max="5130" width="11.83203125" style="21" bestFit="1" customWidth="1"/>
    <col min="5131" max="5376" width="9.33203125" style="21"/>
    <col min="5377" max="5377" width="5.1640625" style="21" customWidth="1"/>
    <col min="5378" max="5378" width="57.1640625" style="21" customWidth="1"/>
    <col min="5379" max="5379" width="14.1640625" style="21" customWidth="1"/>
    <col min="5380" max="5380" width="10.1640625" style="21" customWidth="1"/>
    <col min="5381" max="5381" width="14" style="21" customWidth="1"/>
    <col min="5382" max="5382" width="14.1640625" style="21" customWidth="1"/>
    <col min="5383" max="5383" width="18.33203125" style="21" customWidth="1"/>
    <col min="5384" max="5384" width="9.33203125" style="21"/>
    <col min="5385" max="5385" width="13.6640625" style="21" bestFit="1" customWidth="1"/>
    <col min="5386" max="5386" width="11.83203125" style="21" bestFit="1" customWidth="1"/>
    <col min="5387" max="5632" width="9.33203125" style="21"/>
    <col min="5633" max="5633" width="5.1640625" style="21" customWidth="1"/>
    <col min="5634" max="5634" width="57.1640625" style="21" customWidth="1"/>
    <col min="5635" max="5635" width="14.1640625" style="21" customWidth="1"/>
    <col min="5636" max="5636" width="10.1640625" style="21" customWidth="1"/>
    <col min="5637" max="5637" width="14" style="21" customWidth="1"/>
    <col min="5638" max="5638" width="14.1640625" style="21" customWidth="1"/>
    <col min="5639" max="5639" width="18.33203125" style="21" customWidth="1"/>
    <col min="5640" max="5640" width="9.33203125" style="21"/>
    <col min="5641" max="5641" width="13.6640625" style="21" bestFit="1" customWidth="1"/>
    <col min="5642" max="5642" width="11.83203125" style="21" bestFit="1" customWidth="1"/>
    <col min="5643" max="5888" width="9.33203125" style="21"/>
    <col min="5889" max="5889" width="5.1640625" style="21" customWidth="1"/>
    <col min="5890" max="5890" width="57.1640625" style="21" customWidth="1"/>
    <col min="5891" max="5891" width="14.1640625" style="21" customWidth="1"/>
    <col min="5892" max="5892" width="10.1640625" style="21" customWidth="1"/>
    <col min="5893" max="5893" width="14" style="21" customWidth="1"/>
    <col min="5894" max="5894" width="14.1640625" style="21" customWidth="1"/>
    <col min="5895" max="5895" width="18.33203125" style="21" customWidth="1"/>
    <col min="5896" max="5896" width="9.33203125" style="21"/>
    <col min="5897" max="5897" width="13.6640625" style="21" bestFit="1" customWidth="1"/>
    <col min="5898" max="5898" width="11.83203125" style="21" bestFit="1" customWidth="1"/>
    <col min="5899" max="6144" width="9.33203125" style="21"/>
    <col min="6145" max="6145" width="5.1640625" style="21" customWidth="1"/>
    <col min="6146" max="6146" width="57.1640625" style="21" customWidth="1"/>
    <col min="6147" max="6147" width="14.1640625" style="21" customWidth="1"/>
    <col min="6148" max="6148" width="10.1640625" style="21" customWidth="1"/>
    <col min="6149" max="6149" width="14" style="21" customWidth="1"/>
    <col min="6150" max="6150" width="14.1640625" style="21" customWidth="1"/>
    <col min="6151" max="6151" width="18.33203125" style="21" customWidth="1"/>
    <col min="6152" max="6152" width="9.33203125" style="21"/>
    <col min="6153" max="6153" width="13.6640625" style="21" bestFit="1" customWidth="1"/>
    <col min="6154" max="6154" width="11.83203125" style="21" bestFit="1" customWidth="1"/>
    <col min="6155" max="6400" width="9.33203125" style="21"/>
    <col min="6401" max="6401" width="5.1640625" style="21" customWidth="1"/>
    <col min="6402" max="6402" width="57.1640625" style="21" customWidth="1"/>
    <col min="6403" max="6403" width="14.1640625" style="21" customWidth="1"/>
    <col min="6404" max="6404" width="10.1640625" style="21" customWidth="1"/>
    <col min="6405" max="6405" width="14" style="21" customWidth="1"/>
    <col min="6406" max="6406" width="14.1640625" style="21" customWidth="1"/>
    <col min="6407" max="6407" width="18.33203125" style="21" customWidth="1"/>
    <col min="6408" max="6408" width="9.33203125" style="21"/>
    <col min="6409" max="6409" width="13.6640625" style="21" bestFit="1" customWidth="1"/>
    <col min="6410" max="6410" width="11.83203125" style="21" bestFit="1" customWidth="1"/>
    <col min="6411" max="6656" width="9.33203125" style="21"/>
    <col min="6657" max="6657" width="5.1640625" style="21" customWidth="1"/>
    <col min="6658" max="6658" width="57.1640625" style="21" customWidth="1"/>
    <col min="6659" max="6659" width="14.1640625" style="21" customWidth="1"/>
    <col min="6660" max="6660" width="10.1640625" style="21" customWidth="1"/>
    <col min="6661" max="6661" width="14" style="21" customWidth="1"/>
    <col min="6662" max="6662" width="14.1640625" style="21" customWidth="1"/>
    <col min="6663" max="6663" width="18.33203125" style="21" customWidth="1"/>
    <col min="6664" max="6664" width="9.33203125" style="21"/>
    <col min="6665" max="6665" width="13.6640625" style="21" bestFit="1" customWidth="1"/>
    <col min="6666" max="6666" width="11.83203125" style="21" bestFit="1" customWidth="1"/>
    <col min="6667" max="6912" width="9.33203125" style="21"/>
    <col min="6913" max="6913" width="5.1640625" style="21" customWidth="1"/>
    <col min="6914" max="6914" width="57.1640625" style="21" customWidth="1"/>
    <col min="6915" max="6915" width="14.1640625" style="21" customWidth="1"/>
    <col min="6916" max="6916" width="10.1640625" style="21" customWidth="1"/>
    <col min="6917" max="6917" width="14" style="21" customWidth="1"/>
    <col min="6918" max="6918" width="14.1640625" style="21" customWidth="1"/>
    <col min="6919" max="6919" width="18.33203125" style="21" customWidth="1"/>
    <col min="6920" max="6920" width="9.33203125" style="21"/>
    <col min="6921" max="6921" width="13.6640625" style="21" bestFit="1" customWidth="1"/>
    <col min="6922" max="6922" width="11.83203125" style="21" bestFit="1" customWidth="1"/>
    <col min="6923" max="7168" width="9.33203125" style="21"/>
    <col min="7169" max="7169" width="5.1640625" style="21" customWidth="1"/>
    <col min="7170" max="7170" width="57.1640625" style="21" customWidth="1"/>
    <col min="7171" max="7171" width="14.1640625" style="21" customWidth="1"/>
    <col min="7172" max="7172" width="10.1640625" style="21" customWidth="1"/>
    <col min="7173" max="7173" width="14" style="21" customWidth="1"/>
    <col min="7174" max="7174" width="14.1640625" style="21" customWidth="1"/>
    <col min="7175" max="7175" width="18.33203125" style="21" customWidth="1"/>
    <col min="7176" max="7176" width="9.33203125" style="21"/>
    <col min="7177" max="7177" width="13.6640625" style="21" bestFit="1" customWidth="1"/>
    <col min="7178" max="7178" width="11.83203125" style="21" bestFit="1" customWidth="1"/>
    <col min="7179" max="7424" width="9.33203125" style="21"/>
    <col min="7425" max="7425" width="5.1640625" style="21" customWidth="1"/>
    <col min="7426" max="7426" width="57.1640625" style="21" customWidth="1"/>
    <col min="7427" max="7427" width="14.1640625" style="21" customWidth="1"/>
    <col min="7428" max="7428" width="10.1640625" style="21" customWidth="1"/>
    <col min="7429" max="7429" width="14" style="21" customWidth="1"/>
    <col min="7430" max="7430" width="14.1640625" style="21" customWidth="1"/>
    <col min="7431" max="7431" width="18.33203125" style="21" customWidth="1"/>
    <col min="7432" max="7432" width="9.33203125" style="21"/>
    <col min="7433" max="7433" width="13.6640625" style="21" bestFit="1" customWidth="1"/>
    <col min="7434" max="7434" width="11.83203125" style="21" bestFit="1" customWidth="1"/>
    <col min="7435" max="7680" width="9.33203125" style="21"/>
    <col min="7681" max="7681" width="5.1640625" style="21" customWidth="1"/>
    <col min="7682" max="7682" width="57.1640625" style="21" customWidth="1"/>
    <col min="7683" max="7683" width="14.1640625" style="21" customWidth="1"/>
    <col min="7684" max="7684" width="10.1640625" style="21" customWidth="1"/>
    <col min="7685" max="7685" width="14" style="21" customWidth="1"/>
    <col min="7686" max="7686" width="14.1640625" style="21" customWidth="1"/>
    <col min="7687" max="7687" width="18.33203125" style="21" customWidth="1"/>
    <col min="7688" max="7688" width="9.33203125" style="21"/>
    <col min="7689" max="7689" width="13.6640625" style="21" bestFit="1" customWidth="1"/>
    <col min="7690" max="7690" width="11.83203125" style="21" bestFit="1" customWidth="1"/>
    <col min="7691" max="7936" width="9.33203125" style="21"/>
    <col min="7937" max="7937" width="5.1640625" style="21" customWidth="1"/>
    <col min="7938" max="7938" width="57.1640625" style="21" customWidth="1"/>
    <col min="7939" max="7939" width="14.1640625" style="21" customWidth="1"/>
    <col min="7940" max="7940" width="10.1640625" style="21" customWidth="1"/>
    <col min="7941" max="7941" width="14" style="21" customWidth="1"/>
    <col min="7942" max="7942" width="14.1640625" style="21" customWidth="1"/>
    <col min="7943" max="7943" width="18.33203125" style="21" customWidth="1"/>
    <col min="7944" max="7944" width="9.33203125" style="21"/>
    <col min="7945" max="7945" width="13.6640625" style="21" bestFit="1" customWidth="1"/>
    <col min="7946" max="7946" width="11.83203125" style="21" bestFit="1" customWidth="1"/>
    <col min="7947" max="8192" width="9.33203125" style="21"/>
    <col min="8193" max="8193" width="5.1640625" style="21" customWidth="1"/>
    <col min="8194" max="8194" width="57.1640625" style="21" customWidth="1"/>
    <col min="8195" max="8195" width="14.1640625" style="21" customWidth="1"/>
    <col min="8196" max="8196" width="10.1640625" style="21" customWidth="1"/>
    <col min="8197" max="8197" width="14" style="21" customWidth="1"/>
    <col min="8198" max="8198" width="14.1640625" style="21" customWidth="1"/>
    <col min="8199" max="8199" width="18.33203125" style="21" customWidth="1"/>
    <col min="8200" max="8200" width="9.33203125" style="21"/>
    <col min="8201" max="8201" width="13.6640625" style="21" bestFit="1" customWidth="1"/>
    <col min="8202" max="8202" width="11.83203125" style="21" bestFit="1" customWidth="1"/>
    <col min="8203" max="8448" width="9.33203125" style="21"/>
    <col min="8449" max="8449" width="5.1640625" style="21" customWidth="1"/>
    <col min="8450" max="8450" width="57.1640625" style="21" customWidth="1"/>
    <col min="8451" max="8451" width="14.1640625" style="21" customWidth="1"/>
    <col min="8452" max="8452" width="10.1640625" style="21" customWidth="1"/>
    <col min="8453" max="8453" width="14" style="21" customWidth="1"/>
    <col min="8454" max="8454" width="14.1640625" style="21" customWidth="1"/>
    <col min="8455" max="8455" width="18.33203125" style="21" customWidth="1"/>
    <col min="8456" max="8456" width="9.33203125" style="21"/>
    <col min="8457" max="8457" width="13.6640625" style="21" bestFit="1" customWidth="1"/>
    <col min="8458" max="8458" width="11.83203125" style="21" bestFit="1" customWidth="1"/>
    <col min="8459" max="8704" width="9.33203125" style="21"/>
    <col min="8705" max="8705" width="5.1640625" style="21" customWidth="1"/>
    <col min="8706" max="8706" width="57.1640625" style="21" customWidth="1"/>
    <col min="8707" max="8707" width="14.1640625" style="21" customWidth="1"/>
    <col min="8708" max="8708" width="10.1640625" style="21" customWidth="1"/>
    <col min="8709" max="8709" width="14" style="21" customWidth="1"/>
    <col min="8710" max="8710" width="14.1640625" style="21" customWidth="1"/>
    <col min="8711" max="8711" width="18.33203125" style="21" customWidth="1"/>
    <col min="8712" max="8712" width="9.33203125" style="21"/>
    <col min="8713" max="8713" width="13.6640625" style="21" bestFit="1" customWidth="1"/>
    <col min="8714" max="8714" width="11.83203125" style="21" bestFit="1" customWidth="1"/>
    <col min="8715" max="8960" width="9.33203125" style="21"/>
    <col min="8961" max="8961" width="5.1640625" style="21" customWidth="1"/>
    <col min="8962" max="8962" width="57.1640625" style="21" customWidth="1"/>
    <col min="8963" max="8963" width="14.1640625" style="21" customWidth="1"/>
    <col min="8964" max="8964" width="10.1640625" style="21" customWidth="1"/>
    <col min="8965" max="8965" width="14" style="21" customWidth="1"/>
    <col min="8966" max="8966" width="14.1640625" style="21" customWidth="1"/>
    <col min="8967" max="8967" width="18.33203125" style="21" customWidth="1"/>
    <col min="8968" max="8968" width="9.33203125" style="21"/>
    <col min="8969" max="8969" width="13.6640625" style="21" bestFit="1" customWidth="1"/>
    <col min="8970" max="8970" width="11.83203125" style="21" bestFit="1" customWidth="1"/>
    <col min="8971" max="9216" width="9.33203125" style="21"/>
    <col min="9217" max="9217" width="5.1640625" style="21" customWidth="1"/>
    <col min="9218" max="9218" width="57.1640625" style="21" customWidth="1"/>
    <col min="9219" max="9219" width="14.1640625" style="21" customWidth="1"/>
    <col min="9220" max="9220" width="10.1640625" style="21" customWidth="1"/>
    <col min="9221" max="9221" width="14" style="21" customWidth="1"/>
    <col min="9222" max="9222" width="14.1640625" style="21" customWidth="1"/>
    <col min="9223" max="9223" width="18.33203125" style="21" customWidth="1"/>
    <col min="9224" max="9224" width="9.33203125" style="21"/>
    <col min="9225" max="9225" width="13.6640625" style="21" bestFit="1" customWidth="1"/>
    <col min="9226" max="9226" width="11.83203125" style="21" bestFit="1" customWidth="1"/>
    <col min="9227" max="9472" width="9.33203125" style="21"/>
    <col min="9473" max="9473" width="5.1640625" style="21" customWidth="1"/>
    <col min="9474" max="9474" width="57.1640625" style="21" customWidth="1"/>
    <col min="9475" max="9475" width="14.1640625" style="21" customWidth="1"/>
    <col min="9476" max="9476" width="10.1640625" style="21" customWidth="1"/>
    <col min="9477" max="9477" width="14" style="21" customWidth="1"/>
    <col min="9478" max="9478" width="14.1640625" style="21" customWidth="1"/>
    <col min="9479" max="9479" width="18.33203125" style="21" customWidth="1"/>
    <col min="9480" max="9480" width="9.33203125" style="21"/>
    <col min="9481" max="9481" width="13.6640625" style="21" bestFit="1" customWidth="1"/>
    <col min="9482" max="9482" width="11.83203125" style="21" bestFit="1" customWidth="1"/>
    <col min="9483" max="9728" width="9.33203125" style="21"/>
    <col min="9729" max="9729" width="5.1640625" style="21" customWidth="1"/>
    <col min="9730" max="9730" width="57.1640625" style="21" customWidth="1"/>
    <col min="9731" max="9731" width="14.1640625" style="21" customWidth="1"/>
    <col min="9732" max="9732" width="10.1640625" style="21" customWidth="1"/>
    <col min="9733" max="9733" width="14" style="21" customWidth="1"/>
    <col min="9734" max="9734" width="14.1640625" style="21" customWidth="1"/>
    <col min="9735" max="9735" width="18.33203125" style="21" customWidth="1"/>
    <col min="9736" max="9736" width="9.33203125" style="21"/>
    <col min="9737" max="9737" width="13.6640625" style="21" bestFit="1" customWidth="1"/>
    <col min="9738" max="9738" width="11.83203125" style="21" bestFit="1" customWidth="1"/>
    <col min="9739" max="9984" width="9.33203125" style="21"/>
    <col min="9985" max="9985" width="5.1640625" style="21" customWidth="1"/>
    <col min="9986" max="9986" width="57.1640625" style="21" customWidth="1"/>
    <col min="9987" max="9987" width="14.1640625" style="21" customWidth="1"/>
    <col min="9988" max="9988" width="10.1640625" style="21" customWidth="1"/>
    <col min="9989" max="9989" width="14" style="21" customWidth="1"/>
    <col min="9990" max="9990" width="14.1640625" style="21" customWidth="1"/>
    <col min="9991" max="9991" width="18.33203125" style="21" customWidth="1"/>
    <col min="9992" max="9992" width="9.33203125" style="21"/>
    <col min="9993" max="9993" width="13.6640625" style="21" bestFit="1" customWidth="1"/>
    <col min="9994" max="9994" width="11.83203125" style="21" bestFit="1" customWidth="1"/>
    <col min="9995" max="10240" width="9.33203125" style="21"/>
    <col min="10241" max="10241" width="5.1640625" style="21" customWidth="1"/>
    <col min="10242" max="10242" width="57.1640625" style="21" customWidth="1"/>
    <col min="10243" max="10243" width="14.1640625" style="21" customWidth="1"/>
    <col min="10244" max="10244" width="10.1640625" style="21" customWidth="1"/>
    <col min="10245" max="10245" width="14" style="21" customWidth="1"/>
    <col min="10246" max="10246" width="14.1640625" style="21" customWidth="1"/>
    <col min="10247" max="10247" width="18.33203125" style="21" customWidth="1"/>
    <col min="10248" max="10248" width="9.33203125" style="21"/>
    <col min="10249" max="10249" width="13.6640625" style="21" bestFit="1" customWidth="1"/>
    <col min="10250" max="10250" width="11.83203125" style="21" bestFit="1" customWidth="1"/>
    <col min="10251" max="10496" width="9.33203125" style="21"/>
    <col min="10497" max="10497" width="5.1640625" style="21" customWidth="1"/>
    <col min="10498" max="10498" width="57.1640625" style="21" customWidth="1"/>
    <col min="10499" max="10499" width="14.1640625" style="21" customWidth="1"/>
    <col min="10500" max="10500" width="10.1640625" style="21" customWidth="1"/>
    <col min="10501" max="10501" width="14" style="21" customWidth="1"/>
    <col min="10502" max="10502" width="14.1640625" style="21" customWidth="1"/>
    <col min="10503" max="10503" width="18.33203125" style="21" customWidth="1"/>
    <col min="10504" max="10504" width="9.33203125" style="21"/>
    <col min="10505" max="10505" width="13.6640625" style="21" bestFit="1" customWidth="1"/>
    <col min="10506" max="10506" width="11.83203125" style="21" bestFit="1" customWidth="1"/>
    <col min="10507" max="10752" width="9.33203125" style="21"/>
    <col min="10753" max="10753" width="5.1640625" style="21" customWidth="1"/>
    <col min="10754" max="10754" width="57.1640625" style="21" customWidth="1"/>
    <col min="10755" max="10755" width="14.1640625" style="21" customWidth="1"/>
    <col min="10756" max="10756" width="10.1640625" style="21" customWidth="1"/>
    <col min="10757" max="10757" width="14" style="21" customWidth="1"/>
    <col min="10758" max="10758" width="14.1640625" style="21" customWidth="1"/>
    <col min="10759" max="10759" width="18.33203125" style="21" customWidth="1"/>
    <col min="10760" max="10760" width="9.33203125" style="21"/>
    <col min="10761" max="10761" width="13.6640625" style="21" bestFit="1" customWidth="1"/>
    <col min="10762" max="10762" width="11.83203125" style="21" bestFit="1" customWidth="1"/>
    <col min="10763" max="11008" width="9.33203125" style="21"/>
    <col min="11009" max="11009" width="5.1640625" style="21" customWidth="1"/>
    <col min="11010" max="11010" width="57.1640625" style="21" customWidth="1"/>
    <col min="11011" max="11011" width="14.1640625" style="21" customWidth="1"/>
    <col min="11012" max="11012" width="10.1640625" style="21" customWidth="1"/>
    <col min="11013" max="11013" width="14" style="21" customWidth="1"/>
    <col min="11014" max="11014" width="14.1640625" style="21" customWidth="1"/>
    <col min="11015" max="11015" width="18.33203125" style="21" customWidth="1"/>
    <col min="11016" max="11016" width="9.33203125" style="21"/>
    <col min="11017" max="11017" width="13.6640625" style="21" bestFit="1" customWidth="1"/>
    <col min="11018" max="11018" width="11.83203125" style="21" bestFit="1" customWidth="1"/>
    <col min="11019" max="11264" width="9.33203125" style="21"/>
    <col min="11265" max="11265" width="5.1640625" style="21" customWidth="1"/>
    <col min="11266" max="11266" width="57.1640625" style="21" customWidth="1"/>
    <col min="11267" max="11267" width="14.1640625" style="21" customWidth="1"/>
    <col min="11268" max="11268" width="10.1640625" style="21" customWidth="1"/>
    <col min="11269" max="11269" width="14" style="21" customWidth="1"/>
    <col min="11270" max="11270" width="14.1640625" style="21" customWidth="1"/>
    <col min="11271" max="11271" width="18.33203125" style="21" customWidth="1"/>
    <col min="11272" max="11272" width="9.33203125" style="21"/>
    <col min="11273" max="11273" width="13.6640625" style="21" bestFit="1" customWidth="1"/>
    <col min="11274" max="11274" width="11.83203125" style="21" bestFit="1" customWidth="1"/>
    <col min="11275" max="11520" width="9.33203125" style="21"/>
    <col min="11521" max="11521" width="5.1640625" style="21" customWidth="1"/>
    <col min="11522" max="11522" width="57.1640625" style="21" customWidth="1"/>
    <col min="11523" max="11523" width="14.1640625" style="21" customWidth="1"/>
    <col min="11524" max="11524" width="10.1640625" style="21" customWidth="1"/>
    <col min="11525" max="11525" width="14" style="21" customWidth="1"/>
    <col min="11526" max="11526" width="14.1640625" style="21" customWidth="1"/>
    <col min="11527" max="11527" width="18.33203125" style="21" customWidth="1"/>
    <col min="11528" max="11528" width="9.33203125" style="21"/>
    <col min="11529" max="11529" width="13.6640625" style="21" bestFit="1" customWidth="1"/>
    <col min="11530" max="11530" width="11.83203125" style="21" bestFit="1" customWidth="1"/>
    <col min="11531" max="11776" width="9.33203125" style="21"/>
    <col min="11777" max="11777" width="5.1640625" style="21" customWidth="1"/>
    <col min="11778" max="11778" width="57.1640625" style="21" customWidth="1"/>
    <col min="11779" max="11779" width="14.1640625" style="21" customWidth="1"/>
    <col min="11780" max="11780" width="10.1640625" style="21" customWidth="1"/>
    <col min="11781" max="11781" width="14" style="21" customWidth="1"/>
    <col min="11782" max="11782" width="14.1640625" style="21" customWidth="1"/>
    <col min="11783" max="11783" width="18.33203125" style="21" customWidth="1"/>
    <col min="11784" max="11784" width="9.33203125" style="21"/>
    <col min="11785" max="11785" width="13.6640625" style="21" bestFit="1" customWidth="1"/>
    <col min="11786" max="11786" width="11.83203125" style="21" bestFit="1" customWidth="1"/>
    <col min="11787" max="12032" width="9.33203125" style="21"/>
    <col min="12033" max="12033" width="5.1640625" style="21" customWidth="1"/>
    <col min="12034" max="12034" width="57.1640625" style="21" customWidth="1"/>
    <col min="12035" max="12035" width="14.1640625" style="21" customWidth="1"/>
    <col min="12036" max="12036" width="10.1640625" style="21" customWidth="1"/>
    <col min="12037" max="12037" width="14" style="21" customWidth="1"/>
    <col min="12038" max="12038" width="14.1640625" style="21" customWidth="1"/>
    <col min="12039" max="12039" width="18.33203125" style="21" customWidth="1"/>
    <col min="12040" max="12040" width="9.33203125" style="21"/>
    <col min="12041" max="12041" width="13.6640625" style="21" bestFit="1" customWidth="1"/>
    <col min="12042" max="12042" width="11.83203125" style="21" bestFit="1" customWidth="1"/>
    <col min="12043" max="12288" width="9.33203125" style="21"/>
    <col min="12289" max="12289" width="5.1640625" style="21" customWidth="1"/>
    <col min="12290" max="12290" width="57.1640625" style="21" customWidth="1"/>
    <col min="12291" max="12291" width="14.1640625" style="21" customWidth="1"/>
    <col min="12292" max="12292" width="10.1640625" style="21" customWidth="1"/>
    <col min="12293" max="12293" width="14" style="21" customWidth="1"/>
    <col min="12294" max="12294" width="14.1640625" style="21" customWidth="1"/>
    <col min="12295" max="12295" width="18.33203125" style="21" customWidth="1"/>
    <col min="12296" max="12296" width="9.33203125" style="21"/>
    <col min="12297" max="12297" width="13.6640625" style="21" bestFit="1" customWidth="1"/>
    <col min="12298" max="12298" width="11.83203125" style="21" bestFit="1" customWidth="1"/>
    <col min="12299" max="12544" width="9.33203125" style="21"/>
    <col min="12545" max="12545" width="5.1640625" style="21" customWidth="1"/>
    <col min="12546" max="12546" width="57.1640625" style="21" customWidth="1"/>
    <col min="12547" max="12547" width="14.1640625" style="21" customWidth="1"/>
    <col min="12548" max="12548" width="10.1640625" style="21" customWidth="1"/>
    <col min="12549" max="12549" width="14" style="21" customWidth="1"/>
    <col min="12550" max="12550" width="14.1640625" style="21" customWidth="1"/>
    <col min="12551" max="12551" width="18.33203125" style="21" customWidth="1"/>
    <col min="12552" max="12552" width="9.33203125" style="21"/>
    <col min="12553" max="12553" width="13.6640625" style="21" bestFit="1" customWidth="1"/>
    <col min="12554" max="12554" width="11.83203125" style="21" bestFit="1" customWidth="1"/>
    <col min="12555" max="12800" width="9.33203125" style="21"/>
    <col min="12801" max="12801" width="5.1640625" style="21" customWidth="1"/>
    <col min="12802" max="12802" width="57.1640625" style="21" customWidth="1"/>
    <col min="12803" max="12803" width="14.1640625" style="21" customWidth="1"/>
    <col min="12804" max="12804" width="10.1640625" style="21" customWidth="1"/>
    <col min="12805" max="12805" width="14" style="21" customWidth="1"/>
    <col min="12806" max="12806" width="14.1640625" style="21" customWidth="1"/>
    <col min="12807" max="12807" width="18.33203125" style="21" customWidth="1"/>
    <col min="12808" max="12808" width="9.33203125" style="21"/>
    <col min="12809" max="12809" width="13.6640625" style="21" bestFit="1" customWidth="1"/>
    <col min="12810" max="12810" width="11.83203125" style="21" bestFit="1" customWidth="1"/>
    <col min="12811" max="13056" width="9.33203125" style="21"/>
    <col min="13057" max="13057" width="5.1640625" style="21" customWidth="1"/>
    <col min="13058" max="13058" width="57.1640625" style="21" customWidth="1"/>
    <col min="13059" max="13059" width="14.1640625" style="21" customWidth="1"/>
    <col min="13060" max="13060" width="10.1640625" style="21" customWidth="1"/>
    <col min="13061" max="13061" width="14" style="21" customWidth="1"/>
    <col min="13062" max="13062" width="14.1640625" style="21" customWidth="1"/>
    <col min="13063" max="13063" width="18.33203125" style="21" customWidth="1"/>
    <col min="13064" max="13064" width="9.33203125" style="21"/>
    <col min="13065" max="13065" width="13.6640625" style="21" bestFit="1" customWidth="1"/>
    <col min="13066" max="13066" width="11.83203125" style="21" bestFit="1" customWidth="1"/>
    <col min="13067" max="13312" width="9.33203125" style="21"/>
    <col min="13313" max="13313" width="5.1640625" style="21" customWidth="1"/>
    <col min="13314" max="13314" width="57.1640625" style="21" customWidth="1"/>
    <col min="13315" max="13315" width="14.1640625" style="21" customWidth="1"/>
    <col min="13316" max="13316" width="10.1640625" style="21" customWidth="1"/>
    <col min="13317" max="13317" width="14" style="21" customWidth="1"/>
    <col min="13318" max="13318" width="14.1640625" style="21" customWidth="1"/>
    <col min="13319" max="13319" width="18.33203125" style="21" customWidth="1"/>
    <col min="13320" max="13320" width="9.33203125" style="21"/>
    <col min="13321" max="13321" width="13.6640625" style="21" bestFit="1" customWidth="1"/>
    <col min="13322" max="13322" width="11.83203125" style="21" bestFit="1" customWidth="1"/>
    <col min="13323" max="13568" width="9.33203125" style="21"/>
    <col min="13569" max="13569" width="5.1640625" style="21" customWidth="1"/>
    <col min="13570" max="13570" width="57.1640625" style="21" customWidth="1"/>
    <col min="13571" max="13571" width="14.1640625" style="21" customWidth="1"/>
    <col min="13572" max="13572" width="10.1640625" style="21" customWidth="1"/>
    <col min="13573" max="13573" width="14" style="21" customWidth="1"/>
    <col min="13574" max="13574" width="14.1640625" style="21" customWidth="1"/>
    <col min="13575" max="13575" width="18.33203125" style="21" customWidth="1"/>
    <col min="13576" max="13576" width="9.33203125" style="21"/>
    <col min="13577" max="13577" width="13.6640625" style="21" bestFit="1" customWidth="1"/>
    <col min="13578" max="13578" width="11.83203125" style="21" bestFit="1" customWidth="1"/>
    <col min="13579" max="13824" width="9.33203125" style="21"/>
    <col min="13825" max="13825" width="5.1640625" style="21" customWidth="1"/>
    <col min="13826" max="13826" width="57.1640625" style="21" customWidth="1"/>
    <col min="13827" max="13827" width="14.1640625" style="21" customWidth="1"/>
    <col min="13828" max="13828" width="10.1640625" style="21" customWidth="1"/>
    <col min="13829" max="13829" width="14" style="21" customWidth="1"/>
    <col min="13830" max="13830" width="14.1640625" style="21" customWidth="1"/>
    <col min="13831" max="13831" width="18.33203125" style="21" customWidth="1"/>
    <col min="13832" max="13832" width="9.33203125" style="21"/>
    <col min="13833" max="13833" width="13.6640625" style="21" bestFit="1" customWidth="1"/>
    <col min="13834" max="13834" width="11.83203125" style="21" bestFit="1" customWidth="1"/>
    <col min="13835" max="14080" width="9.33203125" style="21"/>
    <col min="14081" max="14081" width="5.1640625" style="21" customWidth="1"/>
    <col min="14082" max="14082" width="57.1640625" style="21" customWidth="1"/>
    <col min="14083" max="14083" width="14.1640625" style="21" customWidth="1"/>
    <col min="14084" max="14084" width="10.1640625" style="21" customWidth="1"/>
    <col min="14085" max="14085" width="14" style="21" customWidth="1"/>
    <col min="14086" max="14086" width="14.1640625" style="21" customWidth="1"/>
    <col min="14087" max="14087" width="18.33203125" style="21" customWidth="1"/>
    <col min="14088" max="14088" width="9.33203125" style="21"/>
    <col min="14089" max="14089" width="13.6640625" style="21" bestFit="1" customWidth="1"/>
    <col min="14090" max="14090" width="11.83203125" style="21" bestFit="1" customWidth="1"/>
    <col min="14091" max="14336" width="9.33203125" style="21"/>
    <col min="14337" max="14337" width="5.1640625" style="21" customWidth="1"/>
    <col min="14338" max="14338" width="57.1640625" style="21" customWidth="1"/>
    <col min="14339" max="14339" width="14.1640625" style="21" customWidth="1"/>
    <col min="14340" max="14340" width="10.1640625" style="21" customWidth="1"/>
    <col min="14341" max="14341" width="14" style="21" customWidth="1"/>
    <col min="14342" max="14342" width="14.1640625" style="21" customWidth="1"/>
    <col min="14343" max="14343" width="18.33203125" style="21" customWidth="1"/>
    <col min="14344" max="14344" width="9.33203125" style="21"/>
    <col min="14345" max="14345" width="13.6640625" style="21" bestFit="1" customWidth="1"/>
    <col min="14346" max="14346" width="11.83203125" style="21" bestFit="1" customWidth="1"/>
    <col min="14347" max="14592" width="9.33203125" style="21"/>
    <col min="14593" max="14593" width="5.1640625" style="21" customWidth="1"/>
    <col min="14594" max="14594" width="57.1640625" style="21" customWidth="1"/>
    <col min="14595" max="14595" width="14.1640625" style="21" customWidth="1"/>
    <col min="14596" max="14596" width="10.1640625" style="21" customWidth="1"/>
    <col min="14597" max="14597" width="14" style="21" customWidth="1"/>
    <col min="14598" max="14598" width="14.1640625" style="21" customWidth="1"/>
    <col min="14599" max="14599" width="18.33203125" style="21" customWidth="1"/>
    <col min="14600" max="14600" width="9.33203125" style="21"/>
    <col min="14601" max="14601" width="13.6640625" style="21" bestFit="1" customWidth="1"/>
    <col min="14602" max="14602" width="11.83203125" style="21" bestFit="1" customWidth="1"/>
    <col min="14603" max="14848" width="9.33203125" style="21"/>
    <col min="14849" max="14849" width="5.1640625" style="21" customWidth="1"/>
    <col min="14850" max="14850" width="57.1640625" style="21" customWidth="1"/>
    <col min="14851" max="14851" width="14.1640625" style="21" customWidth="1"/>
    <col min="14852" max="14852" width="10.1640625" style="21" customWidth="1"/>
    <col min="14853" max="14853" width="14" style="21" customWidth="1"/>
    <col min="14854" max="14854" width="14.1640625" style="21" customWidth="1"/>
    <col min="14855" max="14855" width="18.33203125" style="21" customWidth="1"/>
    <col min="14856" max="14856" width="9.33203125" style="21"/>
    <col min="14857" max="14857" width="13.6640625" style="21" bestFit="1" customWidth="1"/>
    <col min="14858" max="14858" width="11.83203125" style="21" bestFit="1" customWidth="1"/>
    <col min="14859" max="15104" width="9.33203125" style="21"/>
    <col min="15105" max="15105" width="5.1640625" style="21" customWidth="1"/>
    <col min="15106" max="15106" width="57.1640625" style="21" customWidth="1"/>
    <col min="15107" max="15107" width="14.1640625" style="21" customWidth="1"/>
    <col min="15108" max="15108" width="10.1640625" style="21" customWidth="1"/>
    <col min="15109" max="15109" width="14" style="21" customWidth="1"/>
    <col min="15110" max="15110" width="14.1640625" style="21" customWidth="1"/>
    <col min="15111" max="15111" width="18.33203125" style="21" customWidth="1"/>
    <col min="15112" max="15112" width="9.33203125" style="21"/>
    <col min="15113" max="15113" width="13.6640625" style="21" bestFit="1" customWidth="1"/>
    <col min="15114" max="15114" width="11.83203125" style="21" bestFit="1" customWidth="1"/>
    <col min="15115" max="15360" width="9.33203125" style="21"/>
    <col min="15361" max="15361" width="5.1640625" style="21" customWidth="1"/>
    <col min="15362" max="15362" width="57.1640625" style="21" customWidth="1"/>
    <col min="15363" max="15363" width="14.1640625" style="21" customWidth="1"/>
    <col min="15364" max="15364" width="10.1640625" style="21" customWidth="1"/>
    <col min="15365" max="15365" width="14" style="21" customWidth="1"/>
    <col min="15366" max="15366" width="14.1640625" style="21" customWidth="1"/>
    <col min="15367" max="15367" width="18.33203125" style="21" customWidth="1"/>
    <col min="15368" max="15368" width="9.33203125" style="21"/>
    <col min="15369" max="15369" width="13.6640625" style="21" bestFit="1" customWidth="1"/>
    <col min="15370" max="15370" width="11.83203125" style="21" bestFit="1" customWidth="1"/>
    <col min="15371" max="15616" width="9.33203125" style="21"/>
    <col min="15617" max="15617" width="5.1640625" style="21" customWidth="1"/>
    <col min="15618" max="15618" width="57.1640625" style="21" customWidth="1"/>
    <col min="15619" max="15619" width="14.1640625" style="21" customWidth="1"/>
    <col min="15620" max="15620" width="10.1640625" style="21" customWidth="1"/>
    <col min="15621" max="15621" width="14" style="21" customWidth="1"/>
    <col min="15622" max="15622" width="14.1640625" style="21" customWidth="1"/>
    <col min="15623" max="15623" width="18.33203125" style="21" customWidth="1"/>
    <col min="15624" max="15624" width="9.33203125" style="21"/>
    <col min="15625" max="15625" width="13.6640625" style="21" bestFit="1" customWidth="1"/>
    <col min="15626" max="15626" width="11.83203125" style="21" bestFit="1" customWidth="1"/>
    <col min="15627" max="15872" width="9.33203125" style="21"/>
    <col min="15873" max="15873" width="5.1640625" style="21" customWidth="1"/>
    <col min="15874" max="15874" width="57.1640625" style="21" customWidth="1"/>
    <col min="15875" max="15875" width="14.1640625" style="21" customWidth="1"/>
    <col min="15876" max="15876" width="10.1640625" style="21" customWidth="1"/>
    <col min="15877" max="15877" width="14" style="21" customWidth="1"/>
    <col min="15878" max="15878" width="14.1640625" style="21" customWidth="1"/>
    <col min="15879" max="15879" width="18.33203125" style="21" customWidth="1"/>
    <col min="15880" max="15880" width="9.33203125" style="21"/>
    <col min="15881" max="15881" width="13.6640625" style="21" bestFit="1" customWidth="1"/>
    <col min="15882" max="15882" width="11.83203125" style="21" bestFit="1" customWidth="1"/>
    <col min="15883" max="16128" width="9.33203125" style="21"/>
    <col min="16129" max="16129" width="5.1640625" style="21" customWidth="1"/>
    <col min="16130" max="16130" width="57.1640625" style="21" customWidth="1"/>
    <col min="16131" max="16131" width="14.1640625" style="21" customWidth="1"/>
    <col min="16132" max="16132" width="10.1640625" style="21" customWidth="1"/>
    <col min="16133" max="16133" width="14" style="21" customWidth="1"/>
    <col min="16134" max="16134" width="14.1640625" style="21" customWidth="1"/>
    <col min="16135" max="16135" width="18.33203125" style="21" customWidth="1"/>
    <col min="16136" max="16136" width="9.33203125" style="21"/>
    <col min="16137" max="16137" width="13.6640625" style="21" bestFit="1" customWidth="1"/>
    <col min="16138" max="16138" width="11.83203125" style="21" bestFit="1" customWidth="1"/>
    <col min="16139" max="16384" width="9.33203125" style="21"/>
  </cols>
  <sheetData>
    <row r="1" spans="1:7" s="7" customFormat="1" ht="27.75" customHeight="1" x14ac:dyDescent="0.25">
      <c r="A1" s="88" t="s">
        <v>173</v>
      </c>
      <c r="B1" s="89"/>
      <c r="C1" s="89"/>
      <c r="D1" s="89"/>
      <c r="E1" s="89"/>
      <c r="F1" s="89"/>
      <c r="G1" s="90"/>
    </row>
    <row r="2" spans="1:7" s="8" customFormat="1" ht="39.950000000000003" customHeight="1" thickBot="1" x14ac:dyDescent="0.25">
      <c r="A2" s="91" t="s">
        <v>174</v>
      </c>
      <c r="B2" s="92"/>
      <c r="C2" s="92"/>
      <c r="D2" s="92"/>
      <c r="E2" s="92"/>
      <c r="F2" s="92"/>
      <c r="G2" s="93"/>
    </row>
    <row r="3" spans="1:7" s="14" customFormat="1" ht="39" thickBot="1" x14ac:dyDescent="0.3">
      <c r="A3" s="9" t="s">
        <v>175</v>
      </c>
      <c r="B3" s="10" t="s">
        <v>176</v>
      </c>
      <c r="C3" s="11" t="s">
        <v>177</v>
      </c>
      <c r="D3" s="12" t="s">
        <v>178</v>
      </c>
      <c r="E3" s="10" t="s">
        <v>102</v>
      </c>
      <c r="F3" s="12" t="s">
        <v>179</v>
      </c>
      <c r="G3" s="13" t="s">
        <v>180</v>
      </c>
    </row>
    <row r="4" spans="1:7" s="19" customFormat="1" x14ac:dyDescent="0.2">
      <c r="A4" s="15"/>
      <c r="B4" s="16"/>
      <c r="C4" s="17"/>
      <c r="D4" s="17"/>
      <c r="E4" s="17"/>
      <c r="F4" s="17"/>
      <c r="G4" s="18"/>
    </row>
    <row r="5" spans="1:7" ht="54" customHeight="1" x14ac:dyDescent="0.2">
      <c r="A5" s="20"/>
      <c r="B5" s="94" t="s">
        <v>181</v>
      </c>
      <c r="C5" s="95"/>
      <c r="D5" s="95"/>
      <c r="E5" s="95"/>
      <c r="F5" s="95"/>
      <c r="G5" s="96"/>
    </row>
    <row r="6" spans="1:7" x14ac:dyDescent="0.2">
      <c r="A6" s="22"/>
      <c r="B6" s="23"/>
      <c r="C6" s="24"/>
      <c r="D6" s="24"/>
      <c r="E6" s="25"/>
      <c r="F6" s="26"/>
      <c r="G6" s="27"/>
    </row>
    <row r="7" spans="1:7" x14ac:dyDescent="0.2">
      <c r="A7" s="28" t="s">
        <v>85</v>
      </c>
      <c r="B7" s="29" t="s">
        <v>182</v>
      </c>
      <c r="C7" s="30"/>
      <c r="D7" s="30"/>
      <c r="E7" s="31"/>
      <c r="F7" s="31"/>
      <c r="G7" s="32"/>
    </row>
    <row r="8" spans="1:7" x14ac:dyDescent="0.2">
      <c r="A8" s="33"/>
      <c r="B8" s="97" t="s">
        <v>183</v>
      </c>
      <c r="C8" s="98"/>
      <c r="D8" s="98"/>
      <c r="E8" s="98"/>
      <c r="F8" s="98"/>
      <c r="G8" s="99"/>
    </row>
    <row r="9" spans="1:7" ht="122.25" customHeight="1" x14ac:dyDescent="0.2">
      <c r="A9" s="34" t="s">
        <v>85</v>
      </c>
      <c r="B9" s="35" t="s">
        <v>184</v>
      </c>
      <c r="C9" s="36"/>
      <c r="D9" s="36" t="s">
        <v>10</v>
      </c>
      <c r="E9" s="37">
        <v>133</v>
      </c>
      <c r="F9" s="698"/>
      <c r="G9" s="698">
        <f>E9*F9</f>
        <v>0</v>
      </c>
    </row>
    <row r="10" spans="1:7" ht="18" customHeight="1" x14ac:dyDescent="0.2">
      <c r="A10" s="34"/>
      <c r="B10" s="701" t="s">
        <v>185</v>
      </c>
      <c r="C10" s="36"/>
      <c r="D10" s="36"/>
      <c r="E10" s="37"/>
      <c r="F10" s="698"/>
      <c r="G10" s="698">
        <f t="shared" ref="G10:G68" si="0">E10*F10</f>
        <v>0</v>
      </c>
    </row>
    <row r="11" spans="1:7" ht="18" customHeight="1" x14ac:dyDescent="0.2">
      <c r="A11" s="34"/>
      <c r="B11" s="702"/>
      <c r="C11" s="36"/>
      <c r="D11" s="36"/>
      <c r="E11" s="37"/>
      <c r="F11" s="698"/>
      <c r="G11" s="698">
        <f t="shared" si="0"/>
        <v>0</v>
      </c>
    </row>
    <row r="12" spans="1:7" ht="118.5" customHeight="1" x14ac:dyDescent="0.2">
      <c r="A12" s="34" t="s">
        <v>186</v>
      </c>
      <c r="B12" s="35" t="s">
        <v>187</v>
      </c>
      <c r="C12" s="36"/>
      <c r="D12" s="36" t="s">
        <v>10</v>
      </c>
      <c r="E12" s="37">
        <v>15</v>
      </c>
      <c r="F12" s="698"/>
      <c r="G12" s="698">
        <f>E12*F12</f>
        <v>0</v>
      </c>
    </row>
    <row r="13" spans="1:7" ht="15.75" customHeight="1" x14ac:dyDescent="0.2">
      <c r="A13" s="34"/>
      <c r="B13" s="701" t="s">
        <v>185</v>
      </c>
      <c r="C13" s="36"/>
      <c r="D13" s="36"/>
      <c r="E13" s="37"/>
      <c r="F13" s="698"/>
      <c r="G13" s="698">
        <f t="shared" si="0"/>
        <v>0</v>
      </c>
    </row>
    <row r="14" spans="1:7" ht="17.25" customHeight="1" x14ac:dyDescent="0.2">
      <c r="A14" s="34"/>
      <c r="B14" s="702"/>
      <c r="C14" s="36"/>
      <c r="D14" s="36"/>
      <c r="E14" s="37"/>
      <c r="F14" s="698"/>
      <c r="G14" s="698">
        <f t="shared" si="0"/>
        <v>0</v>
      </c>
    </row>
    <row r="15" spans="1:7" ht="121.5" customHeight="1" x14ac:dyDescent="0.2">
      <c r="A15" s="34" t="s">
        <v>188</v>
      </c>
      <c r="B15" s="35" t="s">
        <v>189</v>
      </c>
      <c r="C15" s="40"/>
      <c r="D15" s="36" t="s">
        <v>10</v>
      </c>
      <c r="E15" s="37">
        <v>4</v>
      </c>
      <c r="F15" s="698"/>
      <c r="G15" s="698">
        <f t="shared" si="0"/>
        <v>0</v>
      </c>
    </row>
    <row r="16" spans="1:7" ht="18" customHeight="1" x14ac:dyDescent="0.2">
      <c r="A16" s="34"/>
      <c r="B16" s="701" t="s">
        <v>185</v>
      </c>
      <c r="C16" s="40"/>
      <c r="D16" s="36"/>
      <c r="E16" s="37"/>
      <c r="F16" s="698"/>
      <c r="G16" s="698">
        <f t="shared" si="0"/>
        <v>0</v>
      </c>
    </row>
    <row r="17" spans="1:7" ht="18" customHeight="1" x14ac:dyDescent="0.2">
      <c r="A17" s="34"/>
      <c r="B17" s="701"/>
      <c r="C17" s="40"/>
      <c r="D17" s="36"/>
      <c r="E17" s="37"/>
      <c r="F17" s="698"/>
      <c r="G17" s="698">
        <f t="shared" si="0"/>
        <v>0</v>
      </c>
    </row>
    <row r="18" spans="1:7" ht="130.5" customHeight="1" x14ac:dyDescent="0.2">
      <c r="A18" s="34" t="s">
        <v>190</v>
      </c>
      <c r="B18" s="35" t="s">
        <v>191</v>
      </c>
      <c r="C18" s="40"/>
      <c r="D18" s="36" t="s">
        <v>10</v>
      </c>
      <c r="E18" s="37">
        <v>9</v>
      </c>
      <c r="F18" s="698"/>
      <c r="G18" s="698">
        <f t="shared" si="0"/>
        <v>0</v>
      </c>
    </row>
    <row r="19" spans="1:7" ht="15.75" customHeight="1" x14ac:dyDescent="0.2">
      <c r="A19" s="34"/>
      <c r="B19" s="701" t="s">
        <v>192</v>
      </c>
      <c r="C19" s="40"/>
      <c r="D19" s="36"/>
      <c r="E19" s="37"/>
      <c r="F19" s="698"/>
      <c r="G19" s="698">
        <f t="shared" si="0"/>
        <v>0</v>
      </c>
    </row>
    <row r="20" spans="1:7" ht="16.5" customHeight="1" x14ac:dyDescent="0.2">
      <c r="A20" s="34"/>
      <c r="B20" s="701"/>
      <c r="C20" s="40"/>
      <c r="D20" s="36"/>
      <c r="E20" s="37"/>
      <c r="F20" s="698"/>
      <c r="G20" s="698">
        <f t="shared" si="0"/>
        <v>0</v>
      </c>
    </row>
    <row r="21" spans="1:7" ht="130.5" customHeight="1" x14ac:dyDescent="0.2">
      <c r="A21" s="34">
        <v>5</v>
      </c>
      <c r="B21" s="41" t="s">
        <v>193</v>
      </c>
      <c r="C21" s="40"/>
      <c r="D21" s="36" t="s">
        <v>10</v>
      </c>
      <c r="E21" s="37">
        <v>32</v>
      </c>
      <c r="F21" s="698"/>
      <c r="G21" s="698">
        <f t="shared" si="0"/>
        <v>0</v>
      </c>
    </row>
    <row r="22" spans="1:7" ht="18.75" customHeight="1" x14ac:dyDescent="0.2">
      <c r="A22" s="34"/>
      <c r="B22" s="701" t="s">
        <v>192</v>
      </c>
      <c r="C22" s="40"/>
      <c r="D22" s="36"/>
      <c r="E22" s="37"/>
      <c r="F22" s="698"/>
      <c r="G22" s="698">
        <f t="shared" si="0"/>
        <v>0</v>
      </c>
    </row>
    <row r="23" spans="1:7" ht="18.75" customHeight="1" x14ac:dyDescent="0.2">
      <c r="A23" s="34"/>
      <c r="B23" s="701"/>
      <c r="C23" s="40"/>
      <c r="D23" s="36"/>
      <c r="E23" s="37"/>
      <c r="F23" s="698"/>
      <c r="G23" s="698">
        <f t="shared" si="0"/>
        <v>0</v>
      </c>
    </row>
    <row r="24" spans="1:7" ht="108.75" customHeight="1" x14ac:dyDescent="0.2">
      <c r="A24" s="34">
        <v>6</v>
      </c>
      <c r="B24" s="42" t="s">
        <v>194</v>
      </c>
      <c r="C24" s="40"/>
      <c r="D24" s="36" t="s">
        <v>10</v>
      </c>
      <c r="E24" s="37">
        <v>31</v>
      </c>
      <c r="F24" s="698"/>
      <c r="G24" s="698">
        <f t="shared" si="0"/>
        <v>0</v>
      </c>
    </row>
    <row r="25" spans="1:7" ht="18.75" customHeight="1" x14ac:dyDescent="0.2">
      <c r="A25" s="34"/>
      <c r="B25" s="701" t="s">
        <v>192</v>
      </c>
      <c r="C25" s="40"/>
      <c r="D25" s="36"/>
      <c r="E25" s="37"/>
      <c r="F25" s="698"/>
      <c r="G25" s="698">
        <f t="shared" si="0"/>
        <v>0</v>
      </c>
    </row>
    <row r="26" spans="1:7" ht="18.75" customHeight="1" x14ac:dyDescent="0.2">
      <c r="A26" s="34"/>
      <c r="B26" s="701"/>
      <c r="C26" s="40"/>
      <c r="D26" s="36"/>
      <c r="E26" s="37"/>
      <c r="F26" s="698"/>
      <c r="G26" s="698">
        <f t="shared" si="0"/>
        <v>0</v>
      </c>
    </row>
    <row r="27" spans="1:7" ht="82.5" customHeight="1" x14ac:dyDescent="0.2">
      <c r="A27" s="34">
        <v>7</v>
      </c>
      <c r="B27" s="43" t="s">
        <v>195</v>
      </c>
      <c r="C27" s="40"/>
      <c r="D27" s="36" t="s">
        <v>10</v>
      </c>
      <c r="E27" s="37">
        <v>11</v>
      </c>
      <c r="F27" s="698"/>
      <c r="G27" s="698">
        <f t="shared" si="0"/>
        <v>0</v>
      </c>
    </row>
    <row r="28" spans="1:7" ht="18.75" customHeight="1" x14ac:dyDescent="0.2">
      <c r="A28" s="34"/>
      <c r="B28" s="701" t="s">
        <v>192</v>
      </c>
      <c r="C28" s="40"/>
      <c r="D28" s="36"/>
      <c r="E28" s="37"/>
      <c r="F28" s="698"/>
      <c r="G28" s="698">
        <f t="shared" si="0"/>
        <v>0</v>
      </c>
    </row>
    <row r="29" spans="1:7" ht="18.75" customHeight="1" x14ac:dyDescent="0.2">
      <c r="A29" s="34"/>
      <c r="B29" s="701"/>
      <c r="C29" s="40"/>
      <c r="D29" s="36"/>
      <c r="E29" s="37"/>
      <c r="F29" s="698"/>
      <c r="G29" s="698">
        <f t="shared" si="0"/>
        <v>0</v>
      </c>
    </row>
    <row r="30" spans="1:7" ht="84.75" customHeight="1" x14ac:dyDescent="0.2">
      <c r="A30" s="34">
        <v>8</v>
      </c>
      <c r="B30" s="43" t="s">
        <v>196</v>
      </c>
      <c r="C30" s="40"/>
      <c r="D30" s="36" t="s">
        <v>10</v>
      </c>
      <c r="E30" s="37">
        <v>39</v>
      </c>
      <c r="F30" s="698"/>
      <c r="G30" s="698">
        <f t="shared" si="0"/>
        <v>0</v>
      </c>
    </row>
    <row r="31" spans="1:7" ht="18.75" customHeight="1" x14ac:dyDescent="0.2">
      <c r="A31" s="34"/>
      <c r="B31" s="701" t="s">
        <v>192</v>
      </c>
      <c r="C31" s="40"/>
      <c r="D31" s="36"/>
      <c r="E31" s="37"/>
      <c r="F31" s="698"/>
      <c r="G31" s="698">
        <f t="shared" si="0"/>
        <v>0</v>
      </c>
    </row>
    <row r="32" spans="1:7" ht="18.75" customHeight="1" x14ac:dyDescent="0.2">
      <c r="A32" s="34"/>
      <c r="B32" s="701"/>
      <c r="C32" s="40"/>
      <c r="D32" s="36"/>
      <c r="E32" s="37"/>
      <c r="F32" s="698"/>
      <c r="G32" s="698">
        <f t="shared" si="0"/>
        <v>0</v>
      </c>
    </row>
    <row r="33" spans="1:7" ht="82.5" customHeight="1" x14ac:dyDescent="0.2">
      <c r="A33" s="34">
        <v>9</v>
      </c>
      <c r="B33" s="43" t="s">
        <v>197</v>
      </c>
      <c r="C33" s="40"/>
      <c r="D33" s="36" t="s">
        <v>10</v>
      </c>
      <c r="E33" s="37">
        <v>8</v>
      </c>
      <c r="F33" s="698"/>
      <c r="G33" s="698">
        <f t="shared" si="0"/>
        <v>0</v>
      </c>
    </row>
    <row r="34" spans="1:7" ht="18.75" customHeight="1" x14ac:dyDescent="0.2">
      <c r="A34" s="34"/>
      <c r="B34" s="701" t="s">
        <v>192</v>
      </c>
      <c r="C34" s="40"/>
      <c r="D34" s="36"/>
      <c r="E34" s="37"/>
      <c r="F34" s="698"/>
      <c r="G34" s="698">
        <f t="shared" si="0"/>
        <v>0</v>
      </c>
    </row>
    <row r="35" spans="1:7" ht="18.75" customHeight="1" x14ac:dyDescent="0.2">
      <c r="A35" s="34"/>
      <c r="B35" s="701"/>
      <c r="C35" s="40"/>
      <c r="D35" s="36"/>
      <c r="E35" s="37"/>
      <c r="F35" s="698"/>
      <c r="G35" s="698">
        <f t="shared" si="0"/>
        <v>0</v>
      </c>
    </row>
    <row r="36" spans="1:7" ht="84.75" customHeight="1" x14ac:dyDescent="0.2">
      <c r="A36" s="34">
        <v>10</v>
      </c>
      <c r="B36" s="44" t="s">
        <v>198</v>
      </c>
      <c r="C36" s="40"/>
      <c r="D36" s="36" t="s">
        <v>10</v>
      </c>
      <c r="E36" s="37">
        <v>1</v>
      </c>
      <c r="F36" s="698"/>
      <c r="G36" s="698">
        <f t="shared" si="0"/>
        <v>0</v>
      </c>
    </row>
    <row r="37" spans="1:7" ht="18.75" customHeight="1" x14ac:dyDescent="0.2">
      <c r="A37" s="34"/>
      <c r="B37" s="701" t="s">
        <v>192</v>
      </c>
      <c r="C37" s="40"/>
      <c r="D37" s="36"/>
      <c r="E37" s="37"/>
      <c r="F37" s="698"/>
      <c r="G37" s="698">
        <f t="shared" si="0"/>
        <v>0</v>
      </c>
    </row>
    <row r="38" spans="1:7" ht="18.75" customHeight="1" x14ac:dyDescent="0.2">
      <c r="A38" s="34"/>
      <c r="B38" s="701"/>
      <c r="C38" s="40"/>
      <c r="D38" s="36"/>
      <c r="E38" s="37"/>
      <c r="F38" s="698"/>
      <c r="G38" s="698">
        <f t="shared" si="0"/>
        <v>0</v>
      </c>
    </row>
    <row r="39" spans="1:7" ht="234.75" customHeight="1" x14ac:dyDescent="0.2">
      <c r="A39" s="34">
        <v>11</v>
      </c>
      <c r="B39" s="42" t="s">
        <v>199</v>
      </c>
      <c r="C39" s="40"/>
      <c r="D39" s="36" t="s">
        <v>10</v>
      </c>
      <c r="E39" s="37">
        <v>2</v>
      </c>
      <c r="F39" s="698"/>
      <c r="G39" s="698">
        <f t="shared" si="0"/>
        <v>0</v>
      </c>
    </row>
    <row r="40" spans="1:7" ht="15.75" customHeight="1" x14ac:dyDescent="0.2">
      <c r="A40" s="34"/>
      <c r="B40" s="701" t="s">
        <v>192</v>
      </c>
      <c r="C40" s="40"/>
      <c r="D40" s="36"/>
      <c r="E40" s="37"/>
      <c r="F40" s="698"/>
      <c r="G40" s="698">
        <f t="shared" si="0"/>
        <v>0</v>
      </c>
    </row>
    <row r="41" spans="1:7" ht="15.75" customHeight="1" x14ac:dyDescent="0.2">
      <c r="A41" s="34"/>
      <c r="B41" s="701"/>
      <c r="C41" s="40"/>
      <c r="D41" s="36"/>
      <c r="E41" s="37"/>
      <c r="F41" s="698"/>
      <c r="G41" s="698">
        <f t="shared" si="0"/>
        <v>0</v>
      </c>
    </row>
    <row r="42" spans="1:7" ht="162" customHeight="1" x14ac:dyDescent="0.2">
      <c r="A42" s="34">
        <v>12</v>
      </c>
      <c r="B42" s="45" t="s">
        <v>200</v>
      </c>
      <c r="C42" s="40"/>
      <c r="D42" s="36" t="s">
        <v>10</v>
      </c>
      <c r="E42" s="37">
        <v>2</v>
      </c>
      <c r="F42" s="698"/>
      <c r="G42" s="698">
        <f t="shared" si="0"/>
        <v>0</v>
      </c>
    </row>
    <row r="43" spans="1:7" ht="15.75" customHeight="1" x14ac:dyDescent="0.2">
      <c r="A43" s="34"/>
      <c r="B43" s="701" t="s">
        <v>192</v>
      </c>
      <c r="C43" s="40"/>
      <c r="D43" s="36"/>
      <c r="E43" s="37"/>
      <c r="F43" s="698"/>
      <c r="G43" s="698">
        <f t="shared" si="0"/>
        <v>0</v>
      </c>
    </row>
    <row r="44" spans="1:7" ht="15.75" customHeight="1" x14ac:dyDescent="0.2">
      <c r="A44" s="34"/>
      <c r="B44" s="701"/>
      <c r="C44" s="40"/>
      <c r="D44" s="36"/>
      <c r="E44" s="37"/>
      <c r="F44" s="698"/>
      <c r="G44" s="698">
        <f t="shared" si="0"/>
        <v>0</v>
      </c>
    </row>
    <row r="45" spans="1:7" ht="231.75" customHeight="1" x14ac:dyDescent="0.2">
      <c r="A45" s="34">
        <v>13</v>
      </c>
      <c r="B45" s="46" t="s">
        <v>201</v>
      </c>
      <c r="C45" s="40"/>
      <c r="D45" s="36" t="s">
        <v>10</v>
      </c>
      <c r="E45" s="37">
        <v>4</v>
      </c>
      <c r="F45" s="698"/>
      <c r="G45" s="698">
        <f t="shared" si="0"/>
        <v>0</v>
      </c>
    </row>
    <row r="46" spans="1:7" ht="15.75" customHeight="1" x14ac:dyDescent="0.2">
      <c r="A46" s="34"/>
      <c r="B46" s="701" t="s">
        <v>192</v>
      </c>
      <c r="C46" s="40"/>
      <c r="D46" s="36"/>
      <c r="E46" s="37"/>
      <c r="F46" s="698"/>
      <c r="G46" s="698">
        <f t="shared" si="0"/>
        <v>0</v>
      </c>
    </row>
    <row r="47" spans="1:7" ht="15.75" customHeight="1" x14ac:dyDescent="0.2">
      <c r="A47" s="34"/>
      <c r="B47" s="701"/>
      <c r="C47" s="40"/>
      <c r="D47" s="36"/>
      <c r="E47" s="37"/>
      <c r="F47" s="698"/>
      <c r="G47" s="698">
        <f t="shared" si="0"/>
        <v>0</v>
      </c>
    </row>
    <row r="48" spans="1:7" ht="215.25" customHeight="1" x14ac:dyDescent="0.2">
      <c r="A48" s="34">
        <v>14</v>
      </c>
      <c r="B48" s="45" t="s">
        <v>202</v>
      </c>
      <c r="C48" s="40"/>
      <c r="D48" s="36" t="s">
        <v>10</v>
      </c>
      <c r="E48" s="37">
        <v>4</v>
      </c>
      <c r="F48" s="698"/>
      <c r="G48" s="698">
        <f t="shared" si="0"/>
        <v>0</v>
      </c>
    </row>
    <row r="49" spans="1:7" ht="15.75" customHeight="1" x14ac:dyDescent="0.2">
      <c r="A49" s="34"/>
      <c r="B49" s="701" t="s">
        <v>192</v>
      </c>
      <c r="C49" s="40"/>
      <c r="D49" s="36"/>
      <c r="E49" s="37"/>
      <c r="F49" s="698"/>
      <c r="G49" s="698">
        <f t="shared" si="0"/>
        <v>0</v>
      </c>
    </row>
    <row r="50" spans="1:7" ht="15.75" customHeight="1" x14ac:dyDescent="0.2">
      <c r="A50" s="34"/>
      <c r="B50" s="701"/>
      <c r="C50" s="40"/>
      <c r="D50" s="36"/>
      <c r="E50" s="37"/>
      <c r="F50" s="698"/>
      <c r="G50" s="698">
        <f t="shared" si="0"/>
        <v>0</v>
      </c>
    </row>
    <row r="51" spans="1:7" ht="132.75" customHeight="1" x14ac:dyDescent="0.2">
      <c r="A51" s="34">
        <v>15</v>
      </c>
      <c r="B51" s="45" t="s">
        <v>203</v>
      </c>
      <c r="C51" s="40"/>
      <c r="D51" s="36" t="s">
        <v>10</v>
      </c>
      <c r="E51" s="37">
        <v>4</v>
      </c>
      <c r="F51" s="698"/>
      <c r="G51" s="698">
        <f t="shared" si="0"/>
        <v>0</v>
      </c>
    </row>
    <row r="52" spans="1:7" ht="15.75" customHeight="1" x14ac:dyDescent="0.2">
      <c r="A52" s="34"/>
      <c r="B52" s="701" t="s">
        <v>192</v>
      </c>
      <c r="C52" s="40"/>
      <c r="D52" s="36"/>
      <c r="E52" s="37"/>
      <c r="F52" s="698"/>
      <c r="G52" s="698">
        <f t="shared" si="0"/>
        <v>0</v>
      </c>
    </row>
    <row r="53" spans="1:7" ht="15.75" customHeight="1" x14ac:dyDescent="0.2">
      <c r="A53" s="34"/>
      <c r="B53" s="701"/>
      <c r="C53" s="40"/>
      <c r="D53" s="36"/>
      <c r="E53" s="37"/>
      <c r="F53" s="698"/>
      <c r="G53" s="698">
        <f t="shared" si="0"/>
        <v>0</v>
      </c>
    </row>
    <row r="54" spans="1:7" ht="118.5" customHeight="1" x14ac:dyDescent="0.2">
      <c r="A54" s="34">
        <v>16</v>
      </c>
      <c r="B54" s="47" t="s">
        <v>204</v>
      </c>
      <c r="C54" s="40"/>
      <c r="D54" s="36" t="s">
        <v>10</v>
      </c>
      <c r="E54" s="37">
        <v>10</v>
      </c>
      <c r="F54" s="698"/>
      <c r="G54" s="698">
        <f t="shared" si="0"/>
        <v>0</v>
      </c>
    </row>
    <row r="55" spans="1:7" ht="15.75" customHeight="1" x14ac:dyDescent="0.2">
      <c r="A55" s="34"/>
      <c r="B55" s="701" t="s">
        <v>192</v>
      </c>
      <c r="C55" s="40"/>
      <c r="D55" s="36"/>
      <c r="E55" s="37"/>
      <c r="F55" s="698"/>
      <c r="G55" s="698">
        <f t="shared" si="0"/>
        <v>0</v>
      </c>
    </row>
    <row r="56" spans="1:7" ht="15.75" customHeight="1" x14ac:dyDescent="0.2">
      <c r="A56" s="34"/>
      <c r="B56" s="701"/>
      <c r="C56" s="40"/>
      <c r="D56" s="36"/>
      <c r="E56" s="37"/>
      <c r="F56" s="698"/>
      <c r="G56" s="698">
        <f t="shared" si="0"/>
        <v>0</v>
      </c>
    </row>
    <row r="57" spans="1:7" ht="15.75" customHeight="1" x14ac:dyDescent="0.2">
      <c r="A57" s="34">
        <v>17</v>
      </c>
      <c r="B57" s="48" t="s">
        <v>205</v>
      </c>
      <c r="C57" s="40"/>
      <c r="D57" s="36"/>
      <c r="E57" s="37"/>
      <c r="F57" s="698"/>
      <c r="G57" s="698">
        <f t="shared" si="0"/>
        <v>0</v>
      </c>
    </row>
    <row r="58" spans="1:7" ht="66" customHeight="1" x14ac:dyDescent="0.2">
      <c r="A58" s="34"/>
      <c r="B58" s="44" t="s">
        <v>206</v>
      </c>
      <c r="C58" s="40"/>
      <c r="D58" s="36" t="s">
        <v>10</v>
      </c>
      <c r="E58" s="37">
        <v>6</v>
      </c>
      <c r="F58" s="698"/>
      <c r="G58" s="698">
        <f t="shared" si="0"/>
        <v>0</v>
      </c>
    </row>
    <row r="59" spans="1:7" ht="15.75" customHeight="1" x14ac:dyDescent="0.2">
      <c r="A59" s="34"/>
      <c r="B59" s="48" t="s">
        <v>207</v>
      </c>
      <c r="C59" s="40"/>
      <c r="D59" s="36" t="s">
        <v>10</v>
      </c>
      <c r="E59" s="37">
        <v>2</v>
      </c>
      <c r="F59" s="698"/>
      <c r="G59" s="698">
        <f t="shared" si="0"/>
        <v>0</v>
      </c>
    </row>
    <row r="60" spans="1:7" ht="15.75" customHeight="1" x14ac:dyDescent="0.2">
      <c r="A60" s="34"/>
      <c r="B60" s="48" t="s">
        <v>208</v>
      </c>
      <c r="C60" s="40"/>
      <c r="D60" s="36" t="s">
        <v>10</v>
      </c>
      <c r="E60" s="37">
        <v>12</v>
      </c>
      <c r="F60" s="698"/>
      <c r="G60" s="698">
        <f t="shared" si="0"/>
        <v>0</v>
      </c>
    </row>
    <row r="61" spans="1:7" ht="15.75" customHeight="1" x14ac:dyDescent="0.2">
      <c r="A61" s="34"/>
      <c r="B61" s="48" t="s">
        <v>209</v>
      </c>
      <c r="C61" s="40"/>
      <c r="D61" s="36" t="s">
        <v>10</v>
      </c>
      <c r="E61" s="37">
        <v>10</v>
      </c>
      <c r="F61" s="698"/>
      <c r="G61" s="698">
        <f t="shared" si="0"/>
        <v>0</v>
      </c>
    </row>
    <row r="62" spans="1:7" ht="15.75" customHeight="1" x14ac:dyDescent="0.2">
      <c r="A62" s="34"/>
      <c r="B62" s="48" t="s">
        <v>210</v>
      </c>
      <c r="C62" s="40"/>
      <c r="D62" s="36" t="s">
        <v>10</v>
      </c>
      <c r="E62" s="37">
        <v>4</v>
      </c>
      <c r="F62" s="698"/>
      <c r="G62" s="698">
        <f t="shared" si="0"/>
        <v>0</v>
      </c>
    </row>
    <row r="63" spans="1:7" ht="15.75" customHeight="1" x14ac:dyDescent="0.2">
      <c r="A63" s="34"/>
      <c r="B63" s="701" t="s">
        <v>192</v>
      </c>
      <c r="C63" s="40"/>
      <c r="D63" s="36"/>
      <c r="E63" s="37"/>
      <c r="F63" s="698"/>
      <c r="G63" s="698">
        <f t="shared" si="0"/>
        <v>0</v>
      </c>
    </row>
    <row r="64" spans="1:7" ht="15.75" customHeight="1" x14ac:dyDescent="0.2">
      <c r="A64" s="34"/>
      <c r="B64" s="701"/>
      <c r="C64" s="40"/>
      <c r="D64" s="36"/>
      <c r="E64" s="37"/>
      <c r="F64" s="698"/>
      <c r="G64" s="698">
        <f t="shared" si="0"/>
        <v>0</v>
      </c>
    </row>
    <row r="65" spans="1:7" ht="129.75" customHeight="1" x14ac:dyDescent="0.2">
      <c r="A65" s="34">
        <v>18</v>
      </c>
      <c r="B65" s="45" t="s">
        <v>211</v>
      </c>
      <c r="C65" s="40"/>
      <c r="D65" s="36" t="s">
        <v>10</v>
      </c>
      <c r="E65" s="37">
        <v>4</v>
      </c>
      <c r="F65" s="698"/>
      <c r="G65" s="698">
        <f t="shared" si="0"/>
        <v>0</v>
      </c>
    </row>
    <row r="66" spans="1:7" ht="15.75" customHeight="1" x14ac:dyDescent="0.2">
      <c r="A66" s="34"/>
      <c r="B66" s="701" t="s">
        <v>192</v>
      </c>
      <c r="C66" s="40"/>
      <c r="D66" s="36"/>
      <c r="E66" s="37"/>
      <c r="F66" s="698"/>
      <c r="G66" s="698">
        <f t="shared" si="0"/>
        <v>0</v>
      </c>
    </row>
    <row r="67" spans="1:7" ht="15.75" customHeight="1" x14ac:dyDescent="0.2">
      <c r="A67" s="34"/>
      <c r="B67" s="701"/>
      <c r="C67" s="40"/>
      <c r="D67" s="36"/>
      <c r="E67" s="37"/>
      <c r="F67" s="698"/>
      <c r="G67" s="698">
        <f t="shared" si="0"/>
        <v>0</v>
      </c>
    </row>
    <row r="68" spans="1:7" ht="94.5" customHeight="1" x14ac:dyDescent="0.2">
      <c r="A68" s="34">
        <v>19</v>
      </c>
      <c r="B68" s="49" t="s">
        <v>212</v>
      </c>
      <c r="C68" s="40"/>
      <c r="D68" s="36" t="s">
        <v>10</v>
      </c>
      <c r="E68" s="37">
        <v>3</v>
      </c>
      <c r="F68" s="698"/>
      <c r="G68" s="698">
        <f t="shared" si="0"/>
        <v>0</v>
      </c>
    </row>
    <row r="69" spans="1:7" ht="15.75" customHeight="1" x14ac:dyDescent="0.2">
      <c r="A69" s="34"/>
      <c r="B69" s="701" t="s">
        <v>192</v>
      </c>
      <c r="C69" s="40"/>
      <c r="D69" s="50"/>
      <c r="E69" s="51"/>
      <c r="F69" s="38"/>
      <c r="G69" s="38"/>
    </row>
    <row r="70" spans="1:7" ht="20.25" customHeight="1" x14ac:dyDescent="0.2">
      <c r="A70" s="34"/>
      <c r="B70" s="702"/>
      <c r="C70" s="40"/>
      <c r="D70" s="50"/>
      <c r="E70" s="51"/>
      <c r="F70" s="38"/>
      <c r="G70" s="38"/>
    </row>
    <row r="71" spans="1:7" x14ac:dyDescent="0.2">
      <c r="A71" s="28" t="s">
        <v>186</v>
      </c>
      <c r="B71" s="29" t="s">
        <v>213</v>
      </c>
      <c r="C71" s="30"/>
      <c r="D71" s="30"/>
      <c r="E71" s="31"/>
      <c r="F71" s="31"/>
      <c r="G71" s="32"/>
    </row>
    <row r="72" spans="1:7" x14ac:dyDescent="0.2">
      <c r="A72" s="52"/>
      <c r="B72" s="39"/>
      <c r="C72" s="40"/>
      <c r="D72" s="53"/>
      <c r="E72" s="54"/>
      <c r="F72" s="38"/>
      <c r="G72" s="38"/>
    </row>
    <row r="73" spans="1:7" ht="38.25" x14ac:dyDescent="0.2">
      <c r="A73" s="52" t="s">
        <v>85</v>
      </c>
      <c r="B73" s="39" t="s">
        <v>214</v>
      </c>
      <c r="C73" s="40"/>
      <c r="D73" s="53" t="s">
        <v>10</v>
      </c>
      <c r="E73" s="54">
        <v>301</v>
      </c>
      <c r="F73" s="698"/>
      <c r="G73" s="698">
        <f>E73*F73</f>
        <v>0</v>
      </c>
    </row>
    <row r="74" spans="1:7" x14ac:dyDescent="0.2">
      <c r="A74" s="52"/>
      <c r="B74" s="39"/>
      <c r="C74" s="40"/>
      <c r="D74" s="53"/>
      <c r="E74" s="54"/>
      <c r="F74" s="38"/>
      <c r="G74" s="38"/>
    </row>
    <row r="75" spans="1:7" x14ac:dyDescent="0.2">
      <c r="A75" s="52"/>
      <c r="B75" s="39"/>
      <c r="C75" s="40"/>
      <c r="D75" s="53"/>
      <c r="E75" s="54"/>
      <c r="F75" s="38"/>
      <c r="G75" s="38"/>
    </row>
    <row r="76" spans="1:7" x14ac:dyDescent="0.2">
      <c r="A76" s="28" t="s">
        <v>188</v>
      </c>
      <c r="B76" s="100" t="s">
        <v>215</v>
      </c>
      <c r="C76" s="101"/>
      <c r="D76" s="101"/>
      <c r="E76" s="101"/>
      <c r="F76" s="101"/>
      <c r="G76" s="102"/>
    </row>
    <row r="77" spans="1:7" x14ac:dyDescent="0.2">
      <c r="A77" s="34"/>
      <c r="B77" s="39"/>
      <c r="C77" s="40"/>
      <c r="D77" s="50"/>
      <c r="E77" s="54"/>
      <c r="F77" s="38"/>
      <c r="G77" s="38"/>
    </row>
    <row r="78" spans="1:7" ht="25.5" x14ac:dyDescent="0.2">
      <c r="A78" s="34" t="s">
        <v>85</v>
      </c>
      <c r="B78" s="55" t="s">
        <v>216</v>
      </c>
      <c r="C78" s="40"/>
      <c r="D78" s="50" t="s">
        <v>10</v>
      </c>
      <c r="E78" s="54">
        <v>1</v>
      </c>
      <c r="F78" s="698"/>
      <c r="G78" s="698">
        <f>E78*F78</f>
        <v>0</v>
      </c>
    </row>
    <row r="79" spans="1:7" x14ac:dyDescent="0.2">
      <c r="A79" s="34"/>
      <c r="B79" s="39"/>
      <c r="C79" s="40"/>
      <c r="D79" s="50"/>
      <c r="E79" s="54"/>
      <c r="F79" s="38"/>
      <c r="G79" s="38"/>
    </row>
    <row r="80" spans="1:7" x14ac:dyDescent="0.2">
      <c r="A80" s="80"/>
      <c r="B80" s="73"/>
      <c r="C80" s="74"/>
      <c r="D80" s="81"/>
      <c r="E80" s="75"/>
      <c r="F80" s="76"/>
      <c r="G80" s="77"/>
    </row>
    <row r="81" spans="1:9" x14ac:dyDescent="0.2">
      <c r="A81" s="80"/>
      <c r="B81" s="73"/>
      <c r="C81" s="74"/>
      <c r="D81" s="81"/>
      <c r="E81" s="75"/>
      <c r="F81" s="76"/>
      <c r="G81" s="77"/>
    </row>
    <row r="82" spans="1:9" x14ac:dyDescent="0.2">
      <c r="A82" s="85" t="s">
        <v>217</v>
      </c>
      <c r="B82" s="86"/>
      <c r="C82" s="86"/>
      <c r="D82" s="86"/>
      <c r="E82" s="86"/>
      <c r="F82" s="86"/>
      <c r="G82" s="87"/>
    </row>
    <row r="83" spans="1:9" x14ac:dyDescent="0.2">
      <c r="A83" s="52"/>
      <c r="B83" s="39"/>
      <c r="C83" s="40"/>
      <c r="D83" s="53"/>
      <c r="E83" s="54"/>
      <c r="F83" s="38"/>
      <c r="G83" s="38"/>
    </row>
    <row r="84" spans="1:9" x14ac:dyDescent="0.2">
      <c r="A84" s="28" t="s">
        <v>85</v>
      </c>
      <c r="B84" s="29" t="s">
        <v>182</v>
      </c>
      <c r="C84" s="30"/>
      <c r="D84" s="30"/>
      <c r="E84" s="31"/>
      <c r="F84" s="31"/>
      <c r="G84" s="699">
        <f>SUM(G9:G68)</f>
        <v>0</v>
      </c>
      <c r="I84" s="56"/>
    </row>
    <row r="85" spans="1:9" x14ac:dyDescent="0.2">
      <c r="A85" s="52"/>
      <c r="B85" s="39"/>
      <c r="C85" s="40"/>
      <c r="D85" s="53"/>
      <c r="E85" s="54"/>
      <c r="F85" s="38"/>
      <c r="G85" s="38"/>
    </row>
    <row r="86" spans="1:9" x14ac:dyDescent="0.2">
      <c r="A86" s="28" t="s">
        <v>186</v>
      </c>
      <c r="B86" s="29" t="s">
        <v>213</v>
      </c>
      <c r="C86" s="30"/>
      <c r="D86" s="30"/>
      <c r="E86" s="31"/>
      <c r="F86" s="31"/>
      <c r="G86" s="699">
        <f>G73</f>
        <v>0</v>
      </c>
    </row>
    <row r="87" spans="1:9" x14ac:dyDescent="0.2">
      <c r="A87" s="52"/>
      <c r="B87" s="39"/>
      <c r="C87" s="40"/>
      <c r="D87" s="53"/>
      <c r="E87" s="54"/>
      <c r="F87" s="38"/>
      <c r="G87" s="38"/>
    </row>
    <row r="88" spans="1:9" x14ac:dyDescent="0.2">
      <c r="A88" s="28" t="s">
        <v>188</v>
      </c>
      <c r="B88" s="29" t="s">
        <v>215</v>
      </c>
      <c r="C88" s="30"/>
      <c r="D88" s="30"/>
      <c r="E88" s="31"/>
      <c r="F88" s="31"/>
      <c r="G88" s="699">
        <f>+G78</f>
        <v>0</v>
      </c>
    </row>
    <row r="89" spans="1:9" x14ac:dyDescent="0.2">
      <c r="A89" s="57"/>
      <c r="B89" s="58"/>
      <c r="C89" s="59"/>
      <c r="D89" s="59"/>
      <c r="E89" s="60"/>
      <c r="F89" s="60"/>
      <c r="G89" s="61"/>
    </row>
    <row r="90" spans="1:9" x14ac:dyDescent="0.2">
      <c r="A90" s="57"/>
      <c r="B90" s="58"/>
      <c r="C90" s="59"/>
      <c r="D90" s="59"/>
      <c r="E90" s="60"/>
      <c r="F90" s="60"/>
      <c r="G90" s="61"/>
    </row>
    <row r="91" spans="1:9" x14ac:dyDescent="0.2">
      <c r="A91" s="62"/>
      <c r="B91" s="63"/>
      <c r="C91" s="83" t="s">
        <v>89</v>
      </c>
      <c r="D91" s="84"/>
      <c r="E91" s="84"/>
      <c r="F91" s="84"/>
      <c r="G91" s="699">
        <f>SUM(G84:G90)</f>
        <v>0</v>
      </c>
    </row>
    <row r="92" spans="1:9" x14ac:dyDescent="0.2">
      <c r="A92" s="62"/>
      <c r="B92" s="63"/>
      <c r="C92" s="64"/>
      <c r="D92" s="65"/>
      <c r="E92" s="66"/>
      <c r="F92" s="67"/>
      <c r="G92" s="54"/>
    </row>
    <row r="93" spans="1:9" x14ac:dyDescent="0.2">
      <c r="A93" s="62"/>
      <c r="B93" s="63"/>
      <c r="C93" s="83" t="s">
        <v>218</v>
      </c>
      <c r="D93" s="84"/>
      <c r="E93" s="84"/>
      <c r="F93" s="84"/>
      <c r="G93" s="699">
        <f>0.25*G91</f>
        <v>0</v>
      </c>
    </row>
    <row r="94" spans="1:9" x14ac:dyDescent="0.2">
      <c r="A94" s="62"/>
      <c r="B94" s="63"/>
      <c r="C94" s="64"/>
      <c r="D94" s="65"/>
      <c r="E94" s="66"/>
      <c r="F94" s="67"/>
      <c r="G94" s="54"/>
    </row>
    <row r="95" spans="1:9" x14ac:dyDescent="0.2">
      <c r="A95" s="62"/>
      <c r="B95" s="63"/>
      <c r="C95" s="83" t="s">
        <v>219</v>
      </c>
      <c r="D95" s="84"/>
      <c r="E95" s="84"/>
      <c r="F95" s="84"/>
      <c r="G95" s="699">
        <f>G91+G93</f>
        <v>0</v>
      </c>
    </row>
  </sheetData>
  <mergeCells count="9">
    <mergeCell ref="C91:F91"/>
    <mergeCell ref="C93:F93"/>
    <mergeCell ref="C95:F95"/>
    <mergeCell ref="A82:G82"/>
    <mergeCell ref="A1:G1"/>
    <mergeCell ref="A2:G2"/>
    <mergeCell ref="B5:G5"/>
    <mergeCell ref="B8:G8"/>
    <mergeCell ref="B76:G76"/>
  </mergeCells>
  <conditionalFormatting sqref="G72 G74:G75 G83 G85 G87 G9:G70 G77 G79:G81">
    <cfRule type="cellIs" dxfId="2" priority="8" stopIfTrue="1" operator="equal">
      <formula>0</formula>
    </cfRule>
  </conditionalFormatting>
  <conditionalFormatting sqref="G73">
    <cfRule type="cellIs" dxfId="1" priority="7" stopIfTrue="1" operator="equal">
      <formula>0</formula>
    </cfRule>
  </conditionalFormatting>
  <conditionalFormatting sqref="G78">
    <cfRule type="cellIs" dxfId="0" priority="1" stopIfTrue="1" operator="equal">
      <formula>0</formula>
    </cfRule>
  </conditionalFormatting>
  <pageMargins left="0.7" right="0.7" top="0.75" bottom="0.75" header="0.3" footer="0.3"/>
  <pageSetup paperSize="9" scale="73"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1"/>
  <sheetViews>
    <sheetView view="pageBreakPreview" zoomScale="120" zoomScaleNormal="100" zoomScaleSheetLayoutView="120" workbookViewId="0">
      <selection activeCell="H23" sqref="H23"/>
    </sheetView>
  </sheetViews>
  <sheetFormatPr defaultRowHeight="12.75" x14ac:dyDescent="0.2"/>
  <cols>
    <col min="7" max="7" width="7" customWidth="1"/>
    <col min="8" max="8" width="16" customWidth="1"/>
    <col min="15" max="15" width="9.83203125" bestFit="1" customWidth="1"/>
  </cols>
  <sheetData>
    <row r="1" spans="1:8" x14ac:dyDescent="0.2">
      <c r="A1" s="707"/>
      <c r="B1" s="707"/>
      <c r="C1" s="707"/>
      <c r="D1" s="707"/>
      <c r="E1" s="707"/>
      <c r="F1" s="707"/>
      <c r="G1" s="707"/>
      <c r="H1" s="707"/>
    </row>
    <row r="2" spans="1:8" x14ac:dyDescent="0.2">
      <c r="A2" s="707"/>
      <c r="B2" s="707"/>
      <c r="C2" s="707"/>
      <c r="D2" s="707"/>
      <c r="E2" s="707"/>
      <c r="F2" s="707"/>
      <c r="G2" s="707"/>
      <c r="H2" s="707"/>
    </row>
    <row r="3" spans="1:8" ht="15.75" x14ac:dyDescent="0.2">
      <c r="A3" s="708" t="s">
        <v>87</v>
      </c>
      <c r="B3" s="708"/>
      <c r="C3" s="708"/>
      <c r="D3" s="708"/>
      <c r="E3" s="708"/>
      <c r="F3" s="708"/>
      <c r="G3" s="708"/>
      <c r="H3" s="708"/>
    </row>
    <row r="4" spans="1:8" ht="15.75" x14ac:dyDescent="0.2">
      <c r="A4" s="709"/>
      <c r="B4" s="709"/>
      <c r="C4" s="709"/>
      <c r="D4" s="709"/>
      <c r="E4" s="709"/>
      <c r="F4" s="709"/>
      <c r="G4" s="709"/>
      <c r="H4" s="709"/>
    </row>
    <row r="5" spans="1:8" ht="14.25" x14ac:dyDescent="0.2">
      <c r="A5" s="710" t="s">
        <v>17</v>
      </c>
      <c r="B5" s="711" t="s">
        <v>88</v>
      </c>
      <c r="C5" s="711"/>
      <c r="D5" s="711"/>
      <c r="E5" s="712" t="s">
        <v>19</v>
      </c>
      <c r="F5" s="712"/>
      <c r="G5" s="713"/>
      <c r="H5" s="713">
        <f>+'GRAĐEVINSKI RADOVI'!L265</f>
        <v>0</v>
      </c>
    </row>
    <row r="6" spans="1:8" ht="15" x14ac:dyDescent="0.2">
      <c r="A6" s="714" t="s">
        <v>89</v>
      </c>
      <c r="B6" s="714"/>
      <c r="C6" s="714"/>
      <c r="D6" s="714"/>
      <c r="E6" s="715" t="s">
        <v>19</v>
      </c>
      <c r="F6" s="715"/>
      <c r="G6" s="716"/>
      <c r="H6" s="716">
        <f>+H5</f>
        <v>0</v>
      </c>
    </row>
    <row r="7" spans="1:8" ht="15" x14ac:dyDescent="0.2">
      <c r="A7" s="717"/>
      <c r="B7" s="717"/>
      <c r="C7" s="717"/>
      <c r="D7" s="717"/>
      <c r="E7" s="717"/>
      <c r="F7" s="717"/>
      <c r="G7" s="718"/>
      <c r="H7" s="718"/>
    </row>
    <row r="8" spans="1:8" ht="33.75" customHeight="1" x14ac:dyDescent="0.2">
      <c r="A8" s="719" t="s">
        <v>86</v>
      </c>
      <c r="B8" s="720" t="s">
        <v>220</v>
      </c>
      <c r="C8" s="720"/>
      <c r="D8" s="720"/>
      <c r="E8" s="721" t="s">
        <v>19</v>
      </c>
      <c r="F8" s="721"/>
      <c r="G8" s="713"/>
      <c r="H8" s="713">
        <f>+'ELEKTROINSTALACIJE - RASVJETA'!G91</f>
        <v>0</v>
      </c>
    </row>
    <row r="9" spans="1:8" ht="15" customHeight="1" x14ac:dyDescent="0.2">
      <c r="A9" s="714" t="s">
        <v>89</v>
      </c>
      <c r="B9" s="714"/>
      <c r="C9" s="714"/>
      <c r="D9" s="714"/>
      <c r="E9" s="715" t="s">
        <v>19</v>
      </c>
      <c r="F9" s="715"/>
      <c r="G9" s="722"/>
      <c r="H9" s="722">
        <f>+H8</f>
        <v>0</v>
      </c>
    </row>
    <row r="10" spans="1:8" ht="15" x14ac:dyDescent="0.2">
      <c r="A10" s="723"/>
      <c r="B10" s="723"/>
      <c r="C10" s="723"/>
      <c r="D10" s="723"/>
      <c r="E10" s="723"/>
      <c r="F10" s="723"/>
      <c r="G10" s="724"/>
      <c r="H10" s="724"/>
    </row>
    <row r="11" spans="1:8" ht="15" x14ac:dyDescent="0.2">
      <c r="A11" s="723"/>
      <c r="B11" s="723"/>
      <c r="C11" s="723"/>
      <c r="D11" s="723"/>
      <c r="E11" s="723"/>
      <c r="F11" s="723"/>
      <c r="G11" s="724"/>
      <c r="H11" s="724"/>
    </row>
    <row r="12" spans="1:8" ht="15" x14ac:dyDescent="0.2">
      <c r="A12" s="714" t="s">
        <v>90</v>
      </c>
      <c r="B12" s="714"/>
      <c r="C12" s="714"/>
      <c r="D12" s="714"/>
      <c r="E12" s="715" t="s">
        <v>19</v>
      </c>
      <c r="F12" s="715"/>
      <c r="G12" s="725">
        <f>G5+G8</f>
        <v>0</v>
      </c>
      <c r="H12" s="725"/>
    </row>
    <row r="13" spans="1:8" ht="14.25" x14ac:dyDescent="0.2">
      <c r="A13" s="726" t="s">
        <v>91</v>
      </c>
      <c r="B13" s="726"/>
      <c r="C13" s="726"/>
      <c r="D13" s="726"/>
      <c r="E13" s="727" t="s">
        <v>19</v>
      </c>
      <c r="F13" s="727"/>
      <c r="G13" s="728">
        <f>0.25*G12</f>
        <v>0</v>
      </c>
      <c r="H13" s="728"/>
    </row>
    <row r="14" spans="1:8" ht="15" x14ac:dyDescent="0.2">
      <c r="A14" s="729" t="s">
        <v>90</v>
      </c>
      <c r="B14" s="729"/>
      <c r="C14" s="729"/>
      <c r="D14" s="729"/>
      <c r="E14" s="730" t="s">
        <v>19</v>
      </c>
      <c r="F14" s="730"/>
      <c r="G14" s="731">
        <f>G12+G13</f>
        <v>0</v>
      </c>
      <c r="H14" s="731"/>
    </row>
    <row r="31" spans="15:15" x14ac:dyDescent="0.2">
      <c r="O31" s="78"/>
    </row>
  </sheetData>
  <mergeCells count="20">
    <mergeCell ref="G13:H13"/>
    <mergeCell ref="G14:H14"/>
    <mergeCell ref="A7:F7"/>
    <mergeCell ref="G7:H7"/>
    <mergeCell ref="A12:D12"/>
    <mergeCell ref="E12:F12"/>
    <mergeCell ref="G12:H12"/>
    <mergeCell ref="B8:D8"/>
    <mergeCell ref="E8:F8"/>
    <mergeCell ref="A9:D9"/>
    <mergeCell ref="E9:F9"/>
    <mergeCell ref="A3:H3"/>
    <mergeCell ref="B5:D5"/>
    <mergeCell ref="E5:F5"/>
    <mergeCell ref="A6:D6"/>
    <mergeCell ref="E6:F6"/>
    <mergeCell ref="A14:D14"/>
    <mergeCell ref="E14:F14"/>
    <mergeCell ref="A13:D13"/>
    <mergeCell ref="E13:F13"/>
  </mergeCell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GRAĐEVINSKI RADOVI</vt:lpstr>
      <vt:lpstr>ELEKTROINSTALACIJE - RASVJETA</vt:lpstr>
      <vt:lpstr>SVEUKUPNA REKAPITULACIJA</vt:lpstr>
      <vt:lpstr>'GRAĐEVINSKI RADOVI'!Print_Area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Karlo Pavlić</cp:lastModifiedBy>
  <cp:lastPrinted>2019-06-13T12:39:49Z</cp:lastPrinted>
  <dcterms:created xsi:type="dcterms:W3CDTF">2015-12-24T07:27:42Z</dcterms:created>
  <dcterms:modified xsi:type="dcterms:W3CDTF">2019-06-13T12:44:40Z</dcterms:modified>
</cp:coreProperties>
</file>