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filterPrivacy="1" defaultThemeVersion="124226"/>
  <bookViews>
    <workbookView xWindow="0" yWindow="0" windowWidth="28800" windowHeight="11610" xr2:uid="{00000000-000D-0000-FFFF-FFFF00000000}"/>
  </bookViews>
  <sheets>
    <sheet name="Troškovnik " sheetId="5" r:id="rId1"/>
  </sheets>
  <calcPr calcId="171027"/>
</workbook>
</file>

<file path=xl/calcChain.xml><?xml version="1.0" encoding="utf-8"?>
<calcChain xmlns="http://schemas.openxmlformats.org/spreadsheetml/2006/main">
  <c r="H128" i="5" l="1"/>
  <c r="H126" i="5"/>
  <c r="H124" i="5"/>
  <c r="H122" i="5"/>
  <c r="H120" i="5"/>
  <c r="H118" i="5"/>
  <c r="H112" i="5"/>
  <c r="H110" i="5"/>
  <c r="H139" i="5" s="1"/>
  <c r="H103" i="5"/>
  <c r="H101" i="5"/>
  <c r="H99" i="5"/>
  <c r="H97" i="5"/>
  <c r="H95" i="5"/>
  <c r="H93" i="5"/>
  <c r="H91" i="5"/>
  <c r="H89" i="5"/>
  <c r="H87" i="5"/>
  <c r="H79" i="5"/>
  <c r="H77" i="5"/>
  <c r="H75" i="5"/>
  <c r="H73" i="5"/>
  <c r="H71" i="5"/>
  <c r="H69" i="5"/>
  <c r="H67" i="5"/>
  <c r="H65" i="5"/>
  <c r="H63" i="5"/>
  <c r="H61" i="5"/>
  <c r="H59" i="5"/>
  <c r="H57" i="5"/>
  <c r="H55" i="5"/>
  <c r="H53" i="5"/>
  <c r="H51" i="5"/>
  <c r="H49" i="5"/>
  <c r="H47" i="5"/>
  <c r="H45" i="5"/>
  <c r="H43" i="5"/>
  <c r="H37" i="5"/>
  <c r="H35" i="5"/>
  <c r="H33" i="5"/>
  <c r="H31" i="5"/>
  <c r="H29" i="5"/>
  <c r="H27" i="5"/>
  <c r="H25" i="5"/>
  <c r="H23" i="5"/>
  <c r="H21" i="5"/>
  <c r="H19" i="5"/>
  <c r="H17" i="5"/>
  <c r="H141" i="5" l="1"/>
  <c r="H137" i="5"/>
  <c r="H81" i="5"/>
  <c r="H39" i="5"/>
  <c r="H130" i="5"/>
  <c r="H114" i="5"/>
  <c r="H105" i="5"/>
  <c r="H83" i="5" l="1"/>
  <c r="H135" i="5" s="1"/>
  <c r="H143" i="5" s="1"/>
  <c r="H144" i="5" s="1"/>
  <c r="H145" i="5" s="1"/>
</calcChain>
</file>

<file path=xl/sharedStrings.xml><?xml version="1.0" encoding="utf-8"?>
<sst xmlns="http://schemas.openxmlformats.org/spreadsheetml/2006/main" count="192" uniqueCount="129">
  <si>
    <t>m3</t>
  </si>
  <si>
    <t>m2</t>
  </si>
  <si>
    <t>PRIPREMNI, ZEMLJANI RADOVI I RUŠENJA</t>
  </si>
  <si>
    <t>BETONSKI I ZIDARSKI RADOVI</t>
  </si>
  <si>
    <t>kom.</t>
  </si>
  <si>
    <t xml:space="preserve">Dobava svog materijala te izrada potpornih i ogradnih zidića od bunjanog kamena s jednim licem debljine 30 cm,visine  preko 100 cm . Na vrhu zida izraditi kapu u cem. mortu u debljine 3 cm, a fuge fugirati  cem.mortom po ugledu na postojeće. U stavci sadržana izrada pomoćne skele. Zidove konstruktivno armirati s mrežastom armaturom Q-188. 
</t>
  </si>
  <si>
    <t>m1</t>
  </si>
  <si>
    <t xml:space="preserve">Dobava materijala te izrada/planiranje tampona od drobljenca granulacije 8-32mm u sloju debljine 15 cm. </t>
  </si>
  <si>
    <t>Razne zidarske pripomoći KV radnik</t>
  </si>
  <si>
    <t>PRIPREMNI, ZEMLJANI RADOVI I RUŠENJA - UKUPNO:</t>
  </si>
  <si>
    <t>BETONSKI I ZIDARSKI RADOVI - UKUPNO:</t>
  </si>
  <si>
    <t>REKAPITULACIJA</t>
  </si>
  <si>
    <t>UKUPNO:</t>
  </si>
  <si>
    <t>PDV (25%):</t>
  </si>
  <si>
    <t>SVEUKUPNO: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</si>
  <si>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</si>
  <si>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</si>
  <si>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</si>
  <si>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</si>
  <si>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</si>
  <si>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</si>
  <si>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</si>
  <si>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</si>
  <si>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</si>
  <si>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</si>
  <si>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</si>
  <si>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</t>
  </si>
  <si>
    <t>2.1.</t>
  </si>
  <si>
    <t>2.2.</t>
  </si>
  <si>
    <t>2.3.</t>
  </si>
  <si>
    <t>2.4.</t>
  </si>
  <si>
    <t>2.6.</t>
  </si>
  <si>
    <t>2.7.</t>
  </si>
  <si>
    <t>2.8.</t>
  </si>
  <si>
    <t>2.9.</t>
  </si>
  <si>
    <t>2.15.</t>
  </si>
  <si>
    <t>2.5.</t>
  </si>
  <si>
    <t>2.10.</t>
  </si>
  <si>
    <t>2.11.</t>
  </si>
  <si>
    <t>sat</t>
  </si>
  <si>
    <t>2.12.</t>
  </si>
  <si>
    <t>2.13.</t>
  </si>
  <si>
    <t>2.14.</t>
  </si>
  <si>
    <t>2.16.</t>
  </si>
  <si>
    <t>2.17.</t>
  </si>
  <si>
    <t xml:space="preserve">Dobava materijala te izrada obložnog sloja postojećeg obalnog betonskog zida u jednostrukoj oplati. Obložni sloj je debljine do 20 cm od betona XS3 C 30/37 ugrađenog u jednostranu oplatu.  
Beton obavezno vibrirati kako bi se ujedno popunile pukotine u postojećem bet.obalnom zidu te ujedno postigla veza između postojećeg i novog betona.Vanjski rub obložnog obalnog zida izvesti zakošen ugradnjom trokutaste letvice kod izrade oplate.  
</t>
  </si>
  <si>
    <t xml:space="preserve">Dobava svog materijala te izrada betonskih potpornih i ogradnih zidića kao i bočnih zidova stepeništa u betonu C 30-37 komplet sa izvedbom u dvostranoj oplati i konstruktivnim jednostrukim armiranjem s MA Q-188. 
</t>
  </si>
  <si>
    <t xml:space="preserve">Dobava materijala te izrada arm.-betonske ploče hodne površine debljine  do 15 cm s betonom C 30/37. Plohu izvesti u padu prema moru, a sve oštre bridove zakositi ugradnjom letve za zakošenje brida. Ploču konstruktivno armirati jednostruko sa Q-188. Površinu u fazi ugradnje fino zagladiti bez vidljivog grubog granulata na površini.       
</t>
  </si>
  <si>
    <t xml:space="preserve">Dobava materijala te krpanje sunčališnih površina izvedenih od oblutaka utisnutih u svježi beton C 30/37. Strukturu krpane površine ujednačiti sa ostatkom površine. Obračun po m2.       
</t>
  </si>
  <si>
    <t>Dobava materijala te fugiranje cementnim mortom fuga kamenih obalnih suhozida utiskivanjem morta radi učvršćenja i povezanosti kamena. Zidarska skela za svladavanje visine do 4m uključena je u stavku.</t>
  </si>
  <si>
    <t>TROŠKOVNIK</t>
  </si>
  <si>
    <t>A.</t>
  </si>
  <si>
    <t>B.</t>
  </si>
  <si>
    <t xml:space="preserve">RADOVI KOJI SE IZVODE NA KOPNU I U MORU DO DUBINE 0.5m OD RAZINE MORA </t>
  </si>
  <si>
    <t>Opće napomene:</t>
  </si>
  <si>
    <t xml:space="preserve">TRANSPORT PLOVILOM </t>
  </si>
  <si>
    <t>C.</t>
  </si>
  <si>
    <t>Usluga prevoženja plovilom, materijala, strojeva, alata i opreme morskim putem.</t>
  </si>
  <si>
    <t>kpl.</t>
  </si>
  <si>
    <t xml:space="preserve">ODRŽAVANJE POMORSKOG DOBRA </t>
  </si>
  <si>
    <t>2.18.</t>
  </si>
  <si>
    <t xml:space="preserve">RADOVI KOJI SE IZVODE POD MOREM NA DUBINI 0.5m DO 4.0m OD RAZINE MORA - UKUPNO: </t>
  </si>
  <si>
    <t>RADOVI KOJI SE IZVODE NA KOPNU I U MORU DO DUBINE 0.5m OD RAZINE MORA - UKUPNO:</t>
  </si>
  <si>
    <t xml:space="preserve">TRANSPORT PLOVILOM - UKUPNO: </t>
  </si>
  <si>
    <t>D.</t>
  </si>
  <si>
    <t>DOHRANA PLAŽA I ŠKULJERA</t>
  </si>
  <si>
    <t>3.</t>
  </si>
  <si>
    <t>4.</t>
  </si>
  <si>
    <t xml:space="preserve">DOHRANA PLAŽA I ŠKILJERA - UKUPNO: </t>
  </si>
  <si>
    <t xml:space="preserve">Dobava i ugradnja kamenih blokova škuljera. Veličine kamena od 500-1500kg (promjera 80 cm i više). Škuljera mora biti kompaktna,doprema se i ugrađuje s kopna. U cijenu su Ugrađeni svi troškovi potrebni za izvršenje radova.
</t>
  </si>
  <si>
    <t>TRANSPORT PLOVILOM - UKUPNO:</t>
  </si>
  <si>
    <t xml:space="preserve">DOHRANA PLAŽA I ŠKULJERA - UKUPNO: </t>
  </si>
  <si>
    <t xml:space="preserve">Dobava materijala te ručna ugradnja - slaganje kamenog pojasa zaštite baze trakastih temelja od kamenih komada  težine 10-50 kg .
</t>
  </si>
  <si>
    <t>5.</t>
  </si>
  <si>
    <t>6.</t>
  </si>
  <si>
    <t>7.</t>
  </si>
  <si>
    <t>8.</t>
  </si>
  <si>
    <t>9.</t>
  </si>
  <si>
    <t>Strojno zasjecanje asfaltne ili betonske površine.</t>
  </si>
  <si>
    <t>Vađenje betonskih opločnika, odlaganje u stranu te ponovno slaganje na uređenu pješčanu posteljicu komplet sa planiranjem posteljice i zapunjavanjem fuga kvarcnim pjeskom.</t>
  </si>
  <si>
    <t>2.19.</t>
  </si>
  <si>
    <t>Dobava materijala te tankoslojna sanacija betonskih površina reparaturnim mortom .</t>
  </si>
  <si>
    <t xml:space="preserve">- U jediničnu cijenu svake stavke potrebno je uračunati sve troškove rada i materijala za finalizaciju stavke, zaštite, ograđivanja, čišćenja radilišta i slično, zbrinjavanje građevinskog otpada, vertikalni i horizontalni transporti (ručni i strojni) osnovnog i pomoćnog materijala.  
</t>
  </si>
  <si>
    <t>Rad teretnog plovila za potrebe građenja do 2 t nosivosti .</t>
  </si>
  <si>
    <t xml:space="preserve">Dobava materijala te izrada obložnog sloja postojećeg obalnog betonskog zida u jednostrukoj oplati. Obložni sloj je debljine do 20 cm od betona XS3 C 30/37 ugrađenog u jednostranu oplatu.  
Beton ugrađivati kontraktor  postupkom radi spriječavanja ispiranja cementa.Vanjski rub obložnog obalnog zida izvesti zakošen ugradnjom trokutaste letvice kod izrade oplate.  
</t>
  </si>
  <si>
    <t xml:space="preserve">Rušenje stabala fi 10-40 cm s vađenjem panjeva koji smetaju prilazima i prolazima do mora, izvedbi potpornih zidova i drugih građevina kod uređenja obale. U cijenu uključiti utovar, odvoz istog do udaljenosti 25 km te deponiranje i zbrinjavanje materijala prema važećim zakonima.
</t>
  </si>
  <si>
    <t xml:space="preserve">Sječenje stabala do fi 10 cm i uklanjane niskog raslinja koji smetaju pristupima i prolazima do mora. U cijenu uključiti utovar, odvoz istog do udaljenosti 25 km te deponiranje i zbrinjavanje materijala prema važećim zakonima.
</t>
  </si>
  <si>
    <t xml:space="preserve">Široki iskop terena bez obzira na kategoriju, utovar i odvoz materijala do udaljenosti 25 km te deponiranje i zbrinjavanje materijala prema važećim zakonima.
</t>
  </si>
  <si>
    <t xml:space="preserve">Iskop kanala do širine 50 cm i dubine 60 cm u terenu bez obzira na kategoriju sa utovarom i odvozom viška materijala do udaljenosti 25 km sa deponiranje i zbrinjavanje materijala prema važećim zakonima. </t>
  </si>
  <si>
    <t xml:space="preserve">Dobava materijala te izrada betonskih trakastih temelja zidova u betonom C 30-37.
</t>
  </si>
  <si>
    <t xml:space="preserve">Dobava svog materijala te izrada potpornih i ogradnih zidića od bunjanog kamena s jednim licem debljine 25 cm do visine 100 cm . Na vrhu zida izraditi kapu u cem. mortu debljine 3 cm, a fuge fugirati  cem.mortom po ugledu na postojeće.  Zidove konstruktivno armirati s mrežastom armaturom Q-188. 
</t>
  </si>
  <si>
    <t xml:space="preserve">RADOVI KOJI SE IZVODE POD MOREM NA DUBINI ISPOD 0.5 m OD RAZINE MORA </t>
  </si>
  <si>
    <t xml:space="preserve">Pranje obalnih konstrukcija od obraštaja tlačnim peračem pritiska od 400 bara.  </t>
  </si>
  <si>
    <t xml:space="preserve">Dobava materijala te izrada/ obnova betonskih prilaznih stepenica za u more betonom XS3 C 35/45 sa svom potrebnom oplatom. Sve gornje oštre bridove izvesti zakošene pod 45°ugradnjom trokutaste letvice pri šalovanju. Stepenice su standardne visine 15 i širine 32 cm. Obračun po m1 jedne stepenice (čelo+gazište). 
</t>
  </si>
  <si>
    <t xml:space="preserve">Dobava materijala te izrada betonskih trakastih temelja obložnih obalnih zidova u moru. Temelje izraditi od betona XS3 C 30/37 sa dobavom i ugradnjom sidarenih šipki od rebraste armature RA/400-50 fi 25mm predhodno zaštićene antikorozivnim premazom za vezu sa konstrukcijom zida.
</t>
  </si>
  <si>
    <t xml:space="preserve">Dobava materijala te dohrana postojećih plažnih površina odgovarajućim čistim bijelim vapnencem granulacije 8–16 mm s planiranjem dovezenog materijala.
</t>
  </si>
  <si>
    <t xml:space="preserve">Dobava materijala te dohrana postojećih plažnih površina odgovarajućim čistim kamenim bijelim vapnencem granulacije 16–32 mm s planiranjem dovezenog materijala.
</t>
  </si>
  <si>
    <t xml:space="preserve">Dobava  te uređenje obalnih površina ručnim rasprostiranjem bijelog vapnenca granulacije 8 mm (rizla).
</t>
  </si>
  <si>
    <t xml:space="preserve">Dobava novih betonskih parkovnih rubnjaka 10x25x75 i ugradnja u podložni beton C 12-15 s fugiranjem spojnica. 
</t>
  </si>
  <si>
    <t xml:space="preserve">Dobava materijala te izrada/popravak betonskih prilaznih stepenica obali betonom C 30/37 sa svom potrebnom oplatom. Sve gornje oštre bridove izvesti zakošene pod 45°ugradnjom trokutaste letvice pri šalovanju. Stepenice su standardne visine 16 i širine 30 cm. Obračun po m1 jedne stepenice (čelo+gazište). 
</t>
  </si>
  <si>
    <t xml:space="preserve">Dobava materijala te izrada/ obnova betonskih prilaznih stepenica za u more betonom XS3 C 30/37 sa svom potrebnom oplatom. Sve gornje oštre bridove izvesti zakošene pod 45°ugradnjom trokutaste letvice pri šalovanju. Stepenice su standardne visine 16 i širine 30 cm. Obračun po m1 jedne stepenice (čelo+gazište). 
</t>
  </si>
  <si>
    <t xml:space="preserve">Vraćanje, morskim djelovanjem otkotrljanih kamenih blokova u tijelo valobrana.
</t>
  </si>
  <si>
    <t xml:space="preserve">Ukrcaj šljunčanog materijala na privremenoj deponiji te prijevoz do plažnih površina na udaljenosti do 10 km sa planiranjem doveženog materijala.
</t>
  </si>
  <si>
    <t xml:space="preserve">- Naručitelj se ne obvezuje osiguravati priključke na infrastrukturu za potrebe gradilišta . </t>
  </si>
  <si>
    <t xml:space="preserve">- Kvaliteta betona koji se ugrađuje mora biti sukladna tehničkim normativima za beton i arm. beton. Izvoditelj radova prema zahtjevu naručitelja izvodi kontrolu kvalitete ugrađenog betona o svom trošku. </t>
  </si>
  <si>
    <t xml:space="preserve">Rušenje oštećenih elemenata betonskih i kamenih obalnih zidova,zidića, betonskih površina sunčališta, hodnih površina, prilaznih stepenica obali te usitnjavanje istog i korištenje  tako usitnjenog i čistog kamenog ili betonskog materijala kao ispunu ili zalog  iza navedenih novih konstrukcija.
</t>
  </si>
  <si>
    <t xml:space="preserve">Izrada plitkog iskopa u moru radi temeljenja obalnih zidova, prilaznih stepenica i rampi, čišćenjem i refuliranjem morskog dna do čvrste stijene.    
</t>
  </si>
  <si>
    <t>Vraćanje, djelovanjem mora izbačenog kamenog i pješčanog materijala  natrag u more. Rad izvoditi kombinirano ručno i strojno, prema potrebi.</t>
  </si>
  <si>
    <t xml:space="preserve">Dobava materijala te izrada betonskih trakastih temelja obložnih obalnih zidova u moru do dubine 0,5m od razine mora sa svom potrebnom oplatom. Temelje izraditi od betona XS3 C 30/37 sa dobavom i ugradnjom sidrenih šipki od rebraste armature RA 400/500 fi 16mm predhodno zaštićene antikorozivnim premazom za vezu sa konstrukcijom zida.
</t>
  </si>
  <si>
    <t xml:space="preserve">Dobava materijala te izrada obalnog betonskog zida u dvostranoj oplati. Debljina zida je do 50 cm od betona XS3 C 30/37.  Beton obavezno vibrirati.Vanjski rub obalnog zida izvesti zakošen ugradnjom trokutaste letvice kod izrade oplate.  
</t>
  </si>
  <si>
    <t>Dobava materijala te bojanje betonskih površina dvokomponentnom bojom za beton u boji po izboru investitora.</t>
  </si>
  <si>
    <t>Dobava materijala te izrada rampe za pristup u more betonom XS3 C 30/37. Debljina ploče rampe je 15 cm. Konstuktivno armirati sa MA Q-188. Sve oštre bridove zakositi ugradnjom letve trokutastog presjeka. Hodnu površinu završno obraditi utiskivanjem, formiranjem plitkih žljebova radi postizanja taktilne i protuklizne površine.</t>
  </si>
  <si>
    <t xml:space="preserve">Podvodni ronilački iskop i čišćenje mamut pumpom sitnog materijala uzduž obalnih zidova kao priprema za izradu plombi, podvodnih temelja obalnih zidova i sl.  </t>
  </si>
  <si>
    <t>Dobava materijala te izrada rampe za pristup u more betonom XS3 C 35/45. Debljina ploče rampe je 15 cm. Konstruktivno armirati sa MA Q-188. Sve oštre bridove zakositi ugradnjom letve trokutastog presjeka. Hodnu površinu završno obraditi utiskivanjem i formiranjem žljebova radi postizanja taktilne i protukliznie površine.</t>
  </si>
  <si>
    <t xml:space="preserve">Dobava materijala te bušenje rupa i ugradnja ankera min dužine 50cm od RA 400/500 fi 25mm sa epoxidnom masom za podvodne morske uvjete.  </t>
  </si>
  <si>
    <t>Rbr.</t>
  </si>
  <si>
    <t>Opis</t>
  </si>
  <si>
    <t>Jed. Mj.</t>
  </si>
  <si>
    <t>Predviđena (okvirna) količina</t>
  </si>
  <si>
    <t xml:space="preserve">Dobava materijala te izrada tampona od drobljenca granulacije 0-16 mm u sloju debljine 10 cm.
</t>
  </si>
  <si>
    <t xml:space="preserve">Rušenje oštećenih elemenata betonskih obalnih zidova, zidića, betonskih površina sunčališta, hodnih površina, prilaznih stepenica obali  i sl., te utovar i odvoz materijala do udaljenosti 25 km sa deponiranje i zbrinjavanje materijala prema važećim zakonima.
</t>
  </si>
  <si>
    <t>1.11.</t>
  </si>
  <si>
    <t xml:space="preserve">Dobava materijala te izrada obalnog betonskog zida u dvostranoj oplati. Debljina zida je do 50 cm od betona XS3 C 35/45. Vanjski rub obalnog zida izvesti zakošen ugradnjom trokutaste letvice kod izrade oplate.  
</t>
  </si>
  <si>
    <t xml:space="preserve">  </t>
  </si>
  <si>
    <t>Obračun po jednom kopletnom prijevozu (dolazak na potrebnu lokaciju + povratak) maksimalne udaljenosti do 3 nm te nosivosti tereta min. 12 t.</t>
  </si>
  <si>
    <t xml:space="preserve">- Lokacije izvođenja radova su na području obalnog pojasa grada Crikvenice.
</t>
  </si>
  <si>
    <t>Ukupno bez PDV-a
(kn)</t>
  </si>
  <si>
    <t>Jedinična cijena bez PDV-a 
(kn)</t>
  </si>
  <si>
    <t xml:space="preserve">Dobava materijala te izvedba i krpanje hodnih ili sunčališnih površina od prirodno lomljenih kamenih ploča 1. klase (otprnije na ljuskanje), deblj. 3cm, s ugradnjom u podložni beton c 20-25 debljine do 5 cm, komplet sa fugiranjem u nivou površine.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</si>
</sst>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0" fillId="0" borderId="0" xfId="0" applyFont="1"/>
    <xf numFmtId="4" fontId="0" fillId="0" borderId="0" xfId="0" applyNumberFormat="1"/>
    <xf numFmtId="4" fontId="6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49" fontId="0" fillId="0" borderId="0" xfId="0" applyNumberFormat="1"/>
    <xf numFmtId="49" fontId="0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/>
    <xf numFmtId="4" fontId="0" fillId="0" borderId="1" xfId="0" applyNumberFormat="1" applyFont="1" applyBorder="1" applyAlignment="1">
      <alignment horizontal="right"/>
    </xf>
    <xf numFmtId="4" fontId="10" fillId="0" borderId="0" xfId="0" applyNumberFormat="1" applyFont="1" applyAlignment="1">
      <alignment horizontal="center"/>
    </xf>
    <xf numFmtId="4" fontId="0" fillId="0" borderId="1" xfId="0" applyNumberFormat="1" applyBorder="1"/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BA62-5844-447A-9923-AE7A3127142A}">
  <dimension ref="A1:N145"/>
  <sheetViews>
    <sheetView tabSelected="1" view="pageLayout" topLeftCell="A64" zoomScaleNormal="100" zoomScaleSheetLayoutView="130" workbookViewId="0">
      <selection activeCell="B67" sqref="B67"/>
    </sheetView>
  </sheetViews>
  <sheetFormatPr defaultRowHeight="15" x14ac:dyDescent="0.25"/>
  <cols>
    <col min="1" max="1" width="6" customWidth="1"/>
    <col min="2" max="2" width="36.85546875" customWidth="1"/>
    <col min="3" max="3" width="6.42578125" customWidth="1"/>
    <col min="4" max="4" width="11.42578125" style="7" customWidth="1"/>
    <col min="5" max="5" width="0.85546875" style="7" customWidth="1"/>
    <col min="6" max="6" width="12.140625" style="7" customWidth="1"/>
    <col min="7" max="7" width="1.5703125" style="7" customWidth="1"/>
    <col min="8" max="8" width="14.140625" style="7" customWidth="1"/>
    <col min="9" max="9" width="18.7109375" customWidth="1"/>
  </cols>
  <sheetData>
    <row r="1" spans="1:8" x14ac:dyDescent="0.25">
      <c r="D1"/>
      <c r="E1"/>
      <c r="F1"/>
      <c r="G1"/>
    </row>
    <row r="2" spans="1:8" ht="18.75" x14ac:dyDescent="0.3">
      <c r="A2" s="34" t="s">
        <v>50</v>
      </c>
      <c r="B2" s="35"/>
      <c r="C2" s="35"/>
      <c r="D2" s="35"/>
      <c r="E2" s="35"/>
      <c r="F2" s="35"/>
      <c r="G2" s="35"/>
      <c r="H2" s="35"/>
    </row>
    <row r="3" spans="1:8" ht="37.5" customHeight="1" x14ac:dyDescent="0.3">
      <c r="A3" s="24"/>
      <c r="B3" s="24"/>
      <c r="C3" s="24"/>
      <c r="D3" s="24"/>
      <c r="E3" s="25"/>
      <c r="F3" s="24"/>
      <c r="G3" s="24"/>
      <c r="H3" s="31"/>
    </row>
    <row r="4" spans="1:8" ht="18.75" x14ac:dyDescent="0.3">
      <c r="A4" s="24"/>
      <c r="B4" s="13" t="s">
        <v>54</v>
      </c>
      <c r="C4" s="24"/>
      <c r="D4" s="24"/>
      <c r="E4" s="25"/>
      <c r="F4" s="24"/>
      <c r="G4" s="24"/>
      <c r="H4" s="31"/>
    </row>
    <row r="5" spans="1:8" ht="44.25" customHeight="1" x14ac:dyDescent="0.25">
      <c r="A5" s="19"/>
      <c r="B5" s="20" t="s">
        <v>125</v>
      </c>
    </row>
    <row r="6" spans="1:8" ht="126.75" customHeight="1" x14ac:dyDescent="0.25">
      <c r="A6" s="19"/>
      <c r="B6" s="20" t="s">
        <v>82</v>
      </c>
    </row>
    <row r="7" spans="1:8" ht="95.25" customHeight="1" x14ac:dyDescent="0.25">
      <c r="A7" s="19"/>
      <c r="B7" s="21" t="s">
        <v>104</v>
      </c>
    </row>
    <row r="8" spans="1:8" ht="50.25" customHeight="1" x14ac:dyDescent="0.25">
      <c r="A8" s="19"/>
      <c r="B8" s="21" t="s">
        <v>103</v>
      </c>
    </row>
    <row r="9" spans="1:8" ht="18" customHeight="1" x14ac:dyDescent="0.25">
      <c r="A9" s="19"/>
      <c r="B9" s="21"/>
    </row>
    <row r="10" spans="1:8" ht="13.5" customHeight="1" x14ac:dyDescent="0.25">
      <c r="A10" s="19"/>
      <c r="B10" s="21"/>
    </row>
    <row r="11" spans="1:8" s="29" customFormat="1" ht="57.75" customHeight="1" x14ac:dyDescent="0.25">
      <c r="A11" s="26" t="s">
        <v>115</v>
      </c>
      <c r="B11" s="26" t="s">
        <v>116</v>
      </c>
      <c r="C11" s="27" t="s">
        <v>117</v>
      </c>
      <c r="D11" s="28" t="s">
        <v>118</v>
      </c>
      <c r="E11" s="28"/>
      <c r="F11" s="28" t="s">
        <v>127</v>
      </c>
      <c r="G11" s="28"/>
      <c r="H11" s="28" t="s">
        <v>126</v>
      </c>
    </row>
    <row r="12" spans="1:8" ht="14.25" customHeight="1" x14ac:dyDescent="0.25">
      <c r="A12" s="19"/>
      <c r="B12" s="21"/>
    </row>
    <row r="13" spans="1:8" ht="40.5" customHeight="1" x14ac:dyDescent="0.25">
      <c r="A13" s="4" t="s">
        <v>51</v>
      </c>
      <c r="B13" s="12" t="s">
        <v>53</v>
      </c>
    </row>
    <row r="14" spans="1:8" ht="12.75" customHeight="1" x14ac:dyDescent="0.25"/>
    <row r="15" spans="1:8" ht="17.25" customHeight="1" x14ac:dyDescent="0.25">
      <c r="A15" s="4" t="s">
        <v>15</v>
      </c>
      <c r="B15" s="4" t="s">
        <v>2</v>
      </c>
    </row>
    <row r="17" spans="1:8" ht="118.5" customHeight="1" x14ac:dyDescent="0.25">
      <c r="A17" s="1" t="s">
        <v>16</v>
      </c>
      <c r="B17" s="2" t="s">
        <v>85</v>
      </c>
      <c r="C17" s="3" t="s">
        <v>4</v>
      </c>
      <c r="D17" s="7">
        <v>3</v>
      </c>
      <c r="F17" s="30"/>
      <c r="G17" s="9"/>
      <c r="H17" s="32">
        <f>+D17*F17</f>
        <v>0</v>
      </c>
    </row>
    <row r="18" spans="1:8" x14ac:dyDescent="0.25">
      <c r="B18" s="1"/>
    </row>
    <row r="19" spans="1:8" ht="91.5" customHeight="1" x14ac:dyDescent="0.25">
      <c r="A19" s="1" t="s">
        <v>17</v>
      </c>
      <c r="B19" s="2" t="s">
        <v>86</v>
      </c>
      <c r="C19" s="3" t="s">
        <v>1</v>
      </c>
      <c r="D19" s="7">
        <v>30</v>
      </c>
      <c r="F19" s="30"/>
      <c r="G19" s="9"/>
      <c r="H19" s="32">
        <f>+D19*F19</f>
        <v>0</v>
      </c>
    </row>
    <row r="21" spans="1:8" ht="73.5" customHeight="1" x14ac:dyDescent="0.25">
      <c r="A21" s="1" t="s">
        <v>18</v>
      </c>
      <c r="B21" s="2" t="s">
        <v>87</v>
      </c>
      <c r="C21" s="3" t="s">
        <v>0</v>
      </c>
      <c r="D21" s="7">
        <v>30</v>
      </c>
      <c r="F21" s="30"/>
      <c r="G21" s="9"/>
      <c r="H21" s="32">
        <f>+D21*F21</f>
        <v>0</v>
      </c>
    </row>
    <row r="23" spans="1:8" ht="45.75" customHeight="1" x14ac:dyDescent="0.25">
      <c r="A23" s="1" t="s">
        <v>19</v>
      </c>
      <c r="B23" s="2" t="s">
        <v>119</v>
      </c>
      <c r="C23" s="3" t="s">
        <v>0</v>
      </c>
      <c r="D23" s="7">
        <v>10</v>
      </c>
      <c r="F23" s="30"/>
      <c r="G23" s="9"/>
      <c r="H23" s="32">
        <f>+D23*F23</f>
        <v>0</v>
      </c>
    </row>
    <row r="24" spans="1:8" ht="12.75" customHeight="1" x14ac:dyDescent="0.25">
      <c r="A24" s="1"/>
      <c r="B24" s="2"/>
      <c r="C24" s="3"/>
      <c r="F24" s="9"/>
      <c r="G24" s="9"/>
    </row>
    <row r="25" spans="1:8" ht="45" customHeight="1" x14ac:dyDescent="0.25">
      <c r="A25" s="1" t="s">
        <v>20</v>
      </c>
      <c r="B25" s="2" t="s">
        <v>7</v>
      </c>
      <c r="C25" s="3" t="s">
        <v>0</v>
      </c>
      <c r="D25" s="7">
        <v>10</v>
      </c>
      <c r="F25" s="30"/>
      <c r="G25" s="9"/>
      <c r="H25" s="32">
        <f>+D25*F25</f>
        <v>0</v>
      </c>
    </row>
    <row r="26" spans="1:8" ht="10.5" customHeight="1" x14ac:dyDescent="0.25">
      <c r="A26" s="1"/>
      <c r="B26" s="2"/>
      <c r="C26" s="3"/>
      <c r="F26" s="9"/>
      <c r="G26" s="9"/>
    </row>
    <row r="27" spans="1:8" ht="104.25" customHeight="1" x14ac:dyDescent="0.25">
      <c r="A27" s="1" t="s">
        <v>21</v>
      </c>
      <c r="B27" s="2" t="s">
        <v>120</v>
      </c>
      <c r="C27" s="3" t="s">
        <v>0</v>
      </c>
      <c r="D27" s="7">
        <v>20</v>
      </c>
      <c r="F27" s="30"/>
      <c r="G27" s="9"/>
      <c r="H27" s="32">
        <f>+D27*F27</f>
        <v>0</v>
      </c>
    </row>
    <row r="29" spans="1:8" ht="123.75" customHeight="1" x14ac:dyDescent="0.25">
      <c r="A29" s="1" t="s">
        <v>22</v>
      </c>
      <c r="B29" s="2" t="s">
        <v>105</v>
      </c>
      <c r="C29" s="3" t="s">
        <v>0</v>
      </c>
      <c r="D29" s="7">
        <v>30</v>
      </c>
      <c r="F29" s="30"/>
      <c r="G29" s="9"/>
      <c r="H29" s="32">
        <f>+D29*F29</f>
        <v>0</v>
      </c>
    </row>
    <row r="31" spans="1:8" ht="76.5" customHeight="1" x14ac:dyDescent="0.25">
      <c r="A31" s="1" t="s">
        <v>23</v>
      </c>
      <c r="B31" s="2" t="s">
        <v>106</v>
      </c>
      <c r="C31" s="3" t="s">
        <v>0</v>
      </c>
      <c r="D31" s="7">
        <v>15</v>
      </c>
      <c r="F31" s="30"/>
      <c r="G31" s="9"/>
      <c r="H31" s="32">
        <f>+D31*F31</f>
        <v>0</v>
      </c>
    </row>
    <row r="32" spans="1:8" ht="15.75" customHeight="1" x14ac:dyDescent="0.25">
      <c r="A32" s="1"/>
      <c r="B32" s="2"/>
      <c r="C32" s="3"/>
    </row>
    <row r="33" spans="1:8" ht="60.75" customHeight="1" x14ac:dyDescent="0.25">
      <c r="A33" s="1" t="s">
        <v>24</v>
      </c>
      <c r="B33" s="2" t="s">
        <v>107</v>
      </c>
      <c r="C33" s="3" t="s">
        <v>0</v>
      </c>
      <c r="D33" s="7">
        <v>10</v>
      </c>
      <c r="F33" s="32"/>
      <c r="H33" s="32">
        <f>+D33*F33</f>
        <v>0</v>
      </c>
    </row>
    <row r="34" spans="1:8" ht="18" customHeight="1" x14ac:dyDescent="0.25">
      <c r="A34" s="1"/>
      <c r="B34" s="2"/>
      <c r="C34" s="3"/>
    </row>
    <row r="35" spans="1:8" ht="30" customHeight="1" x14ac:dyDescent="0.25">
      <c r="A35" s="1" t="s">
        <v>25</v>
      </c>
      <c r="B35" s="2" t="s">
        <v>78</v>
      </c>
      <c r="C35" s="3" t="s">
        <v>6</v>
      </c>
      <c r="D35" s="7">
        <v>50</v>
      </c>
      <c r="F35" s="30"/>
      <c r="G35" s="9"/>
      <c r="H35" s="32">
        <f>+D35*F35</f>
        <v>0</v>
      </c>
    </row>
    <row r="36" spans="1:8" ht="15" customHeight="1" x14ac:dyDescent="0.25">
      <c r="A36" s="1"/>
      <c r="B36" s="2"/>
      <c r="C36" s="3"/>
    </row>
    <row r="37" spans="1:8" ht="90.75" customHeight="1" x14ac:dyDescent="0.25">
      <c r="A37" s="1" t="s">
        <v>121</v>
      </c>
      <c r="B37" s="2" t="s">
        <v>88</v>
      </c>
      <c r="C37" s="3" t="s">
        <v>0</v>
      </c>
      <c r="D37" s="7">
        <v>5</v>
      </c>
      <c r="F37" s="30"/>
      <c r="G37" s="9"/>
      <c r="H37" s="32">
        <f>+D37*F37</f>
        <v>0</v>
      </c>
    </row>
    <row r="38" spans="1:8" ht="16.5" customHeight="1" x14ac:dyDescent="0.25">
      <c r="A38" s="1"/>
      <c r="B38" s="2"/>
      <c r="C38" s="3"/>
    </row>
    <row r="39" spans="1:8" x14ac:dyDescent="0.25">
      <c r="A39" s="4" t="s">
        <v>15</v>
      </c>
      <c r="B39" s="4" t="s">
        <v>9</v>
      </c>
      <c r="H39" s="30">
        <f>SUM(H16:H38)</f>
        <v>0</v>
      </c>
    </row>
    <row r="40" spans="1:8" ht="39.75" customHeight="1" x14ac:dyDescent="0.25"/>
    <row r="41" spans="1:8" x14ac:dyDescent="0.25">
      <c r="A41" s="4" t="s">
        <v>26</v>
      </c>
      <c r="B41" s="5" t="s">
        <v>3</v>
      </c>
    </row>
    <row r="42" spans="1:8" ht="12" customHeight="1" x14ac:dyDescent="0.25"/>
    <row r="43" spans="1:8" ht="44.25" customHeight="1" x14ac:dyDescent="0.25">
      <c r="A43" s="1" t="s">
        <v>27</v>
      </c>
      <c r="B43" s="2" t="s">
        <v>89</v>
      </c>
      <c r="C43" s="3" t="s">
        <v>0</v>
      </c>
      <c r="D43" s="7">
        <v>10</v>
      </c>
      <c r="F43" s="30"/>
      <c r="G43" s="9"/>
      <c r="H43" s="32">
        <f>+D43*F43</f>
        <v>0</v>
      </c>
    </row>
    <row r="44" spans="1:8" ht="14.25" customHeight="1" x14ac:dyDescent="0.25">
      <c r="A44" s="1"/>
      <c r="B44" s="2"/>
      <c r="C44" s="3"/>
    </row>
    <row r="45" spans="1:8" ht="135.75" customHeight="1" x14ac:dyDescent="0.25">
      <c r="A45" s="10" t="s">
        <v>28</v>
      </c>
      <c r="B45" s="2" t="s">
        <v>108</v>
      </c>
      <c r="C45" s="3" t="s">
        <v>0</v>
      </c>
      <c r="D45" s="7">
        <v>20</v>
      </c>
      <c r="F45" s="30"/>
      <c r="G45" s="9"/>
      <c r="H45" s="32">
        <f>+D45*F45</f>
        <v>0</v>
      </c>
    </row>
    <row r="46" spans="1:8" ht="12" customHeight="1" x14ac:dyDescent="0.25">
      <c r="A46" s="1"/>
      <c r="B46" s="2"/>
      <c r="C46" s="3"/>
    </row>
    <row r="47" spans="1:8" ht="180.75" customHeight="1" x14ac:dyDescent="0.25">
      <c r="A47" s="10" t="s">
        <v>29</v>
      </c>
      <c r="B47" s="2" t="s">
        <v>45</v>
      </c>
      <c r="C47" s="3" t="s">
        <v>0</v>
      </c>
      <c r="D47" s="7">
        <v>30</v>
      </c>
      <c r="F47" s="30"/>
      <c r="G47" s="9"/>
      <c r="H47" s="32">
        <f>+D47*F47</f>
        <v>0</v>
      </c>
    </row>
    <row r="48" spans="1:8" ht="13.5" customHeight="1" x14ac:dyDescent="0.25">
      <c r="A48" s="1"/>
      <c r="B48" s="2"/>
      <c r="C48" s="3"/>
      <c r="F48" s="9"/>
      <c r="G48" s="9"/>
    </row>
    <row r="49" spans="1:8" ht="106.5" customHeight="1" x14ac:dyDescent="0.25">
      <c r="A49" s="10" t="s">
        <v>30</v>
      </c>
      <c r="B49" s="2" t="s">
        <v>109</v>
      </c>
      <c r="C49" s="3" t="s">
        <v>0</v>
      </c>
      <c r="D49" s="7">
        <v>30</v>
      </c>
      <c r="F49" s="30"/>
      <c r="G49" s="9"/>
      <c r="H49" s="32">
        <f>+D49*F49</f>
        <v>0</v>
      </c>
    </row>
    <row r="50" spans="1:8" ht="13.5" customHeight="1" x14ac:dyDescent="0.25">
      <c r="A50" s="1"/>
      <c r="B50" s="2"/>
      <c r="C50" s="3"/>
    </row>
    <row r="51" spans="1:8" ht="121.5" customHeight="1" x14ac:dyDescent="0.25">
      <c r="A51" s="1" t="s">
        <v>36</v>
      </c>
      <c r="B51" s="2" t="s">
        <v>90</v>
      </c>
      <c r="C51" s="3" t="s">
        <v>0</v>
      </c>
      <c r="D51" s="7">
        <v>10</v>
      </c>
      <c r="F51" s="30"/>
      <c r="G51" s="9"/>
      <c r="H51" s="32">
        <f>+D51*F51</f>
        <v>0</v>
      </c>
    </row>
    <row r="52" spans="1:8" ht="14.25" customHeight="1" x14ac:dyDescent="0.25">
      <c r="A52" s="1"/>
      <c r="B52" s="2"/>
      <c r="C52" s="3"/>
    </row>
    <row r="53" spans="1:8" ht="150.75" customHeight="1" x14ac:dyDescent="0.25">
      <c r="A53" s="1" t="s">
        <v>31</v>
      </c>
      <c r="B53" s="2" t="s">
        <v>5</v>
      </c>
      <c r="C53" s="3" t="s">
        <v>0</v>
      </c>
      <c r="D53" s="7">
        <v>10</v>
      </c>
      <c r="F53" s="30"/>
      <c r="G53" s="9"/>
      <c r="H53" s="32">
        <f>+D53*F53</f>
        <v>0</v>
      </c>
    </row>
    <row r="54" spans="1:8" ht="12" customHeight="1" x14ac:dyDescent="0.25">
      <c r="B54" s="2"/>
    </row>
    <row r="55" spans="1:8" ht="91.5" customHeight="1" x14ac:dyDescent="0.25">
      <c r="A55" s="10" t="s">
        <v>32</v>
      </c>
      <c r="B55" s="2" t="s">
        <v>46</v>
      </c>
      <c r="C55" s="3" t="s">
        <v>0</v>
      </c>
      <c r="D55" s="7">
        <v>10</v>
      </c>
      <c r="F55" s="30"/>
      <c r="G55" s="9"/>
      <c r="H55" s="32">
        <f>+D55*F55</f>
        <v>0</v>
      </c>
    </row>
    <row r="56" spans="1:8" x14ac:dyDescent="0.25">
      <c r="B56" s="2"/>
    </row>
    <row r="57" spans="1:8" ht="136.5" customHeight="1" x14ac:dyDescent="0.25">
      <c r="A57" s="1" t="s">
        <v>33</v>
      </c>
      <c r="B57" s="2" t="s">
        <v>47</v>
      </c>
      <c r="C57" s="3" t="s">
        <v>0</v>
      </c>
      <c r="D57" s="7">
        <v>30</v>
      </c>
      <c r="F57" s="30"/>
      <c r="G57" s="9"/>
      <c r="H57" s="32">
        <f>+D57*F57</f>
        <v>0</v>
      </c>
    </row>
    <row r="58" spans="1:8" x14ac:dyDescent="0.25">
      <c r="B58" s="2"/>
    </row>
    <row r="59" spans="1:8" ht="75" customHeight="1" x14ac:dyDescent="0.25">
      <c r="A59" s="1" t="s">
        <v>34</v>
      </c>
      <c r="B59" s="2" t="s">
        <v>48</v>
      </c>
      <c r="C59" s="3" t="s">
        <v>1</v>
      </c>
      <c r="D59" s="7">
        <v>10</v>
      </c>
      <c r="F59" s="30"/>
      <c r="G59" s="9"/>
      <c r="H59" s="32">
        <f>+D59*F59</f>
        <v>0</v>
      </c>
    </row>
    <row r="60" spans="1:8" ht="16.5" customHeight="1" x14ac:dyDescent="0.25">
      <c r="A60" s="1"/>
      <c r="B60" s="2"/>
      <c r="C60" s="3"/>
    </row>
    <row r="61" spans="1:8" ht="134.25" customHeight="1" x14ac:dyDescent="0.25">
      <c r="A61" s="1" t="s">
        <v>37</v>
      </c>
      <c r="B61" s="2" t="s">
        <v>99</v>
      </c>
      <c r="C61" s="3" t="s">
        <v>6</v>
      </c>
      <c r="D61" s="7">
        <v>80</v>
      </c>
      <c r="F61" s="30"/>
      <c r="G61" s="9"/>
      <c r="H61" s="32">
        <f>+D61*F61</f>
        <v>0</v>
      </c>
    </row>
    <row r="62" spans="1:8" ht="15" customHeight="1" x14ac:dyDescent="0.25">
      <c r="B62" s="2"/>
    </row>
    <row r="63" spans="1:8" ht="135.75" customHeight="1" x14ac:dyDescent="0.25">
      <c r="A63" s="1" t="s">
        <v>38</v>
      </c>
      <c r="B63" s="2" t="s">
        <v>100</v>
      </c>
      <c r="C63" s="3" t="s">
        <v>6</v>
      </c>
      <c r="D63" s="7">
        <v>30</v>
      </c>
      <c r="F63" s="30"/>
      <c r="G63" s="9"/>
      <c r="H63" s="32">
        <f>+D63*F63</f>
        <v>0</v>
      </c>
    </row>
    <row r="64" spans="1:8" ht="13.5" customHeight="1" x14ac:dyDescent="0.25"/>
    <row r="65" spans="1:9" ht="46.5" customHeight="1" x14ac:dyDescent="0.25">
      <c r="A65" s="1" t="s">
        <v>40</v>
      </c>
      <c r="B65" s="2" t="s">
        <v>98</v>
      </c>
      <c r="C65" s="3" t="s">
        <v>6</v>
      </c>
      <c r="D65" s="7">
        <v>10</v>
      </c>
      <c r="F65" s="30"/>
      <c r="G65" s="9"/>
      <c r="H65" s="32">
        <f>+D65*F65</f>
        <v>0</v>
      </c>
    </row>
    <row r="67" spans="1:9" ht="121.5" customHeight="1" x14ac:dyDescent="0.25">
      <c r="A67" s="1" t="s">
        <v>41</v>
      </c>
      <c r="B67" s="2" t="s">
        <v>128</v>
      </c>
      <c r="C67" s="3" t="s">
        <v>1</v>
      </c>
      <c r="D67" s="7">
        <v>40</v>
      </c>
      <c r="F67" s="30"/>
      <c r="G67" s="9"/>
      <c r="H67" s="32">
        <f>+D67*F67</f>
        <v>0</v>
      </c>
    </row>
    <row r="68" spans="1:9" ht="15.75" customHeight="1" x14ac:dyDescent="0.25">
      <c r="A68" s="1"/>
      <c r="B68" s="2"/>
      <c r="C68" s="3"/>
      <c r="F68" s="8"/>
      <c r="G68" s="8"/>
    </row>
    <row r="69" spans="1:9" ht="91.5" customHeight="1" x14ac:dyDescent="0.25">
      <c r="A69" s="1" t="s">
        <v>42</v>
      </c>
      <c r="B69" s="2" t="s">
        <v>49</v>
      </c>
      <c r="C69" s="3" t="s">
        <v>1</v>
      </c>
      <c r="D69" s="7">
        <v>30</v>
      </c>
      <c r="F69" s="30"/>
      <c r="G69" s="9"/>
      <c r="H69" s="32">
        <f>+D69*F69</f>
        <v>0</v>
      </c>
    </row>
    <row r="70" spans="1:9" ht="15.75" customHeight="1" x14ac:dyDescent="0.25">
      <c r="A70" s="1"/>
      <c r="B70" s="2"/>
      <c r="C70" s="3"/>
      <c r="F70" s="8"/>
      <c r="G70" s="8"/>
    </row>
    <row r="71" spans="1:9" ht="76.5" customHeight="1" x14ac:dyDescent="0.25">
      <c r="A71" s="1" t="s">
        <v>35</v>
      </c>
      <c r="B71" s="2" t="s">
        <v>79</v>
      </c>
      <c r="C71" s="3" t="s">
        <v>1</v>
      </c>
      <c r="D71" s="7">
        <v>30</v>
      </c>
      <c r="F71" s="30"/>
      <c r="G71" s="9"/>
      <c r="H71" s="32">
        <f>+D71*F71</f>
        <v>0</v>
      </c>
      <c r="I71" s="6"/>
    </row>
    <row r="72" spans="1:9" ht="14.25" customHeight="1" x14ac:dyDescent="0.25">
      <c r="A72" s="1"/>
      <c r="B72" s="2"/>
      <c r="C72" s="3"/>
      <c r="F72" s="9"/>
      <c r="G72" s="9"/>
      <c r="I72" s="6"/>
    </row>
    <row r="73" spans="1:9" ht="150" customHeight="1" x14ac:dyDescent="0.25">
      <c r="A73" s="1" t="s">
        <v>43</v>
      </c>
      <c r="B73" s="2" t="s">
        <v>111</v>
      </c>
      <c r="C73" s="3" t="s">
        <v>1</v>
      </c>
      <c r="D73" s="7">
        <v>20</v>
      </c>
      <c r="F73" s="30"/>
      <c r="G73" s="9"/>
      <c r="H73" s="32">
        <f>+D73*F73</f>
        <v>0</v>
      </c>
      <c r="I73" s="6"/>
    </row>
    <row r="74" spans="1:9" ht="15.75" customHeight="1" x14ac:dyDescent="0.25">
      <c r="A74" s="1"/>
      <c r="B74" s="2"/>
      <c r="C74" s="3"/>
      <c r="F74" s="9"/>
      <c r="G74" s="9"/>
      <c r="I74" s="6"/>
    </row>
    <row r="75" spans="1:9" ht="46.5" customHeight="1" x14ac:dyDescent="0.25">
      <c r="A75" s="1" t="s">
        <v>44</v>
      </c>
      <c r="B75" s="2" t="s">
        <v>81</v>
      </c>
      <c r="C75" s="3" t="s">
        <v>1</v>
      </c>
      <c r="D75" s="7">
        <v>150</v>
      </c>
      <c r="F75" s="30"/>
      <c r="G75" s="9"/>
      <c r="H75" s="32">
        <f>+D75*F75</f>
        <v>0</v>
      </c>
      <c r="I75" s="6"/>
    </row>
    <row r="76" spans="1:9" ht="15.75" customHeight="1" x14ac:dyDescent="0.25">
      <c r="A76" s="1"/>
      <c r="B76" s="2"/>
      <c r="C76" s="3"/>
      <c r="F76" s="9"/>
      <c r="G76" s="9"/>
      <c r="I76" s="6"/>
    </row>
    <row r="77" spans="1:9" ht="45" customHeight="1" x14ac:dyDescent="0.25">
      <c r="A77" s="1" t="s">
        <v>60</v>
      </c>
      <c r="B77" s="2" t="s">
        <v>110</v>
      </c>
      <c r="C77" s="3" t="s">
        <v>1</v>
      </c>
      <c r="D77" s="7">
        <v>150</v>
      </c>
      <c r="F77" s="30"/>
      <c r="G77" s="9"/>
      <c r="H77" s="32">
        <f>+D77*F77</f>
        <v>0</v>
      </c>
      <c r="I77" s="6"/>
    </row>
    <row r="78" spans="1:9" ht="15" customHeight="1" x14ac:dyDescent="0.25">
      <c r="A78" s="1"/>
      <c r="B78" s="2"/>
      <c r="C78" s="3"/>
      <c r="F78" s="8"/>
      <c r="G78" s="8"/>
    </row>
    <row r="79" spans="1:9" ht="16.5" customHeight="1" x14ac:dyDescent="0.25">
      <c r="A79" s="1" t="s">
        <v>80</v>
      </c>
      <c r="B79" s="2" t="s">
        <v>8</v>
      </c>
      <c r="C79" s="3" t="s">
        <v>39</v>
      </c>
      <c r="D79" s="7">
        <v>16</v>
      </c>
      <c r="F79" s="30"/>
      <c r="G79" s="9"/>
      <c r="H79" s="32">
        <f>+D79*F79</f>
        <v>0</v>
      </c>
    </row>
    <row r="80" spans="1:9" ht="16.5" customHeight="1" x14ac:dyDescent="0.25">
      <c r="A80" s="1"/>
      <c r="B80" s="2"/>
      <c r="C80" s="3"/>
      <c r="F80" s="9"/>
      <c r="G80" s="9"/>
      <c r="H80" s="9"/>
    </row>
    <row r="81" spans="1:8" x14ac:dyDescent="0.25">
      <c r="A81" s="4" t="s">
        <v>26</v>
      </c>
      <c r="B81" s="5" t="s">
        <v>10</v>
      </c>
      <c r="H81" s="30">
        <f>SUM(H42:H80)</f>
        <v>0</v>
      </c>
    </row>
    <row r="82" spans="1:8" x14ac:dyDescent="0.25">
      <c r="A82" s="4"/>
      <c r="B82" s="5"/>
      <c r="H82" s="9"/>
    </row>
    <row r="83" spans="1:8" ht="39.75" customHeight="1" x14ac:dyDescent="0.25">
      <c r="A83" s="4" t="s">
        <v>51</v>
      </c>
      <c r="B83" s="12" t="s">
        <v>62</v>
      </c>
      <c r="H83" s="30">
        <f>H81+H39</f>
        <v>0</v>
      </c>
    </row>
    <row r="84" spans="1:8" ht="26.25" customHeight="1" x14ac:dyDescent="0.25">
      <c r="A84" s="4"/>
      <c r="B84" s="5"/>
      <c r="H84" s="8"/>
    </row>
    <row r="85" spans="1:8" ht="39" customHeight="1" x14ac:dyDescent="0.25">
      <c r="A85" s="4" t="s">
        <v>52</v>
      </c>
      <c r="B85" s="12" t="s">
        <v>91</v>
      </c>
    </row>
    <row r="86" spans="1:8" ht="15" customHeight="1" x14ac:dyDescent="0.25">
      <c r="A86" s="4"/>
      <c r="B86" s="12"/>
    </row>
    <row r="87" spans="1:8" ht="75.75" customHeight="1" x14ac:dyDescent="0.25">
      <c r="A87" s="1" t="s">
        <v>15</v>
      </c>
      <c r="B87" s="2" t="s">
        <v>112</v>
      </c>
      <c r="C87" s="3" t="s">
        <v>0</v>
      </c>
      <c r="D87" s="7">
        <v>20</v>
      </c>
      <c r="F87" s="30"/>
      <c r="G87" s="9"/>
      <c r="H87" s="32">
        <f>+D87*F87</f>
        <v>0</v>
      </c>
    </row>
    <row r="88" spans="1:8" ht="15" customHeight="1" x14ac:dyDescent="0.25">
      <c r="A88" s="4"/>
      <c r="B88" s="2"/>
      <c r="C88" s="3"/>
      <c r="F88" s="9"/>
      <c r="G88" s="9"/>
    </row>
    <row r="89" spans="1:8" ht="32.25" customHeight="1" x14ac:dyDescent="0.25">
      <c r="A89" s="1" t="s">
        <v>26</v>
      </c>
      <c r="B89" s="2" t="s">
        <v>92</v>
      </c>
      <c r="C89" s="3" t="s">
        <v>1</v>
      </c>
      <c r="D89" s="7">
        <v>50</v>
      </c>
      <c r="F89" s="30"/>
      <c r="G89" s="9"/>
      <c r="H89" s="32">
        <f>+D89*F89</f>
        <v>0</v>
      </c>
    </row>
    <row r="90" spans="1:8" ht="14.25" customHeight="1" x14ac:dyDescent="0.25">
      <c r="A90" s="4"/>
      <c r="B90" s="12"/>
    </row>
    <row r="91" spans="1:8" ht="120.75" customHeight="1" x14ac:dyDescent="0.25">
      <c r="A91" s="1" t="s">
        <v>66</v>
      </c>
      <c r="B91" s="2" t="s">
        <v>94</v>
      </c>
      <c r="C91" s="3" t="s">
        <v>1</v>
      </c>
      <c r="D91" s="7">
        <v>25</v>
      </c>
      <c r="F91" s="30"/>
      <c r="G91" s="9"/>
      <c r="H91" s="32">
        <f>+D91*F91</f>
        <v>0</v>
      </c>
    </row>
    <row r="92" spans="1:8" ht="15" customHeight="1" x14ac:dyDescent="0.25">
      <c r="B92" s="2"/>
      <c r="C92" s="3"/>
      <c r="F92" s="9"/>
      <c r="G92" s="9"/>
    </row>
    <row r="93" spans="1:8" ht="62.25" customHeight="1" x14ac:dyDescent="0.25">
      <c r="A93" s="1" t="s">
        <v>67</v>
      </c>
      <c r="B93" s="2" t="s">
        <v>72</v>
      </c>
      <c r="C93" s="3" t="s">
        <v>0</v>
      </c>
      <c r="D93" s="7">
        <v>20</v>
      </c>
      <c r="F93" s="30"/>
      <c r="G93" s="9"/>
      <c r="H93" s="32">
        <f>+D93*F93</f>
        <v>0</v>
      </c>
    </row>
    <row r="94" spans="1:8" ht="14.25" customHeight="1" x14ac:dyDescent="0.25">
      <c r="B94" s="2"/>
    </row>
    <row r="95" spans="1:8" ht="153.75" customHeight="1" x14ac:dyDescent="0.25">
      <c r="A95" s="1" t="s">
        <v>73</v>
      </c>
      <c r="B95" s="2" t="s">
        <v>84</v>
      </c>
      <c r="C95" s="3" t="s">
        <v>0</v>
      </c>
      <c r="D95" s="7">
        <v>30</v>
      </c>
      <c r="F95" s="30"/>
      <c r="G95" s="9"/>
      <c r="H95" s="32">
        <f>+D95*F95</f>
        <v>0</v>
      </c>
    </row>
    <row r="96" spans="1:8" ht="15.75" customHeight="1" x14ac:dyDescent="0.25">
      <c r="B96" s="2"/>
    </row>
    <row r="97" spans="1:8" ht="91.5" customHeight="1" x14ac:dyDescent="0.25">
      <c r="A97" s="1" t="s">
        <v>74</v>
      </c>
      <c r="B97" s="2" t="s">
        <v>122</v>
      </c>
      <c r="C97" s="3" t="s">
        <v>0</v>
      </c>
      <c r="D97" s="7">
        <v>20</v>
      </c>
      <c r="F97" s="32"/>
      <c r="H97" s="32">
        <f>+D97*F97</f>
        <v>0</v>
      </c>
    </row>
    <row r="98" spans="1:8" ht="16.5" customHeight="1" x14ac:dyDescent="0.25">
      <c r="B98" s="2"/>
    </row>
    <row r="99" spans="1:8" ht="135" customHeight="1" x14ac:dyDescent="0.25">
      <c r="A99" s="1" t="s">
        <v>75</v>
      </c>
      <c r="B99" s="2" t="s">
        <v>93</v>
      </c>
      <c r="C99" s="3" t="s">
        <v>6</v>
      </c>
      <c r="D99" s="7">
        <v>30</v>
      </c>
      <c r="F99" s="30"/>
      <c r="G99" s="9"/>
      <c r="H99" s="32">
        <f>+D99*F99</f>
        <v>0</v>
      </c>
    </row>
    <row r="100" spans="1:8" ht="17.25" customHeight="1" x14ac:dyDescent="0.25">
      <c r="B100" s="2"/>
    </row>
    <row r="101" spans="1:8" ht="135.75" customHeight="1" x14ac:dyDescent="0.25">
      <c r="A101" s="1" t="s">
        <v>76</v>
      </c>
      <c r="B101" s="2" t="s">
        <v>113</v>
      </c>
      <c r="C101" s="3" t="s">
        <v>1</v>
      </c>
      <c r="D101" s="7">
        <v>20</v>
      </c>
      <c r="F101" s="30"/>
      <c r="G101" s="9"/>
      <c r="H101" s="32">
        <f>+D101*F101</f>
        <v>0</v>
      </c>
    </row>
    <row r="102" spans="1:8" ht="19.5" customHeight="1" x14ac:dyDescent="0.25">
      <c r="B102" s="2"/>
      <c r="C102" s="3"/>
      <c r="F102" s="9"/>
      <c r="G102" s="9"/>
    </row>
    <row r="103" spans="1:8" ht="60" customHeight="1" x14ac:dyDescent="0.25">
      <c r="A103" s="1" t="s">
        <v>77</v>
      </c>
      <c r="B103" s="2" t="s">
        <v>114</v>
      </c>
      <c r="C103" s="3" t="s">
        <v>4</v>
      </c>
      <c r="D103" s="7">
        <v>30</v>
      </c>
      <c r="F103" s="30"/>
      <c r="G103" s="9"/>
      <c r="H103" s="32">
        <f>+D103*F103</f>
        <v>0</v>
      </c>
    </row>
    <row r="104" spans="1:8" ht="15.75" customHeight="1" x14ac:dyDescent="0.25">
      <c r="B104" s="2"/>
      <c r="C104" s="3"/>
      <c r="F104" s="9"/>
      <c r="G104" s="9"/>
      <c r="H104" s="9"/>
    </row>
    <row r="105" spans="1:8" ht="39.75" customHeight="1" x14ac:dyDescent="0.25">
      <c r="A105" s="4" t="s">
        <v>52</v>
      </c>
      <c r="B105" s="12" t="s">
        <v>61</v>
      </c>
      <c r="C105" s="3"/>
      <c r="F105" s="9"/>
      <c r="G105" s="9"/>
      <c r="H105" s="30">
        <f>SUM(H86:H104)</f>
        <v>0</v>
      </c>
    </row>
    <row r="106" spans="1:8" ht="30" customHeight="1" x14ac:dyDescent="0.25">
      <c r="B106" s="2"/>
    </row>
    <row r="107" spans="1:8" x14ac:dyDescent="0.25">
      <c r="A107" s="4" t="s">
        <v>56</v>
      </c>
      <c r="B107" s="12" t="s">
        <v>55</v>
      </c>
    </row>
    <row r="108" spans="1:8" x14ac:dyDescent="0.25">
      <c r="A108" s="1"/>
      <c r="B108" s="12"/>
    </row>
    <row r="109" spans="1:8" ht="36.75" customHeight="1" x14ac:dyDescent="0.25">
      <c r="A109" s="18" t="s">
        <v>15</v>
      </c>
      <c r="B109" s="2" t="s">
        <v>57</v>
      </c>
    </row>
    <row r="110" spans="1:8" ht="64.5" customHeight="1" x14ac:dyDescent="0.25">
      <c r="A110" s="1"/>
      <c r="B110" s="33" t="s">
        <v>124</v>
      </c>
      <c r="C110" s="3" t="s">
        <v>58</v>
      </c>
      <c r="D110" s="7">
        <v>6</v>
      </c>
      <c r="F110" s="30"/>
      <c r="G110" s="9"/>
      <c r="H110" s="32">
        <f>+D110*F110</f>
        <v>0</v>
      </c>
    </row>
    <row r="111" spans="1:8" ht="16.5" customHeight="1" x14ac:dyDescent="0.25">
      <c r="A111" s="1"/>
      <c r="B111" s="15"/>
      <c r="C111" s="3"/>
      <c r="F111" s="9"/>
      <c r="G111" s="9"/>
    </row>
    <row r="112" spans="1:8" ht="30" customHeight="1" x14ac:dyDescent="0.25">
      <c r="A112" s="22" t="s">
        <v>26</v>
      </c>
      <c r="B112" s="2" t="s">
        <v>83</v>
      </c>
      <c r="C112" s="3" t="s">
        <v>39</v>
      </c>
      <c r="D112" s="7">
        <v>20</v>
      </c>
      <c r="F112" s="30"/>
      <c r="G112" s="9"/>
      <c r="H112" s="32">
        <f>+D112*F112</f>
        <v>0</v>
      </c>
    </row>
    <row r="113" spans="1:14" ht="15.75" customHeight="1" x14ac:dyDescent="0.25">
      <c r="A113" s="1"/>
      <c r="B113" s="15"/>
      <c r="C113" s="3"/>
      <c r="D113" s="7" t="s">
        <v>123</v>
      </c>
      <c r="F113" s="9"/>
      <c r="G113" s="9"/>
      <c r="H113" s="9"/>
    </row>
    <row r="114" spans="1:14" ht="15.75" customHeight="1" x14ac:dyDescent="0.25">
      <c r="A114" s="4" t="s">
        <v>56</v>
      </c>
      <c r="B114" s="12" t="s">
        <v>70</v>
      </c>
      <c r="C114" s="3"/>
      <c r="F114" s="9"/>
      <c r="G114" s="9"/>
      <c r="H114" s="30">
        <f>SUM(H108:H112)</f>
        <v>0</v>
      </c>
    </row>
    <row r="115" spans="1:14" ht="21" customHeight="1" x14ac:dyDescent="0.25">
      <c r="A115" s="1"/>
      <c r="B115" s="15"/>
      <c r="C115" s="3"/>
      <c r="F115" s="9"/>
      <c r="G115" s="9"/>
      <c r="H115" s="9"/>
    </row>
    <row r="116" spans="1:14" ht="15.75" customHeight="1" x14ac:dyDescent="0.25">
      <c r="A116" s="4" t="s">
        <v>64</v>
      </c>
      <c r="B116" s="12" t="s">
        <v>65</v>
      </c>
      <c r="C116" s="3"/>
      <c r="F116" s="9"/>
      <c r="G116" s="9"/>
      <c r="H116" s="9"/>
    </row>
    <row r="117" spans="1:14" ht="15.75" customHeight="1" x14ac:dyDescent="0.25">
      <c r="A117" s="1"/>
      <c r="B117" s="15"/>
      <c r="C117" s="3"/>
      <c r="F117" s="9"/>
      <c r="G117" s="9"/>
      <c r="H117" s="9"/>
    </row>
    <row r="118" spans="1:14" ht="60.75" customHeight="1" x14ac:dyDescent="0.25">
      <c r="A118" s="18" t="s">
        <v>15</v>
      </c>
      <c r="B118" s="2" t="s">
        <v>95</v>
      </c>
      <c r="C118" s="3" t="s">
        <v>0</v>
      </c>
      <c r="D118" s="7">
        <v>100</v>
      </c>
      <c r="F118" s="30"/>
      <c r="G118" s="9"/>
      <c r="H118" s="32">
        <f>+D118*F118</f>
        <v>0</v>
      </c>
    </row>
    <row r="119" spans="1:14" ht="15.75" customHeight="1" x14ac:dyDescent="0.25">
      <c r="A119" s="1"/>
      <c r="B119" s="15"/>
      <c r="C119" s="3"/>
      <c r="F119" s="9"/>
      <c r="G119" s="9"/>
    </row>
    <row r="120" spans="1:14" ht="75" customHeight="1" x14ac:dyDescent="0.25">
      <c r="A120" s="18" t="s">
        <v>26</v>
      </c>
      <c r="B120" s="2" t="s">
        <v>96</v>
      </c>
      <c r="C120" s="3" t="s">
        <v>0</v>
      </c>
      <c r="D120" s="7">
        <v>100</v>
      </c>
      <c r="F120" s="30"/>
      <c r="G120" s="9"/>
      <c r="H120" s="32">
        <f>+D120*F120</f>
        <v>0</v>
      </c>
      <c r="N120" s="2"/>
    </row>
    <row r="121" spans="1:14" ht="15" customHeight="1" x14ac:dyDescent="0.25">
      <c r="A121" s="18"/>
      <c r="B121" s="2"/>
      <c r="C121" s="3"/>
      <c r="F121" s="9"/>
      <c r="G121" s="9"/>
    </row>
    <row r="122" spans="1:14" ht="60" customHeight="1" x14ac:dyDescent="0.25">
      <c r="A122" s="18" t="s">
        <v>66</v>
      </c>
      <c r="B122" s="2" t="s">
        <v>102</v>
      </c>
      <c r="C122" s="3" t="s">
        <v>0</v>
      </c>
      <c r="D122" s="7">
        <v>200</v>
      </c>
      <c r="F122" s="30"/>
      <c r="G122" s="9"/>
      <c r="H122" s="32">
        <f>+D122*F122</f>
        <v>0</v>
      </c>
    </row>
    <row r="123" spans="1:14" ht="15.75" customHeight="1" x14ac:dyDescent="0.25">
      <c r="A123" s="1"/>
      <c r="B123" s="15"/>
      <c r="C123" s="3"/>
      <c r="F123" s="9"/>
      <c r="G123" s="9"/>
    </row>
    <row r="124" spans="1:14" ht="50.25" customHeight="1" x14ac:dyDescent="0.25">
      <c r="A124" s="23" t="s">
        <v>67</v>
      </c>
      <c r="B124" s="2" t="s">
        <v>97</v>
      </c>
      <c r="C124" s="3" t="s">
        <v>0</v>
      </c>
      <c r="D124" s="7">
        <v>10</v>
      </c>
      <c r="F124" s="30"/>
      <c r="G124" s="9"/>
      <c r="H124" s="32">
        <f>+D124*F124</f>
        <v>0</v>
      </c>
    </row>
    <row r="125" spans="1:14" ht="15" customHeight="1" x14ac:dyDescent="0.25">
      <c r="A125" s="18"/>
      <c r="B125" s="2"/>
      <c r="C125" s="3"/>
      <c r="F125" s="9"/>
      <c r="G125" s="9"/>
    </row>
    <row r="126" spans="1:14" ht="45.75" customHeight="1" x14ac:dyDescent="0.25">
      <c r="A126" s="23" t="s">
        <v>73</v>
      </c>
      <c r="B126" s="2" t="s">
        <v>101</v>
      </c>
      <c r="C126" s="3" t="s">
        <v>0</v>
      </c>
      <c r="D126" s="7">
        <v>20</v>
      </c>
      <c r="F126" s="30"/>
      <c r="G126" s="9"/>
      <c r="H126" s="32">
        <f>+D126*F126</f>
        <v>0</v>
      </c>
    </row>
    <row r="127" spans="1:14" ht="15.75" customHeight="1" x14ac:dyDescent="0.25">
      <c r="A127" s="4"/>
      <c r="B127" s="2"/>
      <c r="C127" s="3"/>
      <c r="F127" s="9"/>
      <c r="G127" s="9"/>
    </row>
    <row r="128" spans="1:14" ht="90.75" customHeight="1" x14ac:dyDescent="0.25">
      <c r="A128" s="23" t="s">
        <v>74</v>
      </c>
      <c r="B128" s="2" t="s">
        <v>69</v>
      </c>
      <c r="C128" s="3" t="s">
        <v>0</v>
      </c>
      <c r="D128" s="7">
        <v>40</v>
      </c>
      <c r="F128" s="30"/>
      <c r="G128" s="9"/>
      <c r="H128" s="32">
        <f>+D128*F128</f>
        <v>0</v>
      </c>
    </row>
    <row r="129" spans="1:8" ht="19.5" customHeight="1" x14ac:dyDescent="0.25">
      <c r="A129" s="4"/>
      <c r="B129" s="2"/>
      <c r="C129" s="3"/>
      <c r="F129" s="9"/>
      <c r="G129" s="9"/>
      <c r="H129" s="9"/>
    </row>
    <row r="130" spans="1:8" ht="27" customHeight="1" x14ac:dyDescent="0.25">
      <c r="A130" s="4" t="s">
        <v>64</v>
      </c>
      <c r="B130" s="12" t="s">
        <v>68</v>
      </c>
      <c r="C130" s="3"/>
      <c r="F130" s="9"/>
      <c r="G130" s="9"/>
      <c r="H130" s="30">
        <f>SUM(H118:H129)</f>
        <v>0</v>
      </c>
    </row>
    <row r="131" spans="1:8" ht="24.75" customHeight="1" x14ac:dyDescent="0.25">
      <c r="A131" s="1"/>
      <c r="B131" s="14"/>
      <c r="F131" s="14"/>
      <c r="G131" s="14"/>
    </row>
    <row r="132" spans="1:8" ht="18" customHeight="1" x14ac:dyDescent="0.25">
      <c r="A132" s="1"/>
      <c r="B132" s="17" t="s">
        <v>11</v>
      </c>
    </row>
    <row r="133" spans="1:8" x14ac:dyDescent="0.25">
      <c r="A133" s="1"/>
      <c r="B133" s="4" t="s">
        <v>59</v>
      </c>
    </row>
    <row r="134" spans="1:8" ht="30" customHeight="1" x14ac:dyDescent="0.25">
      <c r="A134" s="1"/>
      <c r="B134" s="4"/>
    </row>
    <row r="135" spans="1:8" ht="38.25" x14ac:dyDescent="0.25">
      <c r="A135" s="4" t="s">
        <v>51</v>
      </c>
      <c r="B135" s="16" t="s">
        <v>62</v>
      </c>
      <c r="H135" s="32">
        <f>H133+H83</f>
        <v>0</v>
      </c>
    </row>
    <row r="136" spans="1:8" x14ac:dyDescent="0.25">
      <c r="A136" s="1"/>
      <c r="B136" s="4"/>
      <c r="H136" s="9"/>
    </row>
    <row r="137" spans="1:8" ht="38.25" x14ac:dyDescent="0.25">
      <c r="A137" s="4" t="s">
        <v>52</v>
      </c>
      <c r="B137" s="16" t="s">
        <v>61</v>
      </c>
      <c r="H137" s="32">
        <f>SUM(H86:H104)</f>
        <v>0</v>
      </c>
    </row>
    <row r="138" spans="1:8" x14ac:dyDescent="0.25">
      <c r="B138" s="12"/>
    </row>
    <row r="139" spans="1:8" x14ac:dyDescent="0.25">
      <c r="A139" s="4" t="s">
        <v>56</v>
      </c>
      <c r="B139" s="16" t="s">
        <v>63</v>
      </c>
      <c r="H139" s="30">
        <f>SUM(H108:H112)</f>
        <v>0</v>
      </c>
    </row>
    <row r="140" spans="1:8" x14ac:dyDescent="0.25">
      <c r="A140" s="4"/>
      <c r="B140" s="16"/>
      <c r="H140" s="9"/>
    </row>
    <row r="141" spans="1:8" ht="25.5" x14ac:dyDescent="0.25">
      <c r="A141" s="4" t="s">
        <v>64</v>
      </c>
      <c r="B141" s="16" t="s">
        <v>71</v>
      </c>
      <c r="H141" s="30">
        <f>SUM(H117:H129)</f>
        <v>0</v>
      </c>
    </row>
    <row r="142" spans="1:8" x14ac:dyDescent="0.25">
      <c r="B142" s="12"/>
    </row>
    <row r="143" spans="1:8" ht="13.5" customHeight="1" x14ac:dyDescent="0.25">
      <c r="B143" s="11"/>
      <c r="D143" s="11" t="s">
        <v>12</v>
      </c>
      <c r="E143" s="11"/>
      <c r="H143" s="30">
        <f>H135+H137+H139+H141</f>
        <v>0</v>
      </c>
    </row>
    <row r="144" spans="1:8" ht="16.5" customHeight="1" x14ac:dyDescent="0.25">
      <c r="B144" s="11"/>
      <c r="D144" s="11" t="s">
        <v>13</v>
      </c>
      <c r="E144" s="11"/>
      <c r="H144" s="30">
        <f>0.25*H143</f>
        <v>0</v>
      </c>
    </row>
    <row r="145" spans="2:8" ht="15" customHeight="1" x14ac:dyDescent="0.25">
      <c r="B145" s="5"/>
      <c r="D145" s="5" t="s">
        <v>14</v>
      </c>
      <c r="E145" s="5"/>
      <c r="H145" s="30">
        <f>H143+H144</f>
        <v>0</v>
      </c>
    </row>
  </sheetData>
  <mergeCells count="1">
    <mergeCell ref="A2:H2"/>
  </mergeCells>
  <pageMargins left="0.70866141732283461" right="0.70866141732283461" top="0.74803149606299213" bottom="0.74803149606299213" header="0.31496062992125984" footer="0.31496062992125984"/>
  <pageSetup paperSize="9" scale="97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2018-02-15T13:27:24Z</dcterms:modified>
</cp:coreProperties>
</file>