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VORANA PONOVNI POSTUPAK\DOKUMENTACIJA I TROŠKOVNIK\"/>
    </mc:Choice>
  </mc:AlternateContent>
  <bookViews>
    <workbookView xWindow="0" yWindow="0" windowWidth="28800" windowHeight="11610"/>
  </bookViews>
  <sheets>
    <sheet name="Ukupna rekapitulacija" sheetId="8" r:id="rId1"/>
    <sheet name="Građevinsko-obrtnički radovi" sheetId="2" r:id="rId2"/>
    <sheet name="Elektroinstalacije" sheetId="4" r:id="rId3"/>
    <sheet name="Termotehničke instalacije" sheetId="5" r:id="rId4"/>
    <sheet name="Hidroinstalacije" sheetId="6" r:id="rId5"/>
    <sheet name="Vatrodojava" sheetId="7" r:id="rId6"/>
  </sheets>
  <externalReferences>
    <externalReference r:id="rId7"/>
  </externalReferences>
  <definedNames>
    <definedName name="OLE_LINK50_2" localSheetId="4">Elektroinstalacije!#REF!</definedName>
    <definedName name="OLE_LINK50_2" localSheetId="0">Elektroinstalacije!#REF!</definedName>
    <definedName name="OLE_LINK50_2" localSheetId="5">Vatrodojava!#REF!</definedName>
    <definedName name="OLE_LINK50_2">Elektroinstalacije!#REF!</definedName>
    <definedName name="OLE_LINK51_2" localSheetId="4">Elektroinstalacije!#REF!</definedName>
    <definedName name="OLE_LINK51_2" localSheetId="0">Elektroinstalacije!#REF!</definedName>
    <definedName name="OLE_LINK51_2" localSheetId="5">Vatrodojava!#REF!</definedName>
    <definedName name="OLE_LINK51_2">Elektroinstalacije!#REF!</definedName>
    <definedName name="OLE_LINK52_2" localSheetId="4">Elektroinstalacije!#REF!</definedName>
    <definedName name="OLE_LINK52_2" localSheetId="0">Elektroinstalacije!#REF!</definedName>
    <definedName name="OLE_LINK52_2" localSheetId="5">Vatrodojava!#REF!</definedName>
    <definedName name="OLE_LINK52_2">Elektroinstalacije!#REF!</definedName>
    <definedName name="OLE_LINK53_2" localSheetId="4">Elektroinstalacije!#REF!</definedName>
    <definedName name="OLE_LINK53_2" localSheetId="0">Elektroinstalacije!#REF!</definedName>
    <definedName name="OLE_LINK53_2" localSheetId="5">Vatrodojava!#REF!</definedName>
    <definedName name="OLE_LINK53_2">Elektroinstalacije!#REF!</definedName>
    <definedName name="_xlnm.Print_Area" localSheetId="1">'Građevinsko-obrtnički radovi'!$A$1:$K$868</definedName>
    <definedName name="_xlnm.Print_Area" localSheetId="4">Hidroinstalacije!$A$1:$K$285</definedName>
    <definedName name="_xlnm.Print_Area" localSheetId="3">'Termotehničke instalacije'!$B$1:$H$1524</definedName>
    <definedName name="_xlnm.Print_Area" localSheetId="0">'Ukupna rekapitulacija'!$A$7:$K$29</definedName>
    <definedName name="_xlnm.Print_Area" localSheetId="5">Vatrodojava!$A$1:$J$409</definedName>
    <definedName name="RBr" localSheetId="4">Elektroinstalacije!#REF!</definedName>
    <definedName name="RBr" localSheetId="0">Elektroinstalacije!#REF!</definedName>
    <definedName name="RBr" localSheetId="5">Vatrodojava!#REF!</definedName>
    <definedName name="RBr">Elektroinstalacije!#REF!</definedName>
  </definedNames>
  <calcPr calcId="162913"/>
</workbook>
</file>

<file path=xl/calcChain.xml><?xml version="1.0" encoding="utf-8"?>
<calcChain xmlns="http://schemas.openxmlformats.org/spreadsheetml/2006/main">
  <c r="J344" i="2" l="1"/>
  <c r="H1147" i="4" l="1"/>
  <c r="H168" i="7"/>
  <c r="H163" i="7"/>
  <c r="H155" i="7"/>
  <c r="H144" i="7"/>
  <c r="H133" i="7"/>
  <c r="H122" i="7"/>
  <c r="H111" i="7"/>
  <c r="H100" i="7"/>
  <c r="H89" i="7"/>
  <c r="J283" i="6"/>
  <c r="J280" i="6"/>
  <c r="J277" i="6"/>
  <c r="J274" i="6"/>
  <c r="J271" i="6"/>
  <c r="J268" i="6"/>
  <c r="J263" i="6"/>
  <c r="J261" i="6"/>
  <c r="J258" i="6"/>
  <c r="J253" i="6"/>
  <c r="J250" i="6"/>
  <c r="J247" i="6"/>
  <c r="J244" i="6"/>
  <c r="J237" i="6"/>
  <c r="J234" i="6"/>
  <c r="J231" i="6"/>
  <c r="J228" i="6"/>
  <c r="J225" i="6"/>
  <c r="J222" i="6"/>
  <c r="J216" i="6"/>
  <c r="J219" i="6"/>
  <c r="J213" i="6"/>
  <c r="J208" i="6"/>
  <c r="J205" i="6"/>
  <c r="J202" i="6"/>
  <c r="J199" i="6"/>
  <c r="J196" i="6"/>
  <c r="J193" i="6"/>
  <c r="J190" i="6"/>
  <c r="J187" i="6"/>
  <c r="J184" i="6"/>
  <c r="J173" i="6"/>
  <c r="J170" i="6"/>
  <c r="J167" i="6"/>
  <c r="J164" i="6"/>
  <c r="J161" i="6"/>
  <c r="J158" i="6"/>
  <c r="J155" i="6"/>
  <c r="J144" i="6"/>
  <c r="J110" i="6"/>
  <c r="J141" i="6"/>
  <c r="J140" i="6"/>
  <c r="J139" i="6"/>
  <c r="J134" i="6"/>
  <c r="J131" i="6"/>
  <c r="J128" i="6"/>
  <c r="J125" i="6"/>
  <c r="J124" i="6"/>
  <c r="J123" i="6"/>
  <c r="J122" i="6"/>
  <c r="J121" i="6"/>
  <c r="J120" i="6"/>
  <c r="J107" i="6"/>
  <c r="J104" i="6"/>
  <c r="J101" i="6"/>
  <c r="J100" i="6"/>
  <c r="J98" i="6"/>
  <c r="J97" i="6"/>
  <c r="J90" i="6"/>
  <c r="J89" i="6"/>
  <c r="J86" i="6"/>
  <c r="J83" i="6"/>
  <c r="J82" i="6"/>
  <c r="J81" i="6"/>
  <c r="J78" i="6"/>
  <c r="J77" i="6"/>
  <c r="J76" i="6"/>
  <c r="J69" i="6"/>
  <c r="J70" i="6"/>
  <c r="J71" i="6"/>
  <c r="J72" i="6"/>
  <c r="J73" i="6"/>
  <c r="J68" i="6"/>
  <c r="J65" i="6"/>
  <c r="H1466" i="5"/>
  <c r="G1466" i="5"/>
  <c r="E1466" i="5"/>
  <c r="H1458" i="5"/>
  <c r="G1458" i="5"/>
  <c r="E1458" i="5"/>
  <c r="H1456" i="5"/>
  <c r="G1456" i="5"/>
  <c r="E1456" i="5"/>
  <c r="B1451" i="5"/>
  <c r="B1452" i="5" s="1"/>
  <c r="B1453" i="5" s="1"/>
  <c r="B1454" i="5" s="1"/>
  <c r="B1455" i="5" s="1"/>
  <c r="B1456" i="5" s="1"/>
  <c r="B1457" i="5" s="1"/>
  <c r="B1458" i="5" s="1"/>
  <c r="B1459" i="5" s="1"/>
  <c r="B1461" i="5" s="1"/>
  <c r="B1462" i="5" s="1"/>
  <c r="B1463" i="5" s="1"/>
  <c r="B1464" i="5" s="1"/>
  <c r="B1465" i="5" s="1"/>
  <c r="B1466" i="5" s="1"/>
  <c r="B1467" i="5" s="1"/>
  <c r="B1468" i="5" s="1"/>
  <c r="B1469" i="5" s="1"/>
  <c r="B1470" i="5" s="1"/>
  <c r="H1440" i="5"/>
  <c r="G1440" i="5"/>
  <c r="E1440" i="5"/>
  <c r="H1435" i="5"/>
  <c r="G1435" i="5"/>
  <c r="E1435" i="5"/>
  <c r="H1426" i="5"/>
  <c r="G1426" i="5"/>
  <c r="E1426" i="5"/>
  <c r="H1420" i="5"/>
  <c r="G1420" i="5"/>
  <c r="E1420" i="5"/>
  <c r="H1415" i="5"/>
  <c r="G1415" i="5"/>
  <c r="E1415" i="5"/>
  <c r="H1408" i="5"/>
  <c r="G1408" i="5"/>
  <c r="E1408" i="5"/>
  <c r="H1404" i="5"/>
  <c r="G1404" i="5"/>
  <c r="E1404" i="5"/>
  <c r="H1399" i="5"/>
  <c r="G1399" i="5"/>
  <c r="E1399" i="5"/>
  <c r="H1394" i="5"/>
  <c r="G1394" i="5"/>
  <c r="E1394" i="5"/>
  <c r="H1389" i="5"/>
  <c r="G1389" i="5"/>
  <c r="E1389" i="5"/>
  <c r="H1384" i="5"/>
  <c r="G1384" i="5"/>
  <c r="E1384" i="5"/>
  <c r="H1377" i="5"/>
  <c r="G1377" i="5"/>
  <c r="E1377" i="5"/>
  <c r="B1376" i="5"/>
  <c r="B1377" i="5" s="1"/>
  <c r="B1378" i="5" s="1"/>
  <c r="B1380" i="5" s="1"/>
  <c r="B1381" i="5" s="1"/>
  <c r="B1382" i="5" s="1"/>
  <c r="B1383" i="5" s="1"/>
  <c r="B1384" i="5" s="1"/>
  <c r="B1385" i="5" s="1"/>
  <c r="B1387" i="5" s="1"/>
  <c r="B1388" i="5" s="1"/>
  <c r="B1389" i="5" s="1"/>
  <c r="B1390" i="5" s="1"/>
  <c r="B1392" i="5" s="1"/>
  <c r="B1393" i="5" s="1"/>
  <c r="B1394" i="5" s="1"/>
  <c r="B1395" i="5" s="1"/>
  <c r="B1397" i="5" s="1"/>
  <c r="B1398" i="5" s="1"/>
  <c r="B1399" i="5" s="1"/>
  <c r="B1400" i="5" s="1"/>
  <c r="B1402" i="5" s="1"/>
  <c r="B1403" i="5" s="1"/>
  <c r="B1404" i="5" s="1"/>
  <c r="B1405" i="5" s="1"/>
  <c r="B1407" i="5" s="1"/>
  <c r="B1408" i="5" s="1"/>
  <c r="B1409" i="5" s="1"/>
  <c r="B1411" i="5" s="1"/>
  <c r="B1412" i="5" s="1"/>
  <c r="B1413" i="5" s="1"/>
  <c r="B1414" i="5" s="1"/>
  <c r="B1415" i="5" s="1"/>
  <c r="B1416" i="5" s="1"/>
  <c r="B1418" i="5" s="1"/>
  <c r="B1419" i="5" s="1"/>
  <c r="B1420" i="5" s="1"/>
  <c r="B1421" i="5" s="1"/>
  <c r="B1423" i="5" s="1"/>
  <c r="B1424" i="5" s="1"/>
  <c r="B1425" i="5" s="1"/>
  <c r="B1426" i="5" s="1"/>
  <c r="B1427" i="5" s="1"/>
  <c r="B1428" i="5" s="1"/>
  <c r="B1429" i="5" s="1"/>
  <c r="B1430" i="5" s="1"/>
  <c r="B1432" i="5" s="1"/>
  <c r="B1433" i="5" s="1"/>
  <c r="B1434" i="5" s="1"/>
  <c r="B1435" i="5" s="1"/>
  <c r="B1436" i="5" s="1"/>
  <c r="B1438" i="5" s="1"/>
  <c r="B1439" i="5" s="1"/>
  <c r="B1440" i="5" s="1"/>
  <c r="B1441" i="5" s="1"/>
  <c r="B1442" i="5" s="1"/>
  <c r="B1443" i="5" s="1"/>
  <c r="B1444" i="5" s="1"/>
  <c r="H1363" i="5"/>
  <c r="G1363" i="5"/>
  <c r="E1363" i="5"/>
  <c r="H1357" i="5"/>
  <c r="G1357" i="5"/>
  <c r="E1357" i="5"/>
  <c r="H1350" i="5"/>
  <c r="G1350" i="5"/>
  <c r="E1350" i="5"/>
  <c r="H1349" i="5"/>
  <c r="G1349" i="5"/>
  <c r="E1349" i="5"/>
  <c r="H1348" i="5"/>
  <c r="G1348" i="5"/>
  <c r="H1347" i="5"/>
  <c r="G1347" i="5"/>
  <c r="H1345" i="5"/>
  <c r="G1345" i="5"/>
  <c r="E1345" i="5"/>
  <c r="G1341" i="5"/>
  <c r="H1341" i="5" s="1"/>
  <c r="G1340" i="5"/>
  <c r="H1340" i="5" s="1"/>
  <c r="G1339" i="5"/>
  <c r="H1339" i="5" s="1"/>
  <c r="G1338" i="5"/>
  <c r="H1338" i="5" s="1"/>
  <c r="G1337" i="5"/>
  <c r="H1337" i="5" s="1"/>
  <c r="G1336" i="5"/>
  <c r="H1336" i="5" s="1"/>
  <c r="H1334" i="5"/>
  <c r="G1334" i="5"/>
  <c r="E1334" i="5"/>
  <c r="G1330" i="5"/>
  <c r="H1330" i="5" s="1"/>
  <c r="G1329" i="5"/>
  <c r="H1329" i="5" s="1"/>
  <c r="G1328" i="5"/>
  <c r="H1328" i="5" s="1"/>
  <c r="G1327" i="5"/>
  <c r="H1327" i="5" s="1"/>
  <c r="G1326" i="5"/>
  <c r="H1326" i="5" s="1"/>
  <c r="G1325" i="5"/>
  <c r="H1325" i="5" s="1"/>
  <c r="H1323" i="5"/>
  <c r="G1323" i="5"/>
  <c r="E1323" i="5"/>
  <c r="H1312" i="5"/>
  <c r="G1312" i="5"/>
  <c r="E1312" i="5"/>
  <c r="H1310" i="5"/>
  <c r="G1310" i="5"/>
  <c r="E1310" i="5"/>
  <c r="H1308" i="5"/>
  <c r="G1308" i="5"/>
  <c r="E1308" i="5"/>
  <c r="H1306" i="5"/>
  <c r="G1306" i="5"/>
  <c r="E1306" i="5"/>
  <c r="H1299" i="5"/>
  <c r="G1299" i="5"/>
  <c r="E1299" i="5"/>
  <c r="H1297" i="5"/>
  <c r="G1297" i="5"/>
  <c r="E1297" i="5"/>
  <c r="H1295" i="5"/>
  <c r="G1295" i="5"/>
  <c r="E1295" i="5"/>
  <c r="H1287" i="5"/>
  <c r="G1287" i="5"/>
  <c r="E1287" i="5"/>
  <c r="H1277" i="5"/>
  <c r="G1277" i="5"/>
  <c r="E1277" i="5"/>
  <c r="H1275" i="5"/>
  <c r="G1275" i="5"/>
  <c r="E1275" i="5"/>
  <c r="H1273" i="5"/>
  <c r="G1273" i="5"/>
  <c r="E1273" i="5"/>
  <c r="H1264" i="5"/>
  <c r="G1264" i="5"/>
  <c r="E1264" i="5"/>
  <c r="H1262" i="5"/>
  <c r="G1262" i="5"/>
  <c r="E1262" i="5"/>
  <c r="H1260" i="5"/>
  <c r="G1260" i="5"/>
  <c r="E1260" i="5"/>
  <c r="H1251" i="5"/>
  <c r="G1251" i="5"/>
  <c r="E1251" i="5"/>
  <c r="H1249" i="5"/>
  <c r="G1249" i="5"/>
  <c r="E1249" i="5"/>
  <c r="H1247" i="5"/>
  <c r="G1247" i="5"/>
  <c r="E1247" i="5"/>
  <c r="H1245" i="5"/>
  <c r="G1245" i="5"/>
  <c r="E1245" i="5"/>
  <c r="H1243" i="5"/>
  <c r="G1243" i="5"/>
  <c r="E1243" i="5"/>
  <c r="H1233" i="5"/>
  <c r="G1233" i="5"/>
  <c r="E1233" i="5"/>
  <c r="H1231" i="5"/>
  <c r="G1231" i="5"/>
  <c r="E1231" i="5"/>
  <c r="H1229" i="5"/>
  <c r="G1229" i="5"/>
  <c r="E1229" i="5"/>
  <c r="H1227" i="5"/>
  <c r="G1227" i="5"/>
  <c r="E1227" i="5"/>
  <c r="H1216" i="5"/>
  <c r="G1216" i="5"/>
  <c r="E1216" i="5"/>
  <c r="H1214" i="5"/>
  <c r="G1214" i="5"/>
  <c r="E1214" i="5"/>
  <c r="H1206" i="5"/>
  <c r="G1206" i="5"/>
  <c r="E1206" i="5"/>
  <c r="H1188" i="5"/>
  <c r="E1188" i="5"/>
  <c r="H1163" i="5"/>
  <c r="E1163" i="5"/>
  <c r="H1137" i="5"/>
  <c r="G1137" i="5"/>
  <c r="E1137" i="5"/>
  <c r="B1034" i="5"/>
  <c r="B1035" i="5" s="1"/>
  <c r="B1036" i="5" s="1"/>
  <c r="H1031" i="5"/>
  <c r="H1024" i="5"/>
  <c r="G1024" i="5"/>
  <c r="E1024" i="5"/>
  <c r="H1014" i="5"/>
  <c r="G1014" i="5"/>
  <c r="E1014" i="5"/>
  <c r="H1013" i="5"/>
  <c r="G1013" i="5"/>
  <c r="E1013" i="5"/>
  <c r="H1011" i="5"/>
  <c r="G1011" i="5"/>
  <c r="H1010" i="5"/>
  <c r="G1010" i="5"/>
  <c r="H1008" i="5"/>
  <c r="G1008" i="5"/>
  <c r="E1008" i="5"/>
  <c r="H1007" i="5"/>
  <c r="G1007" i="5"/>
  <c r="E1007" i="5"/>
  <c r="H1006" i="5"/>
  <c r="G1006" i="5"/>
  <c r="H1005" i="5"/>
  <c r="G1005" i="5"/>
  <c r="H1003" i="5"/>
  <c r="H998" i="5"/>
  <c r="G998" i="5"/>
  <c r="E998" i="5"/>
  <c r="H997" i="5"/>
  <c r="G997" i="5"/>
  <c r="E997" i="5"/>
  <c r="H995" i="5"/>
  <c r="G995" i="5"/>
  <c r="H994" i="5"/>
  <c r="G994" i="5"/>
  <c r="H993" i="5"/>
  <c r="G993" i="5"/>
  <c r="H991" i="5"/>
  <c r="G991" i="5"/>
  <c r="E991" i="5"/>
  <c r="H984" i="5"/>
  <c r="G984" i="5"/>
  <c r="E984" i="5"/>
  <c r="H967" i="5"/>
  <c r="G967" i="5"/>
  <c r="E967" i="5"/>
  <c r="H961" i="5"/>
  <c r="G961" i="5"/>
  <c r="E961" i="5"/>
  <c r="H960" i="5"/>
  <c r="G960" i="5"/>
  <c r="E960" i="5"/>
  <c r="H959" i="5"/>
  <c r="G959" i="5"/>
  <c r="E959" i="5"/>
  <c r="H958" i="5"/>
  <c r="G958" i="5"/>
  <c r="E958" i="5"/>
  <c r="H957" i="5"/>
  <c r="G957" i="5"/>
  <c r="E957" i="5"/>
  <c r="H956" i="5"/>
  <c r="G956" i="5"/>
  <c r="E956" i="5"/>
  <c r="H955" i="5"/>
  <c r="G955" i="5"/>
  <c r="E955" i="5"/>
  <c r="H954" i="5"/>
  <c r="G954" i="5"/>
  <c r="E954" i="5"/>
  <c r="G951" i="5"/>
  <c r="H951" i="5" s="1"/>
  <c r="G950" i="5"/>
  <c r="H950" i="5" s="1"/>
  <c r="G949" i="5"/>
  <c r="H949" i="5" s="1"/>
  <c r="G948" i="5"/>
  <c r="H948" i="5" s="1"/>
  <c r="G947" i="5"/>
  <c r="H947" i="5" s="1"/>
  <c r="G946" i="5"/>
  <c r="H946" i="5" s="1"/>
  <c r="G945" i="5"/>
  <c r="H945" i="5" s="1"/>
  <c r="H943" i="5"/>
  <c r="G943" i="5"/>
  <c r="E943" i="5"/>
  <c r="H942" i="5"/>
  <c r="G942" i="5"/>
  <c r="E942" i="5"/>
  <c r="H941" i="5"/>
  <c r="G941" i="5"/>
  <c r="E941" i="5"/>
  <c r="H940" i="5"/>
  <c r="G940" i="5"/>
  <c r="E940" i="5"/>
  <c r="H939" i="5"/>
  <c r="G939" i="5"/>
  <c r="E939" i="5"/>
  <c r="H938" i="5"/>
  <c r="G938" i="5"/>
  <c r="E938" i="5"/>
  <c r="H937" i="5"/>
  <c r="G937" i="5"/>
  <c r="E937" i="5"/>
  <c r="H936" i="5"/>
  <c r="G936" i="5"/>
  <c r="E936" i="5"/>
  <c r="H935" i="5"/>
  <c r="G935" i="5"/>
  <c r="E935" i="5"/>
  <c r="H934" i="5"/>
  <c r="G934" i="5"/>
  <c r="H933" i="5"/>
  <c r="G933" i="5"/>
  <c r="H932" i="5"/>
  <c r="G932" i="5"/>
  <c r="H931" i="5"/>
  <c r="G931" i="5"/>
  <c r="H930" i="5"/>
  <c r="G930" i="5"/>
  <c r="H928" i="5"/>
  <c r="G928" i="5"/>
  <c r="E928" i="5"/>
  <c r="H911" i="5"/>
  <c r="G911" i="5"/>
  <c r="E911" i="5"/>
  <c r="H905" i="5"/>
  <c r="G905" i="5"/>
  <c r="E905" i="5"/>
  <c r="H899" i="5"/>
  <c r="G899" i="5"/>
  <c r="E899" i="5"/>
  <c r="H897" i="5"/>
  <c r="G897" i="5"/>
  <c r="E897" i="5"/>
  <c r="H891" i="5"/>
  <c r="G891" i="5"/>
  <c r="E891" i="5"/>
  <c r="H889" i="5"/>
  <c r="G889" i="5"/>
  <c r="E889" i="5"/>
  <c r="H887" i="5"/>
  <c r="G887" i="5"/>
  <c r="E887" i="5"/>
  <c r="H885" i="5"/>
  <c r="G885" i="5"/>
  <c r="E885" i="5"/>
  <c r="H883" i="5"/>
  <c r="G883" i="5"/>
  <c r="E883" i="5"/>
  <c r="H877" i="5"/>
  <c r="G877" i="5"/>
  <c r="E877" i="5"/>
  <c r="H870" i="5"/>
  <c r="G870" i="5"/>
  <c r="E870" i="5"/>
  <c r="H864" i="5"/>
  <c r="G864" i="5"/>
  <c r="E864" i="5"/>
  <c r="H856" i="5"/>
  <c r="G856" i="5"/>
  <c r="E856" i="5"/>
  <c r="H847" i="5"/>
  <c r="G847" i="5"/>
  <c r="E847" i="5"/>
  <c r="H838" i="5"/>
  <c r="G838" i="5"/>
  <c r="E838" i="5"/>
  <c r="H829" i="5"/>
  <c r="G829" i="5"/>
  <c r="E829" i="5"/>
  <c r="H815" i="5"/>
  <c r="G815" i="5"/>
  <c r="E815" i="5"/>
  <c r="H810" i="5"/>
  <c r="G810" i="5"/>
  <c r="E810" i="5"/>
  <c r="H804" i="5"/>
  <c r="G804" i="5"/>
  <c r="E804" i="5"/>
  <c r="H798" i="5"/>
  <c r="G798" i="5"/>
  <c r="E798" i="5"/>
  <c r="H791" i="5"/>
  <c r="G791" i="5"/>
  <c r="E791" i="5"/>
  <c r="H772" i="5"/>
  <c r="G772" i="5"/>
  <c r="E772" i="5"/>
  <c r="B745" i="5"/>
  <c r="B746" i="5" s="1"/>
  <c r="B747" i="5" s="1"/>
  <c r="B748" i="5" s="1"/>
  <c r="B749" i="5" s="1"/>
  <c r="B750" i="5" s="1"/>
  <c r="B751" i="5" s="1"/>
  <c r="B752" i="5" s="1"/>
  <c r="B753" i="5" s="1"/>
  <c r="B754" i="5" s="1"/>
  <c r="B755" i="5" s="1"/>
  <c r="B756" i="5" s="1"/>
  <c r="B757" i="5" s="1"/>
  <c r="B758" i="5" s="1"/>
  <c r="B759" i="5" s="1"/>
  <c r="B760" i="5" s="1"/>
  <c r="B761" i="5" s="1"/>
  <c r="B762" i="5" s="1"/>
  <c r="B763" i="5" s="1"/>
  <c r="B764" i="5" s="1"/>
  <c r="B765" i="5" s="1"/>
  <c r="B766" i="5" s="1"/>
  <c r="B767" i="5" s="1"/>
  <c r="B768" i="5" s="1"/>
  <c r="B769" i="5" s="1"/>
  <c r="B770" i="5" s="1"/>
  <c r="B771" i="5" s="1"/>
  <c r="B772" i="5" s="1"/>
  <c r="B773" i="5" s="1"/>
  <c r="B775" i="5" s="1"/>
  <c r="B776" i="5" s="1"/>
  <c r="B777" i="5" s="1"/>
  <c r="B778" i="5" s="1"/>
  <c r="B779" i="5" s="1"/>
  <c r="B780" i="5" s="1"/>
  <c r="B781" i="5" s="1"/>
  <c r="B782" i="5" s="1"/>
  <c r="B783" i="5" s="1"/>
  <c r="B784" i="5" s="1"/>
  <c r="B785" i="5" s="1"/>
  <c r="B786" i="5" s="1"/>
  <c r="B787" i="5" s="1"/>
  <c r="B788" i="5" s="1"/>
  <c r="B789" i="5" s="1"/>
  <c r="B790" i="5" s="1"/>
  <c r="B791" i="5" s="1"/>
  <c r="B792" i="5" s="1"/>
  <c r="B794" i="5" s="1"/>
  <c r="B795" i="5" s="1"/>
  <c r="B796" i="5" s="1"/>
  <c r="B797" i="5" s="1"/>
  <c r="B798" i="5" s="1"/>
  <c r="B799" i="5" s="1"/>
  <c r="B801" i="5" s="1"/>
  <c r="B802" i="5" s="1"/>
  <c r="B803" i="5" s="1"/>
  <c r="B804" i="5" s="1"/>
  <c r="B805" i="5" s="1"/>
  <c r="B807" i="5" s="1"/>
  <c r="B808" i="5" s="1"/>
  <c r="B809" i="5" s="1"/>
  <c r="B810" i="5" s="1"/>
  <c r="B811" i="5" s="1"/>
  <c r="B813" i="5" s="1"/>
  <c r="B814" i="5" s="1"/>
  <c r="B815" i="5" s="1"/>
  <c r="B816" i="5" s="1"/>
  <c r="B818" i="5" s="1"/>
  <c r="B819" i="5" s="1"/>
  <c r="B820" i="5" s="1"/>
  <c r="B821" i="5" s="1"/>
  <c r="B822" i="5" s="1"/>
  <c r="B823" i="5" s="1"/>
  <c r="B824" i="5" s="1"/>
  <c r="B825" i="5" s="1"/>
  <c r="B826" i="5" s="1"/>
  <c r="B827" i="5" s="1"/>
  <c r="B828" i="5" s="1"/>
  <c r="B829" i="5" s="1"/>
  <c r="B830" i="5" s="1"/>
  <c r="B831" i="5" s="1"/>
  <c r="B832" i="5" s="1"/>
  <c r="B833" i="5" s="1"/>
  <c r="B834" i="5" s="1"/>
  <c r="B835" i="5" s="1"/>
  <c r="B836" i="5" s="1"/>
  <c r="B837" i="5" s="1"/>
  <c r="B838" i="5" s="1"/>
  <c r="B839" i="5" s="1"/>
  <c r="B840" i="5" s="1"/>
  <c r="B841" i="5" s="1"/>
  <c r="B842" i="5" s="1"/>
  <c r="B843" i="5" s="1"/>
  <c r="B844" i="5" s="1"/>
  <c r="B845" i="5" s="1"/>
  <c r="B846" i="5" s="1"/>
  <c r="B847" i="5" s="1"/>
  <c r="B848" i="5" s="1"/>
  <c r="B849" i="5" s="1"/>
  <c r="B850" i="5" s="1"/>
  <c r="B851" i="5" s="1"/>
  <c r="B852" i="5" s="1"/>
  <c r="B853" i="5" s="1"/>
  <c r="B854" i="5" s="1"/>
  <c r="B855" i="5" s="1"/>
  <c r="B856" i="5" s="1"/>
  <c r="B857" i="5" s="1"/>
  <c r="B859" i="5" s="1"/>
  <c r="B860" i="5" s="1"/>
  <c r="B861" i="5" s="1"/>
  <c r="B862" i="5" s="1"/>
  <c r="B863" i="5" s="1"/>
  <c r="B864" i="5" s="1"/>
  <c r="B865" i="5" s="1"/>
  <c r="B867" i="5" s="1"/>
  <c r="B868" i="5" s="1"/>
  <c r="B869" i="5" s="1"/>
  <c r="B870" i="5" s="1"/>
  <c r="B871" i="5" s="1"/>
  <c r="B873" i="5" s="1"/>
  <c r="B874" i="5" s="1"/>
  <c r="B875" i="5" s="1"/>
  <c r="B876" i="5" s="1"/>
  <c r="B877" i="5" s="1"/>
  <c r="B878" i="5" s="1"/>
  <c r="B880" i="5" s="1"/>
  <c r="B881" i="5" s="1"/>
  <c r="B882" i="5" s="1"/>
  <c r="B883" i="5" s="1"/>
  <c r="B884" i="5" s="1"/>
  <c r="B885" i="5" s="1"/>
  <c r="B886" i="5" s="1"/>
  <c r="B887" i="5" s="1"/>
  <c r="B888" i="5" s="1"/>
  <c r="B889" i="5" s="1"/>
  <c r="B890" i="5" s="1"/>
  <c r="B891" i="5" s="1"/>
  <c r="B892" i="5" s="1"/>
  <c r="B894" i="5" s="1"/>
  <c r="B895" i="5" s="1"/>
  <c r="B896" i="5" s="1"/>
  <c r="B897" i="5" s="1"/>
  <c r="B898" i="5" s="1"/>
  <c r="B899" i="5" s="1"/>
  <c r="B900" i="5" s="1"/>
  <c r="B902" i="5" s="1"/>
  <c r="B903" i="5" s="1"/>
  <c r="B904" i="5" s="1"/>
  <c r="B905" i="5" s="1"/>
  <c r="B906" i="5" s="1"/>
  <c r="B908" i="5" s="1"/>
  <c r="B909" i="5" s="1"/>
  <c r="B910" i="5" s="1"/>
  <c r="B911" i="5" s="1"/>
  <c r="B912" i="5" s="1"/>
  <c r="B913" i="5" s="1"/>
  <c r="B914" i="5" s="1"/>
  <c r="B915" i="5" s="1"/>
  <c r="B917" i="5" s="1"/>
  <c r="B918" i="5" s="1"/>
  <c r="B919" i="5" s="1"/>
  <c r="B920" i="5" s="1"/>
  <c r="B921" i="5" s="1"/>
  <c r="B922" i="5" s="1"/>
  <c r="B923" i="5" s="1"/>
  <c r="B924" i="5" s="1"/>
  <c r="B925" i="5" s="1"/>
  <c r="B926" i="5" s="1"/>
  <c r="B927" i="5" s="1"/>
  <c r="B928" i="5" s="1"/>
  <c r="B929" i="5" s="1"/>
  <c r="B931" i="5" s="1"/>
  <c r="B932" i="5" s="1"/>
  <c r="B933" i="5" s="1"/>
  <c r="B934" i="5" s="1"/>
  <c r="B935" i="5" s="1"/>
  <c r="B936" i="5" s="1"/>
  <c r="B937" i="5" s="1"/>
  <c r="B938" i="5" s="1"/>
  <c r="B939" i="5" s="1"/>
  <c r="B940" i="5" s="1"/>
  <c r="B941" i="5" s="1"/>
  <c r="B942" i="5" s="1"/>
  <c r="B943" i="5" s="1"/>
  <c r="B944" i="5" s="1"/>
  <c r="B946" i="5" s="1"/>
  <c r="B947" i="5" s="1"/>
  <c r="B948" i="5" s="1"/>
  <c r="B949" i="5" s="1"/>
  <c r="B950" i="5" s="1"/>
  <c r="B951" i="5" s="1"/>
  <c r="B952" i="5" s="1"/>
  <c r="B953" i="5" s="1"/>
  <c r="B954" i="5" s="1"/>
  <c r="B955" i="5" s="1"/>
  <c r="B956" i="5" s="1"/>
  <c r="B957" i="5" s="1"/>
  <c r="B958" i="5" s="1"/>
  <c r="B959" i="5" s="1"/>
  <c r="B960" i="5" s="1"/>
  <c r="B961" i="5" s="1"/>
  <c r="B962" i="5" s="1"/>
  <c r="B964" i="5" s="1"/>
  <c r="B965" i="5" s="1"/>
  <c r="B966" i="5" s="1"/>
  <c r="B967" i="5" s="1"/>
  <c r="B968" i="5" s="1"/>
  <c r="B969" i="5" s="1"/>
  <c r="B970" i="5" s="1"/>
  <c r="B971" i="5" s="1"/>
  <c r="B972" i="5" s="1"/>
  <c r="B973" i="5" s="1"/>
  <c r="B975" i="5" s="1"/>
  <c r="B976" i="5" s="1"/>
  <c r="B977" i="5" s="1"/>
  <c r="B978" i="5" s="1"/>
  <c r="B979" i="5" s="1"/>
  <c r="B980" i="5" s="1"/>
  <c r="B981" i="5" s="1"/>
  <c r="B982" i="5" s="1"/>
  <c r="B983" i="5" s="1"/>
  <c r="B984" i="5" s="1"/>
  <c r="B985" i="5" s="1"/>
  <c r="B987" i="5" s="1"/>
  <c r="B988" i="5" s="1"/>
  <c r="B989" i="5" s="1"/>
  <c r="B990" i="5" s="1"/>
  <c r="B991" i="5" s="1"/>
  <c r="B992" i="5" s="1"/>
  <c r="B994" i="5" s="1"/>
  <c r="B995" i="5" s="1"/>
  <c r="B996" i="5" s="1"/>
  <c r="B997" i="5" s="1"/>
  <c r="B998" i="5" s="1"/>
  <c r="B999" i="5" s="1"/>
  <c r="B1001" i="5" s="1"/>
  <c r="B1002" i="5" s="1"/>
  <c r="B1003" i="5" s="1"/>
  <c r="B1004" i="5" s="1"/>
  <c r="B1006" i="5" s="1"/>
  <c r="B1007" i="5" s="1"/>
  <c r="B1008" i="5" s="1"/>
  <c r="B1009" i="5" s="1"/>
  <c r="B1011" i="5" s="1"/>
  <c r="B1012" i="5" s="1"/>
  <c r="B1013" i="5" s="1"/>
  <c r="B1014" i="5" s="1"/>
  <c r="B1015" i="5" s="1"/>
  <c r="B1017" i="5" s="1"/>
  <c r="B1018" i="5" s="1"/>
  <c r="B1019" i="5" s="1"/>
  <c r="B1020" i="5" s="1"/>
  <c r="B1021" i="5" s="1"/>
  <c r="B1022" i="5" s="1"/>
  <c r="B1023" i="5" s="1"/>
  <c r="B1024" i="5" s="1"/>
  <c r="B1025" i="5" s="1"/>
  <c r="B1026" i="5" s="1"/>
  <c r="B1027" i="5" s="1"/>
  <c r="B1028" i="5" s="1"/>
  <c r="H742" i="5"/>
  <c r="G742" i="5"/>
  <c r="H734" i="5"/>
  <c r="G734" i="5"/>
  <c r="E734" i="5"/>
  <c r="H728" i="5"/>
  <c r="G728" i="5"/>
  <c r="E728" i="5"/>
  <c r="H727" i="5"/>
  <c r="G727" i="5"/>
  <c r="E727" i="5"/>
  <c r="H726" i="5"/>
  <c r="G726" i="5"/>
  <c r="H725" i="5"/>
  <c r="G725" i="5"/>
  <c r="H723" i="5"/>
  <c r="G723" i="5"/>
  <c r="E723" i="5"/>
  <c r="H718" i="5"/>
  <c r="G718" i="5"/>
  <c r="E718" i="5"/>
  <c r="H711" i="5"/>
  <c r="G711" i="5"/>
  <c r="E711" i="5"/>
  <c r="H705" i="5"/>
  <c r="G705" i="5"/>
  <c r="E705" i="5"/>
  <c r="H703" i="5"/>
  <c r="G703" i="5"/>
  <c r="E703" i="5"/>
  <c r="H701" i="5"/>
  <c r="G701" i="5"/>
  <c r="E701" i="5"/>
  <c r="H699" i="5"/>
  <c r="G699" i="5"/>
  <c r="E699" i="5"/>
  <c r="H686" i="5"/>
  <c r="G686" i="5"/>
  <c r="E686" i="5"/>
  <c r="H678" i="5"/>
  <c r="G678" i="5"/>
  <c r="H664" i="5"/>
  <c r="G664" i="5"/>
  <c r="H650" i="5"/>
  <c r="G650" i="5"/>
  <c r="E650" i="5"/>
  <c r="B636" i="5"/>
  <c r="B637" i="5" s="1"/>
  <c r="B638" i="5" s="1"/>
  <c r="B639" i="5" s="1"/>
  <c r="B640" i="5" s="1"/>
  <c r="B641" i="5" s="1"/>
  <c r="B642" i="5" s="1"/>
  <c r="B643" i="5" s="1"/>
  <c r="B644" i="5" s="1"/>
  <c r="B645" i="5" s="1"/>
  <c r="B646" i="5" s="1"/>
  <c r="B647" i="5" s="1"/>
  <c r="B648" i="5" s="1"/>
  <c r="B649" i="5" s="1"/>
  <c r="B650" i="5" s="1"/>
  <c r="B651" i="5" s="1"/>
  <c r="B653" i="5" s="1"/>
  <c r="B654" i="5" s="1"/>
  <c r="B655" i="5" s="1"/>
  <c r="B656" i="5" s="1"/>
  <c r="B657" i="5" s="1"/>
  <c r="B658" i="5" s="1"/>
  <c r="B659" i="5" s="1"/>
  <c r="B660" i="5" s="1"/>
  <c r="B661" i="5" s="1"/>
  <c r="B662" i="5" s="1"/>
  <c r="B663" i="5" s="1"/>
  <c r="B664" i="5" s="1"/>
  <c r="B665" i="5" s="1"/>
  <c r="B667" i="5" s="1"/>
  <c r="B668" i="5" s="1"/>
  <c r="B669" i="5" s="1"/>
  <c r="B670" i="5" s="1"/>
  <c r="B671" i="5" s="1"/>
  <c r="B672" i="5" s="1"/>
  <c r="B673" i="5" s="1"/>
  <c r="B674" i="5" s="1"/>
  <c r="B675" i="5" s="1"/>
  <c r="B676" i="5" s="1"/>
  <c r="B677" i="5" s="1"/>
  <c r="B678" i="5" s="1"/>
  <c r="B679" i="5" s="1"/>
  <c r="B681" i="5" s="1"/>
  <c r="B682" i="5" s="1"/>
  <c r="B683" i="5" s="1"/>
  <c r="B684" i="5" s="1"/>
  <c r="B685" i="5" s="1"/>
  <c r="B686" i="5" s="1"/>
  <c r="B687" i="5" s="1"/>
  <c r="B688" i="5" s="1"/>
  <c r="B689" i="5" s="1"/>
  <c r="B690" i="5" s="1"/>
  <c r="B692" i="5" s="1"/>
  <c r="B693" i="5" s="1"/>
  <c r="B694" i="5" s="1"/>
  <c r="B695" i="5" s="1"/>
  <c r="B696" i="5" s="1"/>
  <c r="B697" i="5" s="1"/>
  <c r="B698" i="5" s="1"/>
  <c r="B699" i="5" s="1"/>
  <c r="B700" i="5" s="1"/>
  <c r="B701" i="5" s="1"/>
  <c r="B702" i="5" s="1"/>
  <c r="B703" i="5" s="1"/>
  <c r="B704" i="5" s="1"/>
  <c r="B705" i="5" s="1"/>
  <c r="B706" i="5" s="1"/>
  <c r="B708" i="5" s="1"/>
  <c r="B709" i="5" s="1"/>
  <c r="B710" i="5" s="1"/>
  <c r="B711" i="5" s="1"/>
  <c r="B712" i="5" s="1"/>
  <c r="B714" i="5" s="1"/>
  <c r="B715" i="5" s="1"/>
  <c r="B716" i="5" s="1"/>
  <c r="B717" i="5" s="1"/>
  <c r="B718" i="5" s="1"/>
  <c r="B720" i="5" s="1"/>
  <c r="B721" i="5" s="1"/>
  <c r="B722" i="5" s="1"/>
  <c r="B723" i="5" s="1"/>
  <c r="B724" i="5" s="1"/>
  <c r="B726" i="5" s="1"/>
  <c r="B727" i="5" s="1"/>
  <c r="B728" i="5" s="1"/>
  <c r="B729" i="5" s="1"/>
  <c r="B731" i="5" s="1"/>
  <c r="B732" i="5" s="1"/>
  <c r="B733" i="5" s="1"/>
  <c r="B734" i="5" s="1"/>
  <c r="B735" i="5" s="1"/>
  <c r="B736" i="5" s="1"/>
  <c r="B737" i="5" s="1"/>
  <c r="B738" i="5" s="1"/>
  <c r="H633" i="5"/>
  <c r="H626" i="5"/>
  <c r="G626" i="5"/>
  <c r="E626" i="5"/>
  <c r="H619" i="5"/>
  <c r="G619" i="5"/>
  <c r="E619" i="5"/>
  <c r="H618" i="5"/>
  <c r="G618" i="5"/>
  <c r="E618" i="5"/>
  <c r="H617" i="5"/>
  <c r="G617" i="5"/>
  <c r="H616" i="5"/>
  <c r="G616" i="5"/>
  <c r="H614" i="5"/>
  <c r="G614" i="5"/>
  <c r="E614" i="5"/>
  <c r="H613" i="5"/>
  <c r="G613" i="5"/>
  <c r="E613" i="5"/>
  <c r="H612" i="5"/>
  <c r="G612" i="5"/>
  <c r="H611" i="5"/>
  <c r="G611" i="5"/>
  <c r="H610" i="5"/>
  <c r="G610" i="5"/>
  <c r="E610" i="5"/>
  <c r="H609" i="5"/>
  <c r="G609" i="5"/>
  <c r="E609" i="5"/>
  <c r="H608" i="5"/>
  <c r="G608" i="5"/>
  <c r="E608" i="5"/>
  <c r="H607" i="5"/>
  <c r="G607" i="5"/>
  <c r="E607" i="5"/>
  <c r="H605" i="5"/>
  <c r="G605" i="5"/>
  <c r="H604" i="5"/>
  <c r="G604" i="5"/>
  <c r="H602" i="5"/>
  <c r="G602" i="5"/>
  <c r="E602" i="5"/>
  <c r="H589" i="5"/>
  <c r="G589" i="5"/>
  <c r="E589" i="5"/>
  <c r="H571" i="5"/>
  <c r="G571" i="5"/>
  <c r="E571" i="5"/>
  <c r="H560" i="5"/>
  <c r="G560" i="5"/>
  <c r="E560" i="5"/>
  <c r="H559" i="5"/>
  <c r="G559" i="5"/>
  <c r="E559" i="5"/>
  <c r="H558" i="5"/>
  <c r="G558" i="5"/>
  <c r="E558" i="5"/>
  <c r="H557" i="5"/>
  <c r="G557" i="5"/>
  <c r="E557" i="5"/>
  <c r="H556" i="5"/>
  <c r="G556" i="5"/>
  <c r="E556" i="5"/>
  <c r="H555" i="5"/>
  <c r="G555" i="5"/>
  <c r="E555" i="5"/>
  <c r="H554" i="5"/>
  <c r="G554" i="5"/>
  <c r="E554" i="5"/>
  <c r="H553" i="5"/>
  <c r="G553" i="5"/>
  <c r="E553" i="5"/>
  <c r="H552" i="5"/>
  <c r="G552" i="5"/>
  <c r="E552" i="5"/>
  <c r="H551" i="5"/>
  <c r="G551" i="5"/>
  <c r="E551" i="5"/>
  <c r="H550" i="5"/>
  <c r="G550" i="5"/>
  <c r="E550" i="5"/>
  <c r="H549" i="5"/>
  <c r="G549" i="5"/>
  <c r="E549" i="5"/>
  <c r="H548" i="5"/>
  <c r="G548" i="5"/>
  <c r="E548" i="5"/>
  <c r="H547" i="5"/>
  <c r="G547" i="5"/>
  <c r="E547" i="5"/>
  <c r="H546" i="5"/>
  <c r="G546" i="5"/>
  <c r="E546" i="5"/>
  <c r="H545" i="5"/>
  <c r="G545" i="5"/>
  <c r="E545" i="5"/>
  <c r="H544" i="5"/>
  <c r="G544" i="5"/>
  <c r="E544" i="5"/>
  <c r="H543" i="5"/>
  <c r="G543" i="5"/>
  <c r="E543" i="5"/>
  <c r="H542" i="5"/>
  <c r="G542" i="5"/>
  <c r="E542" i="5"/>
  <c r="H541" i="5"/>
  <c r="G541" i="5"/>
  <c r="E541" i="5"/>
  <c r="H540" i="5"/>
  <c r="G540" i="5"/>
  <c r="E540" i="5"/>
  <c r="H539" i="5"/>
  <c r="G539" i="5"/>
  <c r="E539" i="5"/>
  <c r="H538" i="5"/>
  <c r="G538" i="5"/>
  <c r="E538" i="5"/>
  <c r="H537" i="5"/>
  <c r="G537" i="5"/>
  <c r="E537" i="5"/>
  <c r="H536" i="5"/>
  <c r="G536" i="5"/>
  <c r="E536" i="5"/>
  <c r="H535" i="5"/>
  <c r="G535" i="5"/>
  <c r="E535" i="5"/>
  <c r="H534" i="5"/>
  <c r="G534" i="5"/>
  <c r="E534" i="5"/>
  <c r="H533" i="5"/>
  <c r="G533" i="5"/>
  <c r="E533" i="5"/>
  <c r="H532" i="5"/>
  <c r="G532" i="5"/>
  <c r="E532" i="5"/>
  <c r="H531" i="5"/>
  <c r="G531" i="5"/>
  <c r="E531" i="5"/>
  <c r="H530" i="5"/>
  <c r="G530" i="5"/>
  <c r="E530" i="5"/>
  <c r="H529" i="5"/>
  <c r="G529" i="5"/>
  <c r="E529" i="5"/>
  <c r="H528" i="5"/>
  <c r="G528" i="5"/>
  <c r="E528" i="5"/>
  <c r="H527" i="5"/>
  <c r="G527" i="5"/>
  <c r="E527" i="5"/>
  <c r="H526" i="5"/>
  <c r="G526" i="5"/>
  <c r="E526" i="5"/>
  <c r="H525" i="5"/>
  <c r="G525" i="5"/>
  <c r="E525" i="5"/>
  <c r="H524" i="5"/>
  <c r="G524" i="5"/>
  <c r="E524" i="5"/>
  <c r="H523" i="5"/>
  <c r="G523" i="5"/>
  <c r="E523" i="5"/>
  <c r="H518" i="5"/>
  <c r="G518" i="5"/>
  <c r="E518" i="5"/>
  <c r="H516" i="5"/>
  <c r="G516" i="5"/>
  <c r="E516" i="5"/>
  <c r="H505" i="5"/>
  <c r="G505" i="5"/>
  <c r="E505" i="5"/>
  <c r="H503" i="5"/>
  <c r="G503" i="5"/>
  <c r="E503" i="5"/>
  <c r="H495" i="5"/>
  <c r="G495" i="5"/>
  <c r="E495" i="5"/>
  <c r="H493" i="5"/>
  <c r="G493" i="5"/>
  <c r="E493" i="5"/>
  <c r="H491" i="5"/>
  <c r="G491" i="5"/>
  <c r="E491" i="5"/>
  <c r="H481" i="5"/>
  <c r="G481" i="5"/>
  <c r="E481" i="5"/>
  <c r="H460" i="5"/>
  <c r="G460" i="5"/>
  <c r="E460" i="5"/>
  <c r="H453" i="5"/>
  <c r="G453" i="5"/>
  <c r="E453" i="5"/>
  <c r="B175" i="5"/>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B387" i="5" s="1"/>
  <c r="B388" i="5" s="1"/>
  <c r="B389" i="5" s="1"/>
  <c r="B390" i="5" s="1"/>
  <c r="B391" i="5" s="1"/>
  <c r="B392" i="5" s="1"/>
  <c r="B393" i="5" s="1"/>
  <c r="B394" i="5" s="1"/>
  <c r="B395" i="5" s="1"/>
  <c r="B396" i="5" s="1"/>
  <c r="B397" i="5" s="1"/>
  <c r="B398" i="5" s="1"/>
  <c r="B399" i="5" s="1"/>
  <c r="B400" i="5" s="1"/>
  <c r="B401" i="5" s="1"/>
  <c r="B402" i="5" s="1"/>
  <c r="B403" i="5" s="1"/>
  <c r="B404" i="5" s="1"/>
  <c r="B405" i="5" s="1"/>
  <c r="B406" i="5" s="1"/>
  <c r="B407" i="5" s="1"/>
  <c r="B408" i="5" s="1"/>
  <c r="B409" i="5" s="1"/>
  <c r="B410" i="5" s="1"/>
  <c r="B411" i="5" s="1"/>
  <c r="B412" i="5" s="1"/>
  <c r="B413" i="5" s="1"/>
  <c r="B414" i="5" s="1"/>
  <c r="B415" i="5" s="1"/>
  <c r="B416" i="5" s="1"/>
  <c r="B417" i="5" s="1"/>
  <c r="B418" i="5" s="1"/>
  <c r="B419" i="5" s="1"/>
  <c r="B420" i="5" s="1"/>
  <c r="B421" i="5" s="1"/>
  <c r="B422" i="5" s="1"/>
  <c r="B423" i="5" s="1"/>
  <c r="B424" i="5" s="1"/>
  <c r="B425" i="5" s="1"/>
  <c r="B426" i="5" s="1"/>
  <c r="B427" i="5" s="1"/>
  <c r="B428" i="5" s="1"/>
  <c r="B429" i="5" s="1"/>
  <c r="B430" i="5" s="1"/>
  <c r="B431" i="5" s="1"/>
  <c r="B432" i="5" s="1"/>
  <c r="B433" i="5" s="1"/>
  <c r="B434" i="5" s="1"/>
  <c r="B435" i="5" s="1"/>
  <c r="B436" i="5" s="1"/>
  <c r="B437" i="5" s="1"/>
  <c r="B438" i="5" s="1"/>
  <c r="B439" i="5" s="1"/>
  <c r="B440" i="5" s="1"/>
  <c r="B441" i="5" s="1"/>
  <c r="B442" i="5" s="1"/>
  <c r="B443" i="5" s="1"/>
  <c r="B444" i="5" s="1"/>
  <c r="B445" i="5" s="1"/>
  <c r="B446" i="5" s="1"/>
  <c r="B447" i="5" s="1"/>
  <c r="B448" i="5" s="1"/>
  <c r="B449" i="5" s="1"/>
  <c r="B450" i="5" s="1"/>
  <c r="B451" i="5" s="1"/>
  <c r="B452" i="5" s="1"/>
  <c r="B453" i="5" s="1"/>
  <c r="B454" i="5" s="1"/>
  <c r="B456" i="5" s="1"/>
  <c r="B457" i="5" s="1"/>
  <c r="B458" i="5" s="1"/>
  <c r="B459" i="5" s="1"/>
  <c r="B460" i="5" s="1"/>
  <c r="B461" i="5" s="1"/>
  <c r="B463" i="5" s="1"/>
  <c r="B464" i="5" s="1"/>
  <c r="B465" i="5" s="1"/>
  <c r="B466" i="5" s="1"/>
  <c r="B467" i="5" s="1"/>
  <c r="B468" i="5" s="1"/>
  <c r="B469" i="5" s="1"/>
  <c r="B470" i="5" s="1"/>
  <c r="B471" i="5" s="1"/>
  <c r="B472" i="5" s="1"/>
  <c r="B473" i="5" s="1"/>
  <c r="B474" i="5" s="1"/>
  <c r="B475" i="5" s="1"/>
  <c r="B476" i="5" s="1"/>
  <c r="B477" i="5" s="1"/>
  <c r="B478" i="5" s="1"/>
  <c r="B479" i="5" s="1"/>
  <c r="B480" i="5" s="1"/>
  <c r="B481" i="5" s="1"/>
  <c r="B482" i="5" s="1"/>
  <c r="B484" i="5" s="1"/>
  <c r="B485" i="5" s="1"/>
  <c r="B486" i="5" s="1"/>
  <c r="B487" i="5" s="1"/>
  <c r="B488" i="5" s="1"/>
  <c r="B489" i="5" s="1"/>
  <c r="B490" i="5" s="1"/>
  <c r="B491" i="5" s="1"/>
  <c r="B492" i="5" s="1"/>
  <c r="B493" i="5" s="1"/>
  <c r="B494" i="5" s="1"/>
  <c r="B495" i="5" s="1"/>
  <c r="B496" i="5" s="1"/>
  <c r="B498" i="5" s="1"/>
  <c r="B499" i="5" s="1"/>
  <c r="B500" i="5" s="1"/>
  <c r="B501" i="5" s="1"/>
  <c r="B502" i="5" s="1"/>
  <c r="B503" i="5" s="1"/>
  <c r="B504" i="5" s="1"/>
  <c r="B505" i="5" s="1"/>
  <c r="B506" i="5" s="1"/>
  <c r="B508" i="5" s="1"/>
  <c r="B509" i="5" s="1"/>
  <c r="B510" i="5" s="1"/>
  <c r="B511" i="5" s="1"/>
  <c r="B512" i="5" s="1"/>
  <c r="B513" i="5" s="1"/>
  <c r="B514" i="5" s="1"/>
  <c r="B515" i="5" s="1"/>
  <c r="B516" i="5" s="1"/>
  <c r="B517" i="5" s="1"/>
  <c r="B518" i="5" s="1"/>
  <c r="B519" i="5" s="1"/>
  <c r="B521" i="5" s="1"/>
  <c r="B522" i="5" s="1"/>
  <c r="B523" i="5" s="1"/>
  <c r="B524" i="5" s="1"/>
  <c r="B525" i="5" s="1"/>
  <c r="B526" i="5" s="1"/>
  <c r="B527" i="5" s="1"/>
  <c r="B528" i="5" s="1"/>
  <c r="B529" i="5" s="1"/>
  <c r="B530" i="5" s="1"/>
  <c r="B531" i="5" s="1"/>
  <c r="B532" i="5" s="1"/>
  <c r="B533" i="5" s="1"/>
  <c r="B534" i="5" s="1"/>
  <c r="B535" i="5" s="1"/>
  <c r="B536" i="5" s="1"/>
  <c r="B537" i="5" s="1"/>
  <c r="B538" i="5" s="1"/>
  <c r="B539" i="5" s="1"/>
  <c r="B540" i="5" s="1"/>
  <c r="B541" i="5" s="1"/>
  <c r="B542" i="5" s="1"/>
  <c r="B543" i="5" s="1"/>
  <c r="B544" i="5" s="1"/>
  <c r="B545" i="5" s="1"/>
  <c r="B546" i="5" s="1"/>
  <c r="B547" i="5" s="1"/>
  <c r="B548" i="5" s="1"/>
  <c r="B549" i="5" s="1"/>
  <c r="B550" i="5" s="1"/>
  <c r="B551" i="5" s="1"/>
  <c r="B552" i="5" s="1"/>
  <c r="B553" i="5" s="1"/>
  <c r="B554" i="5" s="1"/>
  <c r="B555" i="5" s="1"/>
  <c r="B556" i="5" s="1"/>
  <c r="B557" i="5" s="1"/>
  <c r="B558" i="5" s="1"/>
  <c r="B559" i="5" s="1"/>
  <c r="B560" i="5" s="1"/>
  <c r="B561" i="5" s="1"/>
  <c r="B563" i="5" s="1"/>
  <c r="B564" i="5" s="1"/>
  <c r="B565" i="5" s="1"/>
  <c r="B566" i="5" s="1"/>
  <c r="B567" i="5" s="1"/>
  <c r="B568" i="5" s="1"/>
  <c r="B569" i="5" s="1"/>
  <c r="B570" i="5" s="1"/>
  <c r="B571" i="5" s="1"/>
  <c r="B577" i="5" s="1"/>
  <c r="B579" i="5" s="1"/>
  <c r="B580" i="5" s="1"/>
  <c r="B581" i="5" s="1"/>
  <c r="B582" i="5" s="1"/>
  <c r="B583" i="5" s="1"/>
  <c r="B584" i="5" s="1"/>
  <c r="B585" i="5" s="1"/>
  <c r="B586" i="5" s="1"/>
  <c r="B587" i="5" s="1"/>
  <c r="B588" i="5" s="1"/>
  <c r="B589" i="5" s="1"/>
  <c r="B590" i="5" s="1"/>
  <c r="B592" i="5" s="1"/>
  <c r="B593" i="5" s="1"/>
  <c r="B594" i="5" s="1"/>
  <c r="B595" i="5" s="1"/>
  <c r="B596" i="5" s="1"/>
  <c r="B597" i="5" s="1"/>
  <c r="B598" i="5" s="1"/>
  <c r="B599" i="5" s="1"/>
  <c r="B600" i="5" s="1"/>
  <c r="B601" i="5" s="1"/>
  <c r="B602" i="5" s="1"/>
  <c r="B603" i="5" s="1"/>
  <c r="B605" i="5" s="1"/>
  <c r="B606" i="5" s="1"/>
  <c r="B607" i="5" s="1"/>
  <c r="B608" i="5" s="1"/>
  <c r="B609" i="5" s="1"/>
  <c r="B610" i="5" s="1"/>
  <c r="B612" i="5" s="1"/>
  <c r="B613" i="5" s="1"/>
  <c r="B614" i="5" s="1"/>
  <c r="B615" i="5" s="1"/>
  <c r="B617" i="5" s="1"/>
  <c r="B618" i="5" s="1"/>
  <c r="B619" i="5" s="1"/>
  <c r="B620" i="5" s="1"/>
  <c r="B622" i="5" s="1"/>
  <c r="B623" i="5" s="1"/>
  <c r="B624" i="5" s="1"/>
  <c r="B625" i="5" s="1"/>
  <c r="B626" i="5" s="1"/>
  <c r="B627" i="5" s="1"/>
  <c r="B628" i="5" s="1"/>
  <c r="B629" i="5" s="1"/>
  <c r="B630" i="5" s="1"/>
  <c r="B631" i="5" s="1"/>
  <c r="H172" i="5"/>
  <c r="H166" i="5"/>
  <c r="G166" i="5"/>
  <c r="E166" i="5"/>
  <c r="G165" i="5"/>
  <c r="E165" i="5"/>
  <c r="G161" i="5"/>
  <c r="H153" i="5"/>
  <c r="G153" i="5"/>
  <c r="E153" i="5"/>
  <c r="H152" i="5"/>
  <c r="G152" i="5"/>
  <c r="E152" i="5"/>
  <c r="H151" i="5"/>
  <c r="G151" i="5"/>
  <c r="H150" i="5"/>
  <c r="G150" i="5"/>
  <c r="D148" i="5"/>
  <c r="E148" i="5" s="1"/>
  <c r="H147" i="5"/>
  <c r="G147" i="5"/>
  <c r="E147" i="5"/>
  <c r="H146" i="5"/>
  <c r="G146" i="5"/>
  <c r="H145" i="5"/>
  <c r="G145" i="5"/>
  <c r="H143" i="5"/>
  <c r="G143" i="5"/>
  <c r="E143" i="5"/>
  <c r="H142" i="5"/>
  <c r="G142" i="5"/>
  <c r="E142" i="5"/>
  <c r="H141" i="5"/>
  <c r="G141" i="5"/>
  <c r="E141" i="5"/>
  <c r="H140" i="5"/>
  <c r="G140" i="5"/>
  <c r="E140" i="5"/>
  <c r="H139" i="5"/>
  <c r="G139" i="5"/>
  <c r="E139" i="5"/>
  <c r="H138" i="5"/>
  <c r="G138" i="5"/>
  <c r="E138" i="5"/>
  <c r="H137" i="5"/>
  <c r="G137" i="5"/>
  <c r="E137" i="5"/>
  <c r="H136" i="5"/>
  <c r="G136" i="5"/>
  <c r="E136" i="5"/>
  <c r="H135" i="5"/>
  <c r="G135" i="5"/>
  <c r="E135" i="5"/>
  <c r="H134" i="5"/>
  <c r="G134" i="5"/>
  <c r="E134" i="5"/>
  <c r="G128" i="5"/>
  <c r="G127" i="5"/>
  <c r="G126" i="5"/>
  <c r="G125" i="5"/>
  <c r="G124" i="5"/>
  <c r="L152" i="5"/>
  <c r="H122" i="5"/>
  <c r="G122" i="5"/>
  <c r="E122" i="5"/>
  <c r="H121" i="5"/>
  <c r="G121" i="5"/>
  <c r="E121" i="5"/>
  <c r="H120" i="5"/>
  <c r="G120" i="5"/>
  <c r="E120" i="5"/>
  <c r="H119" i="5"/>
  <c r="G119" i="5"/>
  <c r="E119" i="5"/>
  <c r="H118" i="5"/>
  <c r="G118" i="5"/>
  <c r="E118" i="5"/>
  <c r="H117" i="5"/>
  <c r="G117" i="5"/>
  <c r="E117" i="5"/>
  <c r="H116" i="5"/>
  <c r="G116" i="5"/>
  <c r="E116" i="5"/>
  <c r="H115" i="5"/>
  <c r="G115" i="5"/>
  <c r="E115" i="5"/>
  <c r="H114" i="5"/>
  <c r="G114" i="5"/>
  <c r="E114" i="5"/>
  <c r="H113" i="5"/>
  <c r="G113" i="5"/>
  <c r="E113" i="5"/>
  <c r="H112" i="5"/>
  <c r="G112" i="5"/>
  <c r="E112" i="5"/>
  <c r="H111" i="5"/>
  <c r="G111" i="5"/>
  <c r="H110" i="5"/>
  <c r="G110" i="5"/>
  <c r="H109" i="5"/>
  <c r="G109" i="5"/>
  <c r="H108" i="5"/>
  <c r="G108" i="5"/>
  <c r="H107" i="5"/>
  <c r="G107" i="5"/>
  <c r="H105" i="5"/>
  <c r="G105" i="5"/>
  <c r="E105" i="5"/>
  <c r="H104" i="5"/>
  <c r="G104" i="5"/>
  <c r="E104" i="5"/>
  <c r="H103" i="5"/>
  <c r="G103" i="5"/>
  <c r="H102" i="5"/>
  <c r="G102" i="5"/>
  <c r="H99" i="5"/>
  <c r="G99" i="5"/>
  <c r="E99" i="5"/>
  <c r="H92" i="5"/>
  <c r="G92" i="5"/>
  <c r="E92" i="5"/>
  <c r="H85" i="5"/>
  <c r="G85" i="5"/>
  <c r="E85" i="5"/>
  <c r="H84" i="5"/>
  <c r="G84" i="5"/>
  <c r="E84" i="5"/>
  <c r="H83" i="5"/>
  <c r="G83" i="5"/>
  <c r="E83" i="5"/>
  <c r="H81" i="5"/>
  <c r="G81" i="5"/>
  <c r="H80" i="5"/>
  <c r="G80" i="5"/>
  <c r="H79" i="5"/>
  <c r="G79" i="5"/>
  <c r="H77" i="5"/>
  <c r="G77" i="5"/>
  <c r="E77" i="5"/>
  <c r="D68" i="5"/>
  <c r="E68" i="5" s="1"/>
  <c r="B50" i="5"/>
  <c r="B51" i="5" s="1"/>
  <c r="B52" i="5" s="1"/>
  <c r="B53" i="5" s="1"/>
  <c r="B54" i="5" s="1"/>
  <c r="B55" i="5" s="1"/>
  <c r="B56" i="5" s="1"/>
  <c r="B57" i="5" s="1"/>
  <c r="B58" i="5" s="1"/>
  <c r="B59" i="5" s="1"/>
  <c r="B60" i="5" s="1"/>
  <c r="B61" i="5" s="1"/>
  <c r="B62" i="5" s="1"/>
  <c r="B63" i="5" s="1"/>
  <c r="B64" i="5" s="1"/>
  <c r="B65" i="5" s="1"/>
  <c r="B66" i="5" s="1"/>
  <c r="B67" i="5" s="1"/>
  <c r="B68" i="5" s="1"/>
  <c r="B69" i="5" s="1"/>
  <c r="B71" i="5" s="1"/>
  <c r="B72" i="5" s="1"/>
  <c r="B73" i="5" s="1"/>
  <c r="B74" i="5" s="1"/>
  <c r="B75" i="5" s="1"/>
  <c r="B76" i="5" s="1"/>
  <c r="B77" i="5" s="1"/>
  <c r="B78" i="5" s="1"/>
  <c r="B80" i="5" s="1"/>
  <c r="B81" i="5" s="1"/>
  <c r="B82" i="5" s="1"/>
  <c r="B83" i="5" s="1"/>
  <c r="B84" i="5" s="1"/>
  <c r="B85" i="5" s="1"/>
  <c r="B86" i="5" s="1"/>
  <c r="B88" i="5" s="1"/>
  <c r="B89" i="5" s="1"/>
  <c r="B90" i="5" s="1"/>
  <c r="B91" i="5" s="1"/>
  <c r="B92" i="5" s="1"/>
  <c r="B93" i="5" s="1"/>
  <c r="B95" i="5" s="1"/>
  <c r="B96" i="5" s="1"/>
  <c r="B97" i="5" s="1"/>
  <c r="B98" i="5" s="1"/>
  <c r="B99" i="5" s="1"/>
  <c r="B100" i="5" s="1"/>
  <c r="B101" i="5" s="1"/>
  <c r="B103" i="5" s="1"/>
  <c r="B104" i="5" s="1"/>
  <c r="B105" i="5" s="1"/>
  <c r="B106" i="5" s="1"/>
  <c r="B108" i="5" s="1"/>
  <c r="B109" i="5" s="1"/>
  <c r="B110" i="5" s="1"/>
  <c r="B111" i="5" s="1"/>
  <c r="B112" i="5" s="1"/>
  <c r="B113" i="5" s="1"/>
  <c r="B114" i="5" s="1"/>
  <c r="B115" i="5" s="1"/>
  <c r="B116" i="5" s="1"/>
  <c r="B117" i="5" s="1"/>
  <c r="B118" i="5" s="1"/>
  <c r="B119" i="5" s="1"/>
  <c r="B120" i="5" s="1"/>
  <c r="B121" i="5" s="1"/>
  <c r="B122" i="5" s="1"/>
  <c r="B123"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6" i="5" s="1"/>
  <c r="B147" i="5" s="1"/>
  <c r="B148" i="5" s="1"/>
  <c r="B149" i="5" s="1"/>
  <c r="B151" i="5" s="1"/>
  <c r="B152" i="5" s="1"/>
  <c r="B153" i="5" s="1"/>
  <c r="B160" i="5" s="1"/>
  <c r="B162" i="5" s="1"/>
  <c r="B163" i="5" s="1"/>
  <c r="B164" i="5" s="1"/>
  <c r="B165" i="5" s="1"/>
  <c r="B166" i="5" s="1"/>
  <c r="B168" i="5" s="1"/>
  <c r="B169" i="5" s="1"/>
  <c r="B170" i="5" s="1"/>
  <c r="B171" i="5" s="1"/>
  <c r="H47" i="5"/>
  <c r="H1124" i="4"/>
  <c r="H1118" i="4"/>
  <c r="H1112" i="4"/>
  <c r="H1103" i="4"/>
  <c r="H1097" i="4"/>
  <c r="H1092" i="4"/>
  <c r="H1085" i="4"/>
  <c r="H1080" i="4"/>
  <c r="H1068" i="4"/>
  <c r="H1062" i="4"/>
  <c r="H1058" i="4"/>
  <c r="H1054" i="4"/>
  <c r="H1046" i="4"/>
  <c r="H1040" i="4"/>
  <c r="H1036" i="4"/>
  <c r="H1032" i="4"/>
  <c r="H1028" i="4"/>
  <c r="H1024" i="4"/>
  <c r="H1020" i="4"/>
  <c r="H1016" i="4"/>
  <c r="H1012" i="4"/>
  <c r="H1008" i="4"/>
  <c r="H999" i="4"/>
  <c r="H995" i="4"/>
  <c r="H991" i="4"/>
  <c r="H987" i="4"/>
  <c r="H983" i="4"/>
  <c r="H979" i="4"/>
  <c r="H975" i="4"/>
  <c r="H969" i="4"/>
  <c r="H962" i="4"/>
  <c r="H958" i="4"/>
  <c r="H954" i="4"/>
  <c r="H950" i="4"/>
  <c r="H946" i="4"/>
  <c r="H942" i="4"/>
  <c r="H938" i="4"/>
  <c r="H934" i="4"/>
  <c r="H925" i="4"/>
  <c r="H921" i="4"/>
  <c r="H917" i="4"/>
  <c r="H913" i="4"/>
  <c r="H909" i="4"/>
  <c r="H905" i="4"/>
  <c r="H901" i="4"/>
  <c r="H897" i="4"/>
  <c r="H891" i="4"/>
  <c r="H887" i="4"/>
  <c r="H848" i="4"/>
  <c r="H844" i="4"/>
  <c r="H840" i="4"/>
  <c r="H836" i="4"/>
  <c r="H832" i="4"/>
  <c r="H827" i="4"/>
  <c r="H822" i="4"/>
  <c r="H818" i="4"/>
  <c r="H814" i="4"/>
  <c r="H810" i="4"/>
  <c r="H806" i="4"/>
  <c r="H802" i="4"/>
  <c r="H796" i="4"/>
  <c r="H784" i="4"/>
  <c r="H780" i="4"/>
  <c r="H776" i="4"/>
  <c r="H772" i="4"/>
  <c r="H768" i="4"/>
  <c r="H764" i="4"/>
  <c r="H760" i="4"/>
  <c r="H756" i="4"/>
  <c r="H752" i="4"/>
  <c r="H747" i="4"/>
  <c r="H737" i="4"/>
  <c r="H730" i="4"/>
  <c r="H726" i="4"/>
  <c r="H722" i="4"/>
  <c r="H712" i="4"/>
  <c r="H703" i="4"/>
  <c r="H699" i="4"/>
  <c r="H691" i="4"/>
  <c r="H685" i="4"/>
  <c r="H678" i="4"/>
  <c r="H673" i="4"/>
  <c r="H668" i="4"/>
  <c r="H662" i="4"/>
  <c r="H653" i="4"/>
  <c r="H648" i="4"/>
  <c r="H643" i="4"/>
  <c r="H639" i="4"/>
  <c r="H633" i="4"/>
  <c r="H623" i="4"/>
  <c r="H617" i="4"/>
  <c r="H613" i="4"/>
  <c r="H607" i="4"/>
  <c r="H603" i="4"/>
  <c r="H599" i="4"/>
  <c r="H595" i="4"/>
  <c r="H589" i="4"/>
  <c r="H576" i="4"/>
  <c r="H571" i="4"/>
  <c r="H567" i="4"/>
  <c r="H563" i="4"/>
  <c r="H556" i="4"/>
  <c r="H549" i="4"/>
  <c r="H544" i="4"/>
  <c r="H540" i="4"/>
  <c r="H536" i="4"/>
  <c r="H528" i="4"/>
  <c r="H517" i="4"/>
  <c r="H506" i="4"/>
  <c r="H493" i="4"/>
  <c r="H482" i="4"/>
  <c r="H471" i="4"/>
  <c r="H459" i="4"/>
  <c r="H448" i="4"/>
  <c r="H437" i="4"/>
  <c r="H426" i="4"/>
  <c r="H415" i="4"/>
  <c r="H404" i="4"/>
  <c r="H393" i="4"/>
  <c r="H382" i="4"/>
  <c r="H360" i="4"/>
  <c r="H334" i="4"/>
  <c r="H328" i="4"/>
  <c r="H322" i="4"/>
  <c r="H318" i="4"/>
  <c r="H314" i="4"/>
  <c r="H310" i="4"/>
  <c r="H305" i="4"/>
  <c r="H301" i="4"/>
  <c r="H297" i="4"/>
  <c r="H293" i="4"/>
  <c r="H289" i="4"/>
  <c r="H285" i="4"/>
  <c r="H278" i="4"/>
  <c r="H274" i="4"/>
  <c r="H270" i="4"/>
  <c r="H266" i="4"/>
  <c r="H262" i="4"/>
  <c r="H258" i="4"/>
  <c r="H250" i="4"/>
  <c r="H237" i="4"/>
  <c r="H232" i="4"/>
  <c r="H228" i="4"/>
  <c r="H224" i="4"/>
  <c r="H220" i="4"/>
  <c r="H216" i="4"/>
  <c r="H212" i="4"/>
  <c r="H208" i="4"/>
  <c r="H201" i="4"/>
  <c r="H197" i="4"/>
  <c r="H193" i="4"/>
  <c r="H189" i="4"/>
  <c r="H182" i="4"/>
  <c r="H177" i="4"/>
  <c r="H160" i="4"/>
  <c r="H124" i="4"/>
  <c r="H118" i="4"/>
  <c r="H112" i="4"/>
  <c r="J864" i="2"/>
  <c r="J795" i="2"/>
  <c r="J577" i="2"/>
  <c r="J414" i="2"/>
  <c r="J850" i="2"/>
  <c r="J771" i="2"/>
  <c r="J751" i="2"/>
  <c r="J727" i="2"/>
  <c r="J768" i="2"/>
  <c r="H170" i="7" l="1"/>
  <c r="J20" i="8" s="1"/>
  <c r="H239" i="4"/>
  <c r="H1130" i="4" s="1"/>
  <c r="H625" i="4"/>
  <c r="H1134" i="4" s="1"/>
  <c r="H786" i="4"/>
  <c r="H1138" i="4" s="1"/>
  <c r="H1126" i="4"/>
  <c r="H1146" i="4" s="1"/>
  <c r="H336" i="4"/>
  <c r="H1132" i="4" s="1"/>
  <c r="H850" i="4"/>
  <c r="H1140" i="4" s="1"/>
  <c r="H1070" i="4"/>
  <c r="H1142" i="4" s="1"/>
  <c r="H739" i="4"/>
  <c r="H1136" i="4" s="1"/>
  <c r="H1105" i="4"/>
  <c r="H1144" i="4" s="1"/>
  <c r="H68" i="5"/>
  <c r="H170" i="5" s="1"/>
  <c r="H1487" i="5" s="1"/>
  <c r="H148" i="5"/>
  <c r="H1470" i="5"/>
  <c r="H1499" i="5" s="1"/>
  <c r="H630" i="5"/>
  <c r="H1489" i="5" s="1"/>
  <c r="H1444" i="5"/>
  <c r="H1497" i="5" s="1"/>
  <c r="G148" i="5"/>
  <c r="H738" i="5"/>
  <c r="H1491" i="5" s="1"/>
  <c r="H1028" i="5"/>
  <c r="H1493" i="5" s="1"/>
  <c r="J285" i="6"/>
  <c r="J31" i="6" s="1"/>
  <c r="J175" i="6"/>
  <c r="J30" i="6" s="1"/>
  <c r="J147" i="6"/>
  <c r="J29" i="6" s="1"/>
  <c r="J113" i="6"/>
  <c r="J28" i="6" s="1"/>
  <c r="H1367" i="5"/>
  <c r="H1495" i="5" s="1"/>
  <c r="B1037" i="5"/>
  <c r="B1040" i="5" s="1"/>
  <c r="B1042" i="5" s="1"/>
  <c r="B1045" i="5" s="1"/>
  <c r="B1047" i="5" s="1"/>
  <c r="B1049" i="5" s="1"/>
  <c r="B1051" i="5" s="1"/>
  <c r="B1053" i="5" s="1"/>
  <c r="B1055" i="5" s="1"/>
  <c r="B1057" i="5" s="1"/>
  <c r="B1059" i="5" s="1"/>
  <c r="B1061" i="5" s="1"/>
  <c r="B1063" i="5" s="1"/>
  <c r="B1065" i="5" s="1"/>
  <c r="B1067" i="5" s="1"/>
  <c r="B1069" i="5" s="1"/>
  <c r="B1071" i="5" s="1"/>
  <c r="B1073" i="5" s="1"/>
  <c r="B1075" i="5" s="1"/>
  <c r="B1077" i="5" s="1"/>
  <c r="B1079" i="5" s="1"/>
  <c r="B1081" i="5" s="1"/>
  <c r="B1083" i="5" s="1"/>
  <c r="B1084" i="5" s="1"/>
  <c r="B1085" i="5" s="1"/>
  <c r="B1086" i="5" s="1"/>
  <c r="B1087" i="5" s="1"/>
  <c r="B1038" i="5"/>
  <c r="B1041" i="5" s="1"/>
  <c r="B1039" i="5"/>
  <c r="B1043" i="5" s="1"/>
  <c r="B1044" i="5" s="1"/>
  <c r="B1046" i="5" s="1"/>
  <c r="B1048" i="5" s="1"/>
  <c r="B1050" i="5" s="1"/>
  <c r="B1052" i="5" s="1"/>
  <c r="B1054" i="5" s="1"/>
  <c r="B1056" i="5" s="1"/>
  <c r="B1058" i="5" s="1"/>
  <c r="B1060" i="5" s="1"/>
  <c r="B1062" i="5" s="1"/>
  <c r="B1064" i="5" s="1"/>
  <c r="B1066" i="5" s="1"/>
  <c r="B1068" i="5" s="1"/>
  <c r="B1070" i="5" s="1"/>
  <c r="B1072" i="5" s="1"/>
  <c r="B1074" i="5" s="1"/>
  <c r="B1076" i="5" s="1"/>
  <c r="B1078" i="5" s="1"/>
  <c r="B1080" i="5" s="1"/>
  <c r="B1082" i="5" s="1"/>
  <c r="G68" i="5"/>
  <c r="J704" i="2"/>
  <c r="J700" i="2"/>
  <c r="J696" i="2"/>
  <c r="J692" i="2"/>
  <c r="J688" i="2"/>
  <c r="J684" i="2"/>
  <c r="J680" i="2"/>
  <c r="J676" i="2"/>
  <c r="J672" i="2"/>
  <c r="J668" i="2"/>
  <c r="J664" i="2"/>
  <c r="J574" i="2"/>
  <c r="J538" i="2"/>
  <c r="J536" i="2"/>
  <c r="J550" i="2"/>
  <c r="J548" i="2"/>
  <c r="J655" i="2"/>
  <c r="J649" i="2"/>
  <c r="J597" i="2"/>
  <c r="J593" i="2"/>
  <c r="J503" i="2"/>
  <c r="J514" i="2"/>
  <c r="J510" i="2"/>
  <c r="J491" i="2"/>
  <c r="J489" i="2"/>
  <c r="J485" i="2"/>
  <c r="J482" i="2"/>
  <c r="J478" i="2"/>
  <c r="J476" i="2"/>
  <c r="J455" i="2"/>
  <c r="H1148" i="4" l="1"/>
  <c r="J16" i="8" s="1"/>
  <c r="H1504" i="5"/>
  <c r="J14" i="8" s="1"/>
  <c r="J33" i="6"/>
  <c r="B1093" i="5"/>
  <c r="B1088" i="5"/>
  <c r="J352" i="2"/>
  <c r="J350" i="2"/>
  <c r="J318" i="2"/>
  <c r="J316" i="2"/>
  <c r="J314" i="2"/>
  <c r="J312" i="2"/>
  <c r="J310" i="2"/>
  <c r="J289" i="2"/>
  <c r="J262" i="2"/>
  <c r="J228" i="2"/>
  <c r="J805" i="2"/>
  <c r="J821" i="2"/>
  <c r="J812" i="2"/>
  <c r="J809" i="2"/>
  <c r="J845" i="2"/>
  <c r="J856" i="2"/>
  <c r="J849" i="2"/>
  <c r="J759" i="2"/>
  <c r="J756" i="2"/>
  <c r="J755" i="2"/>
  <c r="J754" i="2"/>
  <c r="J749" i="2"/>
  <c r="J745" i="2"/>
  <c r="J744" i="2"/>
  <c r="J743" i="2"/>
  <c r="J734" i="2"/>
  <c r="J711" i="2"/>
  <c r="J641" i="2"/>
  <c r="J633" i="2"/>
  <c r="J645" i="2"/>
  <c r="H1506" i="5" l="1"/>
  <c r="H1508" i="5" s="1"/>
  <c r="J18" i="8"/>
  <c r="J34" i="6"/>
  <c r="J35" i="6" s="1"/>
  <c r="B1094" i="5"/>
  <c r="B1089" i="5"/>
  <c r="J621" i="2"/>
  <c r="J601" i="2"/>
  <c r="B1092" i="5" l="1"/>
  <c r="B1095" i="5"/>
  <c r="B1096" i="5"/>
  <c r="B1090" i="5"/>
  <c r="B1097" i="5" s="1"/>
  <c r="B1098" i="5" s="1"/>
  <c r="B1099" i="5" s="1"/>
  <c r="B1100" i="5" s="1"/>
  <c r="B1101" i="5" s="1"/>
  <c r="B1102" i="5" s="1"/>
  <c r="B1103" i="5" s="1"/>
  <c r="B1104" i="5" s="1"/>
  <c r="B1105" i="5" s="1"/>
  <c r="B1106" i="5" s="1"/>
  <c r="B1107" i="5" s="1"/>
  <c r="B1108" i="5" s="1"/>
  <c r="B1109" i="5" s="1"/>
  <c r="B1110" i="5" s="1"/>
  <c r="B1111" i="5" s="1"/>
  <c r="B1112" i="5" s="1"/>
  <c r="B1113" i="5" s="1"/>
  <c r="B1114" i="5" s="1"/>
  <c r="B1115" i="5" s="1"/>
  <c r="B1116" i="5" s="1"/>
  <c r="B1117" i="5" s="1"/>
  <c r="B1118" i="5" s="1"/>
  <c r="B1119" i="5" s="1"/>
  <c r="B1120" i="5" s="1"/>
  <c r="B1121" i="5" s="1"/>
  <c r="B1122" i="5" s="1"/>
  <c r="B1123" i="5" s="1"/>
  <c r="B1124" i="5" s="1"/>
  <c r="B1125" i="5" s="1"/>
  <c r="B1126" i="5" s="1"/>
  <c r="B1127" i="5" s="1"/>
  <c r="B1128" i="5" s="1"/>
  <c r="B1129" i="5" s="1"/>
  <c r="B1130" i="5" s="1"/>
  <c r="B1131" i="5" s="1"/>
  <c r="B1132" i="5" s="1"/>
  <c r="B1133" i="5" s="1"/>
  <c r="B1134" i="5" s="1"/>
  <c r="B1135" i="5" s="1"/>
  <c r="B1136" i="5" s="1"/>
  <c r="B1137" i="5" s="1"/>
  <c r="B1138" i="5" s="1"/>
  <c r="B1140" i="5" s="1"/>
  <c r="B1141" i="5" s="1"/>
  <c r="B1142" i="5" s="1"/>
  <c r="B1143" i="5" s="1"/>
  <c r="B1144" i="5" s="1"/>
  <c r="B1145" i="5" s="1"/>
  <c r="B1146" i="5" s="1"/>
  <c r="B1147" i="5" s="1"/>
  <c r="B1148" i="5" s="1"/>
  <c r="B1149" i="5" s="1"/>
  <c r="B1150" i="5" s="1"/>
  <c r="B1151" i="5" s="1"/>
  <c r="B1152" i="5" s="1"/>
  <c r="B1153" i="5" s="1"/>
  <c r="B1154" i="5" s="1"/>
  <c r="B1155" i="5" s="1"/>
  <c r="B1156" i="5" s="1"/>
  <c r="B1157" i="5" s="1"/>
  <c r="B1158" i="5" s="1"/>
  <c r="B1159" i="5" s="1"/>
  <c r="B1160" i="5" s="1"/>
  <c r="B1161" i="5" s="1"/>
  <c r="B1162" i="5" s="1"/>
  <c r="B1163" i="5" s="1"/>
  <c r="B1164" i="5" s="1"/>
  <c r="B1166" i="5" s="1"/>
  <c r="B1167" i="5" s="1"/>
  <c r="B1168" i="5" s="1"/>
  <c r="B1169" i="5" s="1"/>
  <c r="B1170" i="5" s="1"/>
  <c r="B1171" i="5" s="1"/>
  <c r="B1172" i="5" s="1"/>
  <c r="B1173" i="5" s="1"/>
  <c r="B1174" i="5" s="1"/>
  <c r="B1175" i="5" s="1"/>
  <c r="B1176" i="5" s="1"/>
  <c r="B1177" i="5" s="1"/>
  <c r="B1178" i="5" s="1"/>
  <c r="B1179" i="5" s="1"/>
  <c r="B1180" i="5" s="1"/>
  <c r="B1181" i="5" s="1"/>
  <c r="B1182" i="5" s="1"/>
  <c r="B1183" i="5" s="1"/>
  <c r="B1184" i="5" s="1"/>
  <c r="B1185" i="5" s="1"/>
  <c r="B1186" i="5" s="1"/>
  <c r="B1187" i="5" s="1"/>
  <c r="B1188" i="5" s="1"/>
  <c r="B1189" i="5" s="1"/>
  <c r="B1191" i="5" s="1"/>
  <c r="B1192" i="5" s="1"/>
  <c r="B1193" i="5" s="1"/>
  <c r="B1194" i="5" s="1"/>
  <c r="B1195" i="5" s="1"/>
  <c r="B1196" i="5" s="1"/>
  <c r="B1197" i="5" s="1"/>
  <c r="B1198" i="5" s="1"/>
  <c r="B1199" i="5" s="1"/>
  <c r="B1200" i="5" s="1"/>
  <c r="B1201" i="5" s="1"/>
  <c r="B1202" i="5" s="1"/>
  <c r="B1203" i="5" s="1"/>
  <c r="B1204" i="5" s="1"/>
  <c r="B1205" i="5" s="1"/>
  <c r="B1206" i="5" s="1"/>
  <c r="B1207" i="5" s="1"/>
  <c r="B1209" i="5" s="1"/>
  <c r="B1210" i="5" s="1"/>
  <c r="B1211" i="5" s="1"/>
  <c r="B1212" i="5" s="1"/>
  <c r="B1213" i="5" s="1"/>
  <c r="B1214" i="5" s="1"/>
  <c r="B1215" i="5" s="1"/>
  <c r="B1216" i="5" s="1"/>
  <c r="B1217" i="5" s="1"/>
  <c r="B1219" i="5" s="1"/>
  <c r="B1220" i="5" s="1"/>
  <c r="B1221" i="5" s="1"/>
  <c r="B1222" i="5" s="1"/>
  <c r="B1223" i="5" s="1"/>
  <c r="B1224" i="5" s="1"/>
  <c r="B1225" i="5" s="1"/>
  <c r="B1226" i="5" s="1"/>
  <c r="B1227" i="5" s="1"/>
  <c r="B1228" i="5" s="1"/>
  <c r="B1229" i="5" s="1"/>
  <c r="B1230" i="5" s="1"/>
  <c r="B1231" i="5" s="1"/>
  <c r="B1232" i="5" s="1"/>
  <c r="B1233" i="5" s="1"/>
  <c r="B1234" i="5" s="1"/>
  <c r="B1236" i="5" s="1"/>
  <c r="B1237" i="5" s="1"/>
  <c r="B1238" i="5" s="1"/>
  <c r="B1239" i="5" s="1"/>
  <c r="B1240" i="5" s="1"/>
  <c r="B1241" i="5" s="1"/>
  <c r="B1242" i="5" s="1"/>
  <c r="B1243" i="5" s="1"/>
  <c r="B1244" i="5" s="1"/>
  <c r="B1245" i="5" s="1"/>
  <c r="B1246" i="5" s="1"/>
  <c r="B1247" i="5" s="1"/>
  <c r="B1248" i="5" s="1"/>
  <c r="B1249" i="5" s="1"/>
  <c r="B1250" i="5" s="1"/>
  <c r="B1251" i="5" s="1"/>
  <c r="B1252" i="5" s="1"/>
  <c r="B1254" i="5" s="1"/>
  <c r="B1255" i="5" s="1"/>
  <c r="B1256" i="5" s="1"/>
  <c r="B1257" i="5" s="1"/>
  <c r="B1258" i="5" s="1"/>
  <c r="B1259" i="5" s="1"/>
  <c r="B1260" i="5" s="1"/>
  <c r="B1261" i="5" s="1"/>
  <c r="B1262" i="5" s="1"/>
  <c r="B1263" i="5" s="1"/>
  <c r="B1264" i="5" s="1"/>
  <c r="B1265" i="5" s="1"/>
  <c r="B1267" i="5" s="1"/>
  <c r="B1268" i="5" s="1"/>
  <c r="B1269" i="5" s="1"/>
  <c r="B1270" i="5" s="1"/>
  <c r="B1271" i="5" s="1"/>
  <c r="B1272" i="5" s="1"/>
  <c r="B1273" i="5" s="1"/>
  <c r="B1274" i="5" s="1"/>
  <c r="B1275" i="5" s="1"/>
  <c r="B1276" i="5" s="1"/>
  <c r="B1277" i="5" s="1"/>
  <c r="B1278" i="5" s="1"/>
  <c r="B1280" i="5" s="1"/>
  <c r="B1281" i="5" s="1"/>
  <c r="B1282" i="5" s="1"/>
  <c r="B1283" i="5" s="1"/>
  <c r="B1284" i="5" s="1"/>
  <c r="B1285" i="5" s="1"/>
  <c r="B1286" i="5" s="1"/>
  <c r="B1287" i="5" s="1"/>
  <c r="B1288" i="5" s="1"/>
  <c r="B1290" i="5" s="1"/>
  <c r="B1291" i="5" s="1"/>
  <c r="B1292" i="5" s="1"/>
  <c r="B1293" i="5" s="1"/>
  <c r="B1294" i="5" s="1"/>
  <c r="B1295" i="5" s="1"/>
  <c r="B1296" i="5" s="1"/>
  <c r="B1297" i="5" s="1"/>
  <c r="B1298" i="5" s="1"/>
  <c r="B1299" i="5" s="1"/>
  <c r="B1300" i="5" s="1"/>
  <c r="B1302" i="5" s="1"/>
  <c r="B1303" i="5" s="1"/>
  <c r="B1304" i="5" s="1"/>
  <c r="B1305" i="5" s="1"/>
  <c r="B1306" i="5" s="1"/>
  <c r="B1307" i="5" s="1"/>
  <c r="B1308" i="5" s="1"/>
  <c r="B1309" i="5" s="1"/>
  <c r="B1310" i="5" s="1"/>
  <c r="B1311" i="5" s="1"/>
  <c r="B1312" i="5" s="1"/>
  <c r="B1313" i="5" s="1"/>
  <c r="B1315" i="5" s="1"/>
  <c r="B1316" i="5" s="1"/>
  <c r="B1317" i="5" s="1"/>
  <c r="B1318" i="5" s="1"/>
  <c r="B1319" i="5" s="1"/>
  <c r="B1320" i="5" s="1"/>
  <c r="B1321" i="5" s="1"/>
  <c r="B1322" i="5" s="1"/>
  <c r="B1323" i="5" s="1"/>
  <c r="B1324" i="5" s="1"/>
  <c r="B1326" i="5" s="1"/>
  <c r="B1327" i="5" s="1"/>
  <c r="B1328" i="5" s="1"/>
  <c r="B1329" i="5" s="1"/>
  <c r="B1330" i="5" s="1"/>
  <c r="B1331" i="5" s="1"/>
  <c r="B1332" i="5" s="1"/>
  <c r="B1333" i="5" s="1"/>
  <c r="B1334" i="5" s="1"/>
  <c r="B1335" i="5" s="1"/>
  <c r="B1337" i="5" s="1"/>
  <c r="B1338" i="5" s="1"/>
  <c r="B1339" i="5" s="1"/>
  <c r="B1340" i="5" s="1"/>
  <c r="B1341" i="5" s="1"/>
  <c r="B1342" i="5" s="1"/>
  <c r="B1343" i="5" s="1"/>
  <c r="B1344" i="5" s="1"/>
  <c r="B1345" i="5" s="1"/>
  <c r="B1346" i="5" s="1"/>
  <c r="B1348" i="5" s="1"/>
  <c r="B1349" i="5" s="1"/>
  <c r="B1350" i="5" s="1"/>
  <c r="B1351" i="5" s="1"/>
  <c r="B1353" i="5" s="1"/>
  <c r="B1354" i="5" s="1"/>
  <c r="B1355" i="5" s="1"/>
  <c r="B1356" i="5" s="1"/>
  <c r="B1357" i="5" s="1"/>
  <c r="B1358" i="5" s="1"/>
  <c r="B1360" i="5" s="1"/>
  <c r="B1361" i="5" s="1"/>
  <c r="B1362" i="5" s="1"/>
  <c r="B1363" i="5" s="1"/>
  <c r="B1364" i="5" s="1"/>
  <c r="B1365" i="5" s="1"/>
  <c r="B1366" i="5" s="1"/>
  <c r="B1367" i="5" s="1"/>
  <c r="B1368" i="5" s="1"/>
  <c r="B1369" i="5" s="1"/>
  <c r="B1370" i="5" s="1"/>
  <c r="B1091" i="5"/>
  <c r="J374" i="2"/>
  <c r="J265" i="2"/>
  <c r="J259" i="2"/>
  <c r="J256" i="2"/>
  <c r="J241" i="2"/>
  <c r="J219" i="2"/>
  <c r="J355" i="2"/>
  <c r="J348" i="2"/>
  <c r="J331" i="2"/>
  <c r="J329" i="2"/>
  <c r="J853" i="2" l="1"/>
  <c r="J848" i="2"/>
  <c r="J843" i="2"/>
  <c r="J815" i="2"/>
  <c r="J789" i="2"/>
  <c r="J783" i="2"/>
  <c r="J707" i="2"/>
  <c r="J861" i="2"/>
  <c r="J715" i="2"/>
  <c r="J658" i="2"/>
  <c r="J625" i="2"/>
  <c r="J637" i="2"/>
  <c r="J629" i="2"/>
  <c r="J617" i="2"/>
  <c r="J613" i="2"/>
  <c r="J609" i="2"/>
  <c r="J605" i="2"/>
  <c r="J565" i="2"/>
  <c r="J458" i="2"/>
  <c r="J568" i="2"/>
  <c r="J571" i="2"/>
  <c r="J286" i="2"/>
  <c r="J558" i="2"/>
  <c r="J556" i="2"/>
  <c r="J554" i="2"/>
  <c r="J544" i="2"/>
  <c r="J542" i="2"/>
  <c r="J524" i="2"/>
  <c r="J526" i="2"/>
  <c r="J528" i="2"/>
  <c r="J530" i="2"/>
  <c r="J532" i="2"/>
  <c r="J283" i="2"/>
  <c r="J427" i="2"/>
  <c r="J417" i="2"/>
  <c r="J306" i="2"/>
  <c r="J302" i="2"/>
  <c r="J474" i="2"/>
  <c r="J396" i="2"/>
  <c r="J334" i="2"/>
  <c r="J271" i="2"/>
  <c r="J560" i="2" l="1"/>
  <c r="J579" i="2"/>
  <c r="J324" i="2"/>
  <c r="J253" i="2"/>
  <c r="J216" i="2"/>
  <c r="J321" i="2"/>
  <c r="J308" i="2"/>
  <c r="J299" i="2"/>
  <c r="J357" i="2" s="1"/>
  <c r="J380" i="2" l="1"/>
  <c r="J377" i="2"/>
  <c r="J839" i="2"/>
  <c r="J836" i="2"/>
  <c r="J833" i="2"/>
  <c r="J830" i="2"/>
  <c r="J827" i="2"/>
  <c r="J824" i="2"/>
  <c r="J818" i="2"/>
  <c r="J802" i="2"/>
  <c r="J792" i="2"/>
  <c r="J786" i="2"/>
  <c r="J780" i="2"/>
  <c r="J740" i="2"/>
  <c r="J737" i="2"/>
  <c r="J731" i="2"/>
  <c r="J652" i="2"/>
  <c r="J589" i="2"/>
  <c r="J506" i="2"/>
  <c r="J501" i="2"/>
  <c r="J470" i="2"/>
  <c r="J724" i="2"/>
  <c r="J452" i="2"/>
  <c r="J445" i="2"/>
  <c r="J442" i="2"/>
  <c r="J440" i="2"/>
  <c r="J433" i="2"/>
  <c r="J430" i="2"/>
  <c r="J411" i="2"/>
  <c r="J408" i="2"/>
  <c r="J405" i="2"/>
  <c r="J402" i="2"/>
  <c r="J399" i="2"/>
  <c r="J393" i="2"/>
  <c r="J389" i="2"/>
  <c r="J386" i="2"/>
  <c r="J383" i="2"/>
  <c r="J371" i="2"/>
  <c r="J368" i="2"/>
  <c r="J717" i="2" l="1"/>
  <c r="J59" i="2" s="1"/>
  <c r="J516" i="2"/>
  <c r="J56" i="2" s="1"/>
  <c r="J460" i="2"/>
  <c r="J49" i="2" s="1"/>
  <c r="J797" i="2"/>
  <c r="J61" i="2" s="1"/>
  <c r="J762" i="2"/>
  <c r="J57" i="2"/>
  <c r="J866" i="2"/>
  <c r="J62" i="2" s="1"/>
  <c r="J58" i="2"/>
  <c r="J493" i="2" l="1"/>
  <c r="J55" i="2" s="1"/>
  <c r="J362" i="2"/>
  <c r="J365" i="2"/>
  <c r="J280" i="2"/>
  <c r="J277" i="2"/>
  <c r="J274" i="2"/>
  <c r="J268" i="2"/>
  <c r="J436" i="2"/>
  <c r="J447" i="2" s="1"/>
  <c r="J48" i="2" s="1"/>
  <c r="J250" i="2"/>
  <c r="J247" i="2"/>
  <c r="J231" i="2"/>
  <c r="J225" i="2"/>
  <c r="J222" i="2"/>
  <c r="J213" i="2"/>
  <c r="J210" i="2"/>
  <c r="J207" i="2"/>
  <c r="J204" i="2"/>
  <c r="J191" i="2"/>
  <c r="J188" i="2"/>
  <c r="J185" i="2"/>
  <c r="J44" i="2" l="1"/>
  <c r="J195" i="2"/>
  <c r="J197" i="2" s="1"/>
  <c r="J41" i="2" s="1"/>
  <c r="J244" i="2"/>
  <c r="J420" i="2" l="1"/>
  <c r="J47" i="2" s="1"/>
  <c r="J234" i="2"/>
  <c r="J42" i="2" s="1"/>
  <c r="J45" i="2"/>
  <c r="J46" i="2" l="1"/>
  <c r="J292" i="2"/>
  <c r="J43" i="2" s="1"/>
  <c r="J51" i="2" l="1"/>
  <c r="J766" i="2"/>
  <c r="J773" i="2" s="1"/>
  <c r="J60" i="2" s="1"/>
  <c r="J64" i="2" s="1"/>
  <c r="J66" i="2" l="1"/>
  <c r="J12" i="8" s="1"/>
  <c r="J22" i="8" s="1"/>
  <c r="J24" i="8" s="1"/>
  <c r="J26" i="8" s="1"/>
  <c r="J68" i="2" l="1"/>
  <c r="J70" i="2" s="1"/>
</calcChain>
</file>

<file path=xl/comments1.xml><?xml version="1.0" encoding="utf-8"?>
<comments xmlns="http://schemas.openxmlformats.org/spreadsheetml/2006/main">
  <authors>
    <author>Maja Čukelj</author>
  </authors>
  <commentList>
    <comment ref="D199" authorId="0" shapeId="0">
      <text>
        <r>
          <rPr>
            <b/>
            <sz val="9"/>
            <color indexed="81"/>
            <rFont val="Tahoma"/>
            <family val="2"/>
            <charset val="238"/>
          </rPr>
          <t>Maja Čukelj:</t>
        </r>
        <r>
          <rPr>
            <sz val="9"/>
            <color indexed="81"/>
            <rFont val="Tahoma"/>
            <family val="2"/>
            <charset val="238"/>
          </rPr>
          <t xml:space="preserve">
</t>
        </r>
      </text>
    </comment>
  </commentList>
</comments>
</file>

<file path=xl/sharedStrings.xml><?xml version="1.0" encoding="utf-8"?>
<sst xmlns="http://schemas.openxmlformats.org/spreadsheetml/2006/main" count="4163" uniqueCount="1692">
  <si>
    <t>Ukupno  2.07.</t>
  </si>
  <si>
    <t>Ukupno  1.04.</t>
  </si>
  <si>
    <t>Izolacije</t>
  </si>
  <si>
    <t>Ukupno  2.02.</t>
  </si>
  <si>
    <t>GRAĐEVINSKI RADOVI :</t>
  </si>
  <si>
    <t xml:space="preserve"> komplet </t>
  </si>
  <si>
    <t xml:space="preserve"> á </t>
  </si>
  <si>
    <t>Ukupno  1.01.</t>
  </si>
  <si>
    <t>m²</t>
  </si>
  <si>
    <t>á</t>
  </si>
  <si>
    <t>m³</t>
  </si>
  <si>
    <t>kom</t>
  </si>
  <si>
    <t>2.05.</t>
  </si>
  <si>
    <t>Keramičarski radovi</t>
  </si>
  <si>
    <t>2.06.</t>
  </si>
  <si>
    <t>2.07.</t>
  </si>
  <si>
    <t>Soboslikarski radovi</t>
  </si>
  <si>
    <t>2.08.</t>
  </si>
  <si>
    <t>kuna</t>
  </si>
  <si>
    <t>Ukupno  1.0.</t>
  </si>
  <si>
    <t>Ukupno  2.0.</t>
  </si>
  <si>
    <t xml:space="preserve">UKUPNA REKAPITULACIJA </t>
  </si>
  <si>
    <t xml:space="preserve"> </t>
  </si>
  <si>
    <t>Betonski, armirano-betonski radovi i armatura</t>
  </si>
  <si>
    <t>I.  GRUPE RADOVA</t>
  </si>
  <si>
    <t>II.  REKAPITULACIJA GRAĐEVINSKO-OBRTNIČKIH RADOVA</t>
  </si>
  <si>
    <t>Gipskartonski radovi</t>
  </si>
  <si>
    <t>m1</t>
  </si>
  <si>
    <t>m2</t>
  </si>
  <si>
    <t>SADRŽAJ TROŠKOVNIKA</t>
  </si>
  <si>
    <t>I. GRUPE RADOVA</t>
  </si>
  <si>
    <t>II. REKAPITULACIJA RADOVA</t>
  </si>
  <si>
    <t>Ukupno  2.01.</t>
  </si>
  <si>
    <t>1.00</t>
  </si>
  <si>
    <t>GRAĐEVINSKI RADOVI</t>
  </si>
  <si>
    <t>1.01.</t>
  </si>
  <si>
    <t xml:space="preserve">Pripremni radovi </t>
  </si>
  <si>
    <t>1.02.</t>
  </si>
  <si>
    <t>1.03.</t>
  </si>
  <si>
    <t>Zemljani radovi</t>
  </si>
  <si>
    <t>1.04.</t>
  </si>
  <si>
    <t>1.05.</t>
  </si>
  <si>
    <t>1.06.</t>
  </si>
  <si>
    <t>1.07.</t>
  </si>
  <si>
    <t>Radovi na pročeljima</t>
  </si>
  <si>
    <t>2.00</t>
  </si>
  <si>
    <t>OBRTNIČKI RADOVI</t>
  </si>
  <si>
    <t>2.01.</t>
  </si>
  <si>
    <t>2.02.</t>
  </si>
  <si>
    <t>2.03.</t>
  </si>
  <si>
    <t>2.04.</t>
  </si>
  <si>
    <t>Zidarski radovi</t>
  </si>
  <si>
    <t>Ukupno  1.06.</t>
  </si>
  <si>
    <t>1.00.</t>
  </si>
  <si>
    <t>à</t>
  </si>
  <si>
    <t>Ukupno  2.04.</t>
  </si>
  <si>
    <t>Ukupno  1.07.</t>
  </si>
  <si>
    <t>Ukupno  1.02.</t>
  </si>
  <si>
    <t>Ukupno  2.03.</t>
  </si>
  <si>
    <t>Razni obrtnički radovi</t>
  </si>
  <si>
    <t>paušalno</t>
  </si>
  <si>
    <t>Ukupno  1.03.</t>
  </si>
  <si>
    <t>Ukupno  1.05.</t>
  </si>
  <si>
    <t xml:space="preserve">         etkastih profila ( ekšina ).</t>
  </si>
  <si>
    <t>Razni građevinski radovi</t>
  </si>
  <si>
    <t>Ukupno  2.05.</t>
  </si>
  <si>
    <t>Bravarski radovi</t>
  </si>
  <si>
    <t>Ukupno  2.06.</t>
  </si>
  <si>
    <t>Limarski i krovopokrivački radovi</t>
  </si>
  <si>
    <t>kn</t>
  </si>
  <si>
    <t>Armirano-betonska montažna konstrukcija</t>
  </si>
  <si>
    <r>
      <t>m</t>
    </r>
    <r>
      <rPr>
        <vertAlign val="superscript"/>
        <sz val="10"/>
        <rFont val="ISOCPEUR"/>
        <family val="2"/>
        <charset val="238"/>
      </rPr>
      <t>2</t>
    </r>
  </si>
  <si>
    <r>
      <t>m</t>
    </r>
    <r>
      <rPr>
        <vertAlign val="superscript"/>
        <sz val="10"/>
        <rFont val="ISOCPEUR"/>
        <family val="2"/>
        <charset val="238"/>
      </rPr>
      <t>1</t>
    </r>
  </si>
  <si>
    <t>Alu bravarija</t>
  </si>
  <si>
    <t>Sistem prefabriciranih armirano-betonskih elemenata</t>
  </si>
  <si>
    <r>
      <t>m</t>
    </r>
    <r>
      <rPr>
        <sz val="10"/>
        <rFont val="Calibri"/>
        <family val="2"/>
        <charset val="238"/>
      </rPr>
      <t>²</t>
    </r>
  </si>
  <si>
    <t>dvorana</t>
  </si>
  <si>
    <t>pomoćni prostori</t>
  </si>
  <si>
    <t>Zidarska pripomoć kod ugradnje ograda stubišta i druge bravarije.</t>
  </si>
  <si>
    <t>kompl</t>
  </si>
  <si>
    <t>postava pločica</t>
  </si>
  <si>
    <t>postava sokla. 10x60 cm</t>
  </si>
  <si>
    <t>materijal pločice (za pod i sokl) 30x60cm</t>
  </si>
  <si>
    <t>materijal pločice (za stube) 120x60cm</t>
  </si>
  <si>
    <t>postava pločica stube</t>
  </si>
  <si>
    <t>postava pločica pod</t>
  </si>
  <si>
    <t>materijal pločice 20x40cm</t>
  </si>
  <si>
    <t>materijal pločice 30x60cm ECLYPSE NATURALE</t>
  </si>
  <si>
    <t>materijal pločice 30x60cm ECLYPSE scratched</t>
  </si>
  <si>
    <t>Podopolagački radovi</t>
  </si>
  <si>
    <t>2.8.</t>
  </si>
  <si>
    <t>Ukupno  2.8.</t>
  </si>
  <si>
    <t>UKUPNO GRAĐEVINSKO-OBRTNIČKI RADOVI</t>
  </si>
  <si>
    <t>UKUPNO STROJARSKE INSTALACIJE</t>
  </si>
  <si>
    <t>UKUPNO ELEKTROINSTALACIJE</t>
  </si>
  <si>
    <t>UKUPNO HIDROINSTALACIJE</t>
  </si>
  <si>
    <t>PDV 25%</t>
  </si>
  <si>
    <t>UKUPNA REKAPITULACIJA SA PDV-om</t>
  </si>
  <si>
    <t>T gredice 45/52cm dužine 805cm</t>
  </si>
  <si>
    <t>T gredice 45/52cm dužine 1075cm</t>
  </si>
  <si>
    <t>kg čelika</t>
  </si>
  <si>
    <t>gazišta</t>
  </si>
  <si>
    <t>podnice</t>
  </si>
  <si>
    <t>kom S6</t>
  </si>
  <si>
    <t>kom S9</t>
  </si>
  <si>
    <t xml:space="preserve">kom </t>
  </si>
  <si>
    <t>vrata 60x200cm</t>
  </si>
  <si>
    <t>pregrade</t>
  </si>
  <si>
    <t>Iskolčenje građevine na terenu po izvedenom širokom iskopu s izradom nanosnih skela i osiguranjem najmanje dvije točke od uništenja s višekratnom provjerom tijekom izvođenja radova na građevini. Obračun po m² iskolčenja tlocrtne površine s provjerom visinske točke.</t>
  </si>
  <si>
    <t>Utovar suvišnog iskopa u kamione i odvoz u zbijenom stanju na lokalno odlagalište udaljeno do 10 km s planiranjem istovarenog materijala. Obračun po m³ odvoza iskopa s utovarom i planiranjem istovarenog materijala na odlagalištu u rastresitom stanju. U cijenu uračunata i naknada korištenja deponija. Obračun po m³</t>
  </si>
  <si>
    <t>Zidarska ugradnja vrata i prozora. Obračun po 1 kom obrađenih otvora</t>
  </si>
  <si>
    <t>Čišćenje tijekom izvođenja radova kao i završno čišćenje pred predaju građevine na korištenje s odvozom otpadnog materijala i smeća na lokalno odlagalište za građevinski otpad i pranjem svih perivih površina. Obračun po m² čišćenja tlocrtne površine.</t>
  </si>
  <si>
    <t>Gletanje ožbukanih zidova alabaster gipsom ili pastom u više slojeva s brušenjem svakog sloja posebno, ukupne debljine 1 mm. Obračun po m² gletanja bez razvijenih površina.</t>
  </si>
  <si>
    <t>Dobava i postava betonskih kulir ploča dim. 40 x 40 cm  na ravnom krovu samo na djelovima kao podlogu pješačkih staza. Ploče debljine 4 cm. Obračun po m² površine</t>
  </si>
  <si>
    <t>Bojanje parkirnih linija vodootpornom bojom za asfalt. Obračun po m1.</t>
  </si>
  <si>
    <t>Dobava humusa u sloju od 30cm. Obračun po m² ozelenjenih površina.</t>
  </si>
  <si>
    <t>Dobava i ugradnja otirača za obuču na glavnom ulazu u dvoranu Otirač ROMAT, ANTRACIT, proizvođača Diad konstrukcije izrađen od visokootpornog polypropilenskog tekstila za odstranjivanje nečistoće umetnutog u redove aluminijskih profila. Dimenzija otirača cca. 325x255x1,7cm Ugrađuje se udubljenje u podlozi kako bi vrh tepiha bio u ravnini sa gotovim podom. Obračun po kom.</t>
  </si>
  <si>
    <t>III. PREDOPIS RADOVA</t>
  </si>
  <si>
    <t>IV. TROŠKOVNIK GRAĐEVINSKO - OBRTNIČKIH RADOVA</t>
  </si>
  <si>
    <t>IV. TROŠKOVNIK RADOVA GRAĐEVINE</t>
  </si>
  <si>
    <t>Općenito :</t>
  </si>
  <si>
    <t>Sve radove izvesti prema opisima pojedinih stavki troškovnika i opisa pojedinih</t>
  </si>
  <si>
    <t>grupa radova. Ako neke stavke imaju nejasan i nedovoljan opis, onda svaki započeti</t>
  </si>
  <si>
    <t>opis pojedine stavke znači cjelokupnu izradu te stavke, to jest nabavu, dopremu</t>
  </si>
  <si>
    <t>materijala, sve prenose i prijevoze, izradu, skidanje oplate, zaštitu, njegovanje</t>
  </si>
  <si>
    <t xml:space="preserve">pojedinih elemenata po izradi i nakon ugradbe, kao i ostalo. </t>
  </si>
  <si>
    <t>Jediničnom cijenom potrebno je obuhvatiti sve elemente navedene kako slijedi :</t>
  </si>
  <si>
    <t>a) izvođač radova dužan je prije početka radova provjeriti kote postojeċeg stanja</t>
  </si>
  <si>
    <t xml:space="preserve">   terena u odnosu na relaivnu kotu (0,00) kod svih ulaza i kod svih nutarnjih podnih</t>
  </si>
  <si>
    <t xml:space="preserve">   ploča kao i za ulazne instalacije. </t>
  </si>
  <si>
    <t>b) ukoliko se ukažu eventualne nejednakosti između projekta i stanja na gradilišta</t>
  </si>
  <si>
    <t xml:space="preserve">   izvođač radova dužan je pravovremeno o tome pismeno izvjestiti investitora, projektanta </t>
  </si>
  <si>
    <t xml:space="preserve">  i nadzornog inženjera te shodno s tim zatražiti potrebna objašnjenja.</t>
  </si>
  <si>
    <t>c) sve mjere u projektima provjeriti na gradilištu,</t>
  </si>
  <si>
    <t>d) svu potrebnu provjeru točnosti količina u dokaznici mjera i troškovniku vršiti bez</t>
  </si>
  <si>
    <t xml:space="preserve">   posebne naplate to jest o trošku izvođača radova.</t>
  </si>
  <si>
    <t>OPĆI UVJETI UZ TROŠKOVNIK GRAĐEVINSKO-OBRTNIČKIH RADOVA</t>
  </si>
  <si>
    <t>Materijali</t>
  </si>
  <si>
    <t>Pod tim se podrazumijeva sama cijena materijala to jest dobavna cijena i to glavnih</t>
  </si>
  <si>
    <t>i pomočnih materijala, tako i veznog materijala i ostalo. U tu cijenu potrebno je</t>
  </si>
  <si>
    <t xml:space="preserve">uključiti cijenu prijevoza bez obzira na vrstu prijevoznog sredstva, udaljenost sa </t>
  </si>
  <si>
    <t xml:space="preserve">svim potrebnim utovarima, istovarima i prenosom do skladišta te prenosa do mjesta </t>
  </si>
  <si>
    <t xml:space="preserve">ugradbe. Nadalje uključiti cijenu čuvanja, zaštite i skladištenja materijala do ugrad- </t>
  </si>
  <si>
    <t xml:space="preserve">nje. Prema Zakonu o prostornom uređenju i gradnji, potrebno je uzimanje uzoraka - </t>
  </si>
  <si>
    <t xml:space="preserve">probnih kocki za beton te ostalih uzoraka materijala koji će se upotrebiti na građevini </t>
  </si>
  <si>
    <t xml:space="preserve">s pripadajućim atestima. </t>
  </si>
  <si>
    <t>Rad</t>
  </si>
  <si>
    <t xml:space="preserve">U kalkulaciji rada treba uključiti sav potreban rad, kako glavni tako i pomoćni, te </t>
  </si>
  <si>
    <t xml:space="preserve">sav vanjski i unutarnji prijenos bilo ručni bilo pomoću strojeva. Ujedno treba uključiti sav rad </t>
  </si>
  <si>
    <t>oko zaštite gotovih elemenata konstrukcije, zidova, podova i ostalih dijelova građe-</t>
  </si>
  <si>
    <t xml:space="preserve">vine od štetnih utjecaja vruċine i hladnoċe kao i pohrana s čuvanjem elemenata </t>
  </si>
  <si>
    <t>skinutih sa građevine koji će se naknadno ugraditi na građevini.</t>
  </si>
  <si>
    <t>Skele</t>
  </si>
  <si>
    <t>Sve vrste skela bez obzira na visinu, ulaze u jediničnu cijenu dotične stavke troš-</t>
  </si>
  <si>
    <t>kovnika dok se fasadna skela posebno obračunava.</t>
  </si>
  <si>
    <t>Sva potrebna skela mora biti postavljena na vrijeme kako ne bi nastao nepotre-</t>
  </si>
  <si>
    <t>trebni zastoj u radu na građevini. Pod pojmom skela podrazumijeva se i prilaz istoj</t>
  </si>
  <si>
    <t>te ograda do skidanja skele. Ujedno su tu uključeni i prilazi kao i mostovi za betoni -</t>
  </si>
  <si>
    <t xml:space="preserve">ranje konstrukcija i slično. Fasadnu skelu je potrebno obavezno  uzemljiti na te - </t>
  </si>
  <si>
    <t xml:space="preserve">melji uzemljivač građevine u izgradnji ili postojeċe građevine ako se radi o rekonstrukciji. </t>
  </si>
  <si>
    <t xml:space="preserve">Oplata </t>
  </si>
  <si>
    <t xml:space="preserve">također obračunava mazanje  oplate prije betoniranja te čuvanje iste po skidanju sa </t>
  </si>
  <si>
    <t xml:space="preserve">sortiranjem po elementima za ponovnu upotrebu. Cijenom uključiti sav potreban rad kako  </t>
  </si>
  <si>
    <t>glavni tako i pomočni te prenosa bilo ručno bilo pomoċu strojeva.</t>
  </si>
  <si>
    <t>Izmjere</t>
  </si>
  <si>
    <t>Ukoliko u pojedinoj stavci troškovnika nije dat način obračuna radova, isti se obraču-</t>
  </si>
  <si>
    <t>nava prema važečim građevinskim normama u upotrebi u Republici Hrvatskoj. Kod</t>
  </si>
  <si>
    <t>paušala izvođač mora sam procijeniti vrijednost pojedinih stavaka koje se obračuna -</t>
  </si>
  <si>
    <t>vaju u paušalu te isti izvesti bez prava na dodatne iznose za te stavke.</t>
  </si>
  <si>
    <t xml:space="preserve">njeno skidanje u vremenskom roku  za pojedine konstruktivne elemente. Stavkom se </t>
  </si>
  <si>
    <t xml:space="preserve">Kod izrade oplate predvidjeti podupiranja, uklještenja kao i postavu na mjesto te </t>
  </si>
  <si>
    <t>Faktori</t>
  </si>
  <si>
    <t xml:space="preserve">Na jediničnu cijenu radne snage, izvođač radova ima pravo zaraċunati faktor prema </t>
  </si>
  <si>
    <t>postojeċim privremenim instrumentima, a na temelju Zakonskih propisa koji regulira-</t>
  </si>
  <si>
    <t xml:space="preserve">ju tu tematiku.  Povrh toga izvođač radova ima pravo faktorom obuhvatiti i slijedeċe </t>
  </si>
  <si>
    <t>radove koji se neće zasebno platiti kao naknadni rad i to:</t>
  </si>
  <si>
    <t xml:space="preserve">a) cjelokupnu režiju gradilišta uključivo dizalice, mostove, sitnu mehanizaciju i ostalo </t>
  </si>
  <si>
    <t>b) najamne troškove posuđene mehanizacije, koju izvođa ne posjeduje,</t>
  </si>
  <si>
    <t>c) ispitivanje nosivosti temeljnog tla prije betoniranja temelja i temeljnih ploča,</t>
  </si>
  <si>
    <t>d) sva ispitivanja materijala bilo na gradilištu bilo u laboratorijima, ishodovanje atesta,</t>
  </si>
  <si>
    <t>e) barake (kontejnere) za smještaj radnika, ureda gradilišta, nadzorne službe,</t>
  </si>
  <si>
    <t>f) izrada kemijskog - suhog zahoda za radnike i upravu gradilište prema sanitarnim propisima,</t>
  </si>
  <si>
    <t>g) uskladištenja materijala u barakama ili na platoima izvedenim za tu svrhu,</t>
  </si>
  <si>
    <t>h) uređenje gradilišta po izvedenim radovima sa odvozom otpadnih materijala,</t>
  </si>
  <si>
    <t>i) rastavljanje - skidanje baraka, kontejnera i platoa po završetku radova,</t>
  </si>
  <si>
    <t xml:space="preserve">Sve navedeno vrijedi i za obrtničke radove te za radove instalacija, bez obzira </t>
  </si>
  <si>
    <t>na vrstu. Izvođač na to ima pravo na maržu u postotku kojega ċe sam odrediti, a u okvirima</t>
  </si>
  <si>
    <t xml:space="preserve">važeċih propisa koji reguliraju tu materiju. </t>
  </si>
  <si>
    <t xml:space="preserve">Prije davanja konačne ponude za građevinsko-obrtničke radove, obavezno </t>
  </si>
  <si>
    <t xml:space="preserve">U troškovniku kod davanja ponude nije dozvoljeno dopisivanje, križanje i </t>
  </si>
  <si>
    <t xml:space="preserve">nedavanja jedničnih cijena, već se sve to mora napisati na posebnom </t>
  </si>
  <si>
    <t xml:space="preserve">podnesku kao dodatak službenoj ponudi. </t>
  </si>
  <si>
    <t xml:space="preserve">Napomena : </t>
  </si>
  <si>
    <t>pregledati projektu dokumentaciju te sa objašnjenjima glavnog projektanta</t>
  </si>
  <si>
    <t xml:space="preserve">Organizacija i priprema gradilišta:                                           </t>
  </si>
  <si>
    <t>- mikrolokacija i lociranje podzemnih instalacija od vlasnika istih prije početka iskopa (vodovod, kanalizacija, telefon, elektrika i sl.), te izrada ručnih iskopa 'šliceva' za detekciju instalacija</t>
  </si>
  <si>
    <t>- uzimanje mjera i kontrola izmjera prije i u tijeku radova, pribavljanje potrebnih uzoraka, provedba tekućih ispitivanja i dokazivanja kvalitete i dr.</t>
  </si>
  <si>
    <t>- osiguranje potrebnih dozvola i izrada elaborata (zauzimanje javnih površina, osiguranje prometne regulacije i dr.)</t>
  </si>
  <si>
    <t>- čišćenje mjesta rada, održavanje čistoće, zaštita od prašine i buke, redovita čišćenja i završno čišćenje gradilišta prije primopredaje, površina i mjesta rada</t>
  </si>
  <si>
    <t>- osiguranje granica gradilišta prema okolini montažom neprovidne zaštitne ograde, visine min.2m po obodu parcele, sa ulaznim vratima prema planu uređenja gradilišta</t>
  </si>
  <si>
    <t>- osiguranje vertikalnog i horizontalnog transporta</t>
  </si>
  <si>
    <t>- osiguranje i zaštita susjednih građevina, okoline, dijelova građevine na kojoj se radovi odvijaju od štetnog utjecaja radova i vremenskih prilika (oborine, vjetar, temperature, smrzavica)</t>
  </si>
  <si>
    <t>- postava, održavanje i demontaža pomoćnih-zaštitnih konstrukcija i ograda za zaštitu od pada ljudi, otpada od rušenja, građ.materijala, dijelova građevine, alata ili opreme, sa mjesta rada u okolinu, a sve u skladu sa važećim propisima zaštite na radu</t>
  </si>
  <si>
    <t>- osiguravanje upravljanja otpadom i provedba zbrinjavanja otpada prema važećim propisima</t>
  </si>
  <si>
    <t>Pripremni radovi na spoju sa postojećom školom. Rušenje dijela stepenica, probijanje otvora na fasadi, popravak fasade. Postava zaštite prema unutarnjem dijelu škole za vrijem izvođenja radova. Obračun za komplet radova sa svim potrebnim radom i materijalom.</t>
  </si>
  <si>
    <t>U cijenu iskopa uključiti troškove privremenog depniranja materijala iz iskopa, održavanje planirke i korištenje pogodnog materijala iz iskopa za ponovnu ugradnju/zatrpavanje oko građevine. Također u jed.cijene uključiti prijenos materijala iz iskopa do mjesta privremene deponije. Pri iskopu i zatrpavanju voditi računa da ne dođe do oštećenja podzemnih instalacija. Sav višak materijala iz iskopa što se ne koristi za ponovno zatrpavanje odvesti sa gradilišta na trajni deponij.</t>
  </si>
  <si>
    <t>ZEMLJANI RADOVI</t>
  </si>
  <si>
    <t>PRIPREMNI RADOVI</t>
  </si>
  <si>
    <t>- postava gradilišta propisanom pločom koja sadrži sve potrebne propisne podatke min. dimenzije cca 150x150cm na visini od max 240cm.</t>
  </si>
  <si>
    <t>Završno čišćenje i manji popravci hodnih i prometnih površina po izvedenim radovima. Obračun po kompletu završnog čišćenja povšina.</t>
  </si>
  <si>
    <t>Široki iskop terena u materijalu C kategorije s guranjem u stranu ili utovarom u kamion. Dno iskopa grubo planirati na točnost ± 3,00 cm. U jed.cijenu uključiti izradu nanosne skele, geodetsko praćenje iskopa, geod.snimku i izračun volumena iskopa kao dokaznice izvedenih zemljanih radova, održavanje nivoa podzemne vode ispod kote dna građ.jame-crpljenje podz.vode tijekom izvedbe svih radova, zaštita stranica građevne jame od urušavanja, privremena ograda građ.jame, održavanje čistoće vozila koja napuštaju gradilište, osiguranje i održavanje privremene deponije materijala koji služi za ponovnu ugradnju, odvajanje pogodnog materijala od iskopa na deponiju i usitnjavanje; te planiranje i poravnanje dna iskopa. Obračun po m³ u sraslom stanju</t>
  </si>
  <si>
    <t>Iskop jama za temeljne stope AB prefabriciranih stupova u materijalu C kategorije s izbacivanjem iskopa u stranu. Dno temelja planirati na točnost ± 3,00 cm. Bokovi okomiti, prekopi minimalni.  Obračun po m³ iskopa temelja samaca idealnog profila  u sraslom stanju.</t>
  </si>
  <si>
    <t xml:space="preserve">Iskop rovova za vezne grede fasade  u materijalu C kategorije s izbacivanjem iskopa u stranu. Dno temelja planirati na točnost ± 3,00 cm. Bokovi okomiti, prekopi minimalni. Obračun po m³ iskopa temelja zidova idealnog profila u sraslom stanju. </t>
  </si>
  <si>
    <t>Iskop rovova za trakaste temelje potpornih zidova okoliša raznih dimenzija presjek u materijalu C kategorije s izbacivanjem iskopa u stranu. Dno temelja planirati na točnost ± 3,00 cm. Bokovi okomiti, prekopi minimalni.  Obračun po m³ iskopa  u sraslom stanju</t>
  </si>
  <si>
    <t>Izrada šljunčane podloge podova u dvorani i pomoćnim prostorima. Postava drobljenog kamenog materijala 0-32mm u sloju debljine 15 cm u zbijenom stanju. Nabijanje strojno na zbijenost minimum 600 kN/m². Površinu fino planirati na točnost ± 1,00 cm. Obračun po m² podloge s planiranjem i nabijanjem idealnog presjeka.</t>
  </si>
  <si>
    <t>Iskop rovova za trakaste temelje dvorane i pomoćnih prostora dvorane u materijalu C kategorije s izbacivanjem iskopa u stranu. Dno temelja planirati na točnost ± 3,00 cm. Dno iskopa grubo planirati na točnost ± 3,00 cm. U jed.cijenu uključiti izradu nanosne skele, geodetsko praćenje iskopa, geod.snimku i izračun volumena iskopa kao dokaznice izvedenih zemljanih radova, održavanje nivoa podzemne vode ispod kote dna građ.jame-crpljenje podz.vode tijekom izvedbe svih radova, zaštita stranica građevne jame od urušavanja, privremena ograda građ.jame, održavanje čistoće vozila koja napuštaju gradilište, osiguranje i održavanje privremene deponije materijala koji služi za ponovnu ugradnju, odvajanje pogodnog materijala od iskopa na deponiju i usitnjavanje; te planiranje i poravnanje dna iskopa. Bokovi okomiti, prekopi minimalni.  Obračun po m³ iskopa  u sraslom stanju</t>
  </si>
  <si>
    <t>Dobava i postava betonskih gotovih punih elemenata Semmerlock tip CITYTOP 20x20cm debljine 8cm svijetlo siva boja - postava sa pomakom za pola duzine u odnosu na prethodni red. Ploče se postavljaju na prethodno zbijeni i poravnati tampon u pijesak sukladno specifikaciji proizvođača. Obračun po m² površine.</t>
  </si>
  <si>
    <t>Dobava i postava sivog betonskog cestovnog rubnjaka dim. 100x25x15 cm sa zaobljenim rubom u okolišu.  Rubnjaci se postavljaju na pripremljenu nosivu podlogu koja se obračunava ovom stavkom te se po pravcu niveliraju. Ugrađuju se s razmakom u zemljovlažni beton. Spojnice se zapunjavaju cementnim mortom. Obračun po m1 ugrađenih rubnjaka sa uračunatim svim potrebnim materijalom (iskopom, nosiva podloga, beton, cement) i radom.</t>
  </si>
  <si>
    <t>Dobava i postava sivog betonskog rubnjaka za šetnice i zelene površine dim. 75x25x5 cm sa zaobljenim rubom u okolišu. Rubnjaci se postavljaju na pripremljenu nosivu podlogu koja se obračunava ovom stavkom te se po pravcu niveliraju. Ugrađuju se s razmakom u zemljovlažni beton. Spojnice se zapunjavaju cementnim mortom. Obračun po m1 ugrađenih rubnjaka sa uračunatim svim potrebnim materijalom (iskopom, nosiva podloga, beton, cement) i radom.</t>
  </si>
  <si>
    <r>
      <t xml:space="preserve">Dobava i postava krupnog riječnog šljunka (prosjećna velićina agregata od </t>
    </r>
    <r>
      <rPr>
        <sz val="10"/>
        <rFont val="Calibri"/>
        <family val="2"/>
        <charset val="238"/>
      </rPr>
      <t>Ø</t>
    </r>
    <r>
      <rPr>
        <sz val="10"/>
        <rFont val="ISOCPEUR"/>
        <family val="2"/>
        <charset val="238"/>
      </rPr>
      <t>20-40mm) na slojeve ravnog krova, na prethodno postavljeni sloj geotekstila obračunatog ovom stavkom u ukupnoj debljini od cca 6cm. Obračun po m² površine ravnog krova (šljunak + geotekstil).</t>
    </r>
  </si>
  <si>
    <t>Izrada nosivog sloja tampona na parkiralištu u debljini potrebnoj da se izravna sa slojevima predviđenim na kolnoj površini (cca max 30cm). Modul stišljivosti MS mjeren kružnom pločom promjera 30cm, min 60 MN/m²  Površinu fino planirati na točnost ± 1,00 cm. Obračun po m²</t>
  </si>
  <si>
    <t>Izrada nosivog sloja ispod kolnih površina od zrnatog kamenog materijala stabiliziranog cementom debljine 20cm. Rad obuhvača dobavu potrebnih materijala, proizvodnju stabilizacijske mješavine, ugradnju u sloj projektirane debljine i njegu izrađenog sloja. Ugrađeni sloj održavati vlažnim 7 dana, unutar kojih se po izrađenom sloju ne smije održavati promet niti ugrađivati slijedeći sloj 7 dana. Zahtjevi za stabilizacijsku mješavinu: tlačna čvrstoča uzoraka nakon 7 dana 1,5-4,5 MN/m², a nakon 28 dana 2,5-6,0 MN/m². Na ugrađenom stabiliziranom nosivom sloju mora se postići stupanj zbijenosti najmanje Sz=98%. Odstupanje od projektirane debljine sloja najviše +- 1,5cm. Obračun po  m² u zbijenom stanju</t>
  </si>
  <si>
    <t>Izrada nosivog sloja asfalta (parkirališta i kolne površine) BNS u sloju debljine 6 cm na tamponu. Granulacija i omjeri moraju biti po propisima. Asfaltni sloj dobro uvaljati. Obračun po m² asfalta.</t>
  </si>
  <si>
    <t>Izrada završnog habajućeg sloja asfaltbetona (parkirališta i kolne površine) na nosivom sloju. Asfaltbeton AB II smjese po propisima. Uvaljati do tražene zbijenosti. Gotove površine moraju biti ravne s nagibima prema projektu. Debljina sloja je 4 cm. Obračun po m² asfalta..</t>
  </si>
  <si>
    <r>
      <t>Čišćenje terena od raslinja sa sakupljanjem u gomile i paljenjem van lokacije građevine. Na pozicijama gdje dolaze kolne površine po potrebi skidanje površinskog sloja u visini cca 40cm (kolne površine cca 1200m</t>
    </r>
    <r>
      <rPr>
        <sz val="10"/>
        <rFont val="Calibri"/>
        <family val="2"/>
        <charset val="238"/>
      </rPr>
      <t>²</t>
    </r>
    <r>
      <rPr>
        <sz val="10"/>
        <rFont val="ISOCPEUR"/>
        <family val="2"/>
        <charset val="238"/>
      </rPr>
      <t xml:space="preserve"> površine= Panjeve vaditi i čupati kod izvedbe iskopa. S čišćenjem terena sakupiti i otpadni materijal i smeće koje se zateklo na lokaciji građevine. Obračun po m² očišćenog terena.</t>
    </r>
  </si>
  <si>
    <t xml:space="preserve">Tesarski radovi na izradi oplate obračunavaju se unutar stavki betonskih i armiranobetonskih radova. Za sve oplatne sisteme u cijenu stavke uključiti potrebno podupiranje-razupiranje, skele i radne platforme, ograde, montažu i demontažu oplate. U jed.cijene uključiti odnosno predvidjeti dodatan rad i pričvrsni materijal pri paralelenoj ugradnji toplinske izolacije u oplatu i elemenata za prodore instalacija i revizije gdje je to predviđeno projektom ili tehnologijom izgradnje.Stavke obuhvaćaju sve pripremne radnje, čišćenja podloge, njegu betona tijekom procesa vezivanja, zaštitu betona prilikom izvedbe radova na visokim ili niskim temperaturama ili u ostalim slučajevima ugradnje.Predvidjeti izradu i vodonepropusno brtvljenje svih prodora instalacija kroz betonske i armiranobetonske elemente. Isto vrijedi i za zatvaranje prodora od vezivanja oplate (prodore dywidag vijaka kroz oplatu nakon demontaže oplate uredno zatvoriti sa čepovima od vlaknastog betona i epoxi ljepilom obostrano). Prije formiranja jed.cijene izvršiti uvid u stanje na terenu i pregled projektne dokumentacije. U stavci gdje se traži vidljivi ili natur beton predvidjeti rad i materijal na izradi glatke oplate za vidljivi beton bez završne obrade. Oplatno platno od velikoplošne oplate mora biti ujednačeno i ravno, a beton pravilno vibriran. Spojevi oplatnih ploča ostaju vidljivi. U jediničnu cijenu stavke uključiti izradu, montažu i demontažu raznih umetaka (kalupa) za otvore, oplatu otvora i prodora u zidovima, te sve radnje na pripremi oplate do potpune ravnosti. </t>
  </si>
  <si>
    <t>BETONSKI, ARMIRAMO-BETONSKI RADOVI I ARMATURA</t>
  </si>
  <si>
    <t xml:space="preserve">Strojna priprema, dobava, transporti do mjesta ugradnje i ugradnja betona u trakaste temelje građevine u potrebnoj oplati. Betoniranje trakastih temelja zidova betonom razreda tlačne čvrstoče C30/37 s dodatkom plastifikatora. Presjek temelja 60*60(h) cm. Stavkom predvidjeti izradu prodora temeljnog razvoda instalacija. Kod nastavka betoniranja spoj odnosno ležaj temelja i nadtemeljnog zida uredno očistiti i premazati sn vezom tipa SikaLatex. Obračun po m³ ugrađenog betona. </t>
  </si>
  <si>
    <t>Strojna priprema, dobava, transporti do mjesta ugradnje i ugradnja podložnog betona ispod temeljnih traka debljine 10cm, betonom C12/15. Podložni i izravnavajući beton se izvodi na temeljnom tlu koje mora biti poravnato i isplanirano na zadane kote.  Podloga vodoravna širine temelja +5 cm sa svake strane. Obračun po m³ betonske podloge ispod temelja</t>
  </si>
  <si>
    <t xml:space="preserve">Strojna priprema, dobava, transporti do mjesta ugradnje i ugradnja armiranobetonske podne ploče dvorane i pomoćnih prostora. Debljina ploče 12 odnosno 14cm u dvorani, izvedba betonom C30/37 s dodatkom plastifikatora. Površina zaglađena i nivelirana na točnost 1cm. Obračun m³ ugrađenog betona. </t>
  </si>
  <si>
    <t xml:space="preserve">m³ </t>
  </si>
  <si>
    <t>Dobava materijala, priprema, prijenosi i izrada plivajućeg armiranog cementnog estriha, na sloju PE folije u dvorani i pomoćnim prostorijama. Debljina estriha 5-6 cm ovisno o vrsti i namjeni prostorije odnosno završnoj oblozi poda. Gornju plohu odgovarajuće obraditi obzirom na završnu obradu poda. Voditi računa o ravnosti podloge, pravilnom dilatiranju podloge i poštivanju visina ili padova prema projektu. U stavku uključiti dobavu postavu armature (arm.mreža Q188, čelično rabitz pletivo ili polipropilenska vlakna), rubni dilatacijski sloj elastif.polistirena, pravilno dilatiranje, lijepljenje PE folije na spojevima. Površina zaglađena. Obračun po m2 poda.</t>
  </si>
  <si>
    <t>Strojna priprema, dobava, transporti do mjesta ugradnje i ugradnja betona u a.b. tlačnu ploče razredom tlačne čvrstoče C25/30 d=8cm na šupljim pločama međukatne konstrukcije unutra dvorane - galerija. Površina zaglađena. Obračun po m2 poda.</t>
  </si>
  <si>
    <t xml:space="preserve">Strojna priprema, dobava, transporti do mjesta ugradnje i ugradnja betona u armiranobetonske međukatne i krovne ploče pomoćnih prostora betonom razreda tlačne čvrstoče C25/30 sa dodatcima protiv skupljanja i plastifikatorom u ploču debljine 20 cm, komplet sa svom potrebnom oplatom. Obračun po m³ ugrađenog betona </t>
  </si>
  <si>
    <t xml:space="preserve">Strojna priprema, dobava, transporti do mjesta ugradnje i ugradnja betona u armiranobetonska stubišta dvorane i pom. prostora betonom razreda tlačne čvrstoče C30/37  u glatkoj oplati s potrebnim podupiranjem. Debljina kose ploče i ploče podesta je 20 cm + stube 30cmx17,4cm. Obračun po m³ ugrađenog betona </t>
  </si>
  <si>
    <t>Strojna priprema, dobava, transporti do mjesta ugradnje i ugradnja mršavog - podložnog betona ispod tribina /stepenica dvorane (potrebno za dobivanje potrebnog profila tribina i stepenica). Obračun po m³ ugrađenog betona.</t>
  </si>
  <si>
    <t>Strojna priprema, dobava, transporti do mjesta ugradnje i ugradnja betona u armiranobetonski nadozida ravnih krovova betonom razreda tlačne čvrstoče C25/30 u potrebnoj oplati koja se obračunava ovom stavkom. Zid debljine 25 cm. U beton dodati aditive za vodonepropusnost i plastičnost u dovoljnoj količini. Prije betoniranja postavlja se traka uzemljenja i gromobrana prema detalju u projektu elektroinstalacija. ostavljaju Obračun po m³ ugrađenog betona.</t>
  </si>
  <si>
    <t>Strojna priprema, dobava, transporti do mjesta ugradnje i ugradnja betona u armiranobetonske nadtemeljne zidove betonom razreda tlačne čvrstoče C30/37 u potrebnoj oplati koja se obračunava ovom stavkom. Zid debljine 25 cm. U beton dodati aditive za vodonepropusnost i plastičnost u dovoljnoj količini. Prije betoniranja postavlja se traka uzemljenja i gromobrana prema detalju u projektu elektroinstalacija. ostavljaju Obračun po m³ ugrađenog betona sa armaturom i potrebnom oplatom.</t>
  </si>
  <si>
    <t xml:space="preserve">Strojna priprema, dobava, transporti do mjesta ugradnje i ugradnja betona u armiranobetonske horizontalne i vertikalne serklaže i nadvoje betonom razreda tlačne čvrstoče C25/30 u glatkoj oplati s potrebnim podupiranjem. Dimenzije horizontalnih i verikalnih serklaža i nadvoja vidi u projektu konstrukcije - plan oplate. Obračun po m³ ugrađenog betona s oplatom. </t>
  </si>
  <si>
    <t xml:space="preserve">Strojna priprema, dobava, transporti do mjesta ugradnje i ugradnja betona u armiranobetonske trakaste temelje raznih presjeka (cca 70x30cm) potpornih zidova betonom razreda tlačne čvrstoče C30/37. Obračun po m³ ugrađenog betona s oplatom. </t>
  </si>
  <si>
    <t xml:space="preserve">Strojna priprema, dobava, transporti do mjesta ugradnje i ugradnja  betona za pad na ravnom krovu pomoćnih prostora debljine od min 4-12cm. Padovi izvedeni prema slivnicima/žljebu 1,5%. Obračun po m2 ugrađenog betona. </t>
  </si>
  <si>
    <t xml:space="preserve">Betoniranje betona za pad u okolišu kao podloge za postavu ker.pl. debljine min 4-12cm. Padovi izvedeni prema slivnicima/žljebu. Obračun po m2 ugrađenog betona. </t>
  </si>
  <si>
    <t>SISTEM PREFABRICIRANIH AB ELEMENATA</t>
  </si>
  <si>
    <t>kg</t>
  </si>
  <si>
    <t>Dobava, rezanje, savijanje, čišćenje i ugradnja  armaturnog željeza raznih profila rebraste armature i zavarenih armaturnih mreža - B500A, B500B. Armatura se veže paljenom žicom, iznimno varenjem. Distanceri PVC u dovoljnom broju. Prije betoniranja armaturu mora pregledati nadzorni inženjer. Mjerodavna je detaljna specifikacija prema izvedbenoj tehničkoj dokumentaciji - plan armiranja. Stavka uključuje sve prijenose, krojenje, sastavljanje arm.koševa, sav pomoćni i vezni materijal, odgovarajuće točkaste i linijske distancere koje će osigurati projektirani zaštitni sloj betona i pravilan raspored armature u elementima kao i sve elemente za manipulaciju arm.koševa. Obračun po kg.</t>
  </si>
  <si>
    <t>Izrada, prijevoz i montaža AB elemenata hale prema specifikaciji, u čeličnoj oplati, betonirano s markom betona C30/37 i armaturom B500, osim PSP međukatnih ploča koje su od betona C35/45 ili više i kvalitete kabela za prednaprezanje 1680/1860, sve prema statičkom proračunu i izvebenom projektu. U cijeni su uračunate sve potrebne spojnice za vezu, spajanje i monolitizaciju u konstruktivnu cjelinu. Armatura čašica je prema statičkom proračunu i izvedbenom priojektu.</t>
  </si>
  <si>
    <t>Temeljna stopa sa temeljnom čašicom dimenzija 250x250xh50(150)cm za stup dimenzije 60x60cm. Za sve detalje vidi projekt konstrukcije.</t>
  </si>
  <si>
    <r>
      <t>m</t>
    </r>
    <r>
      <rPr>
        <sz val="10"/>
        <rFont val="Calibri"/>
        <family val="2"/>
        <charset val="238"/>
      </rPr>
      <t>³</t>
    </r>
  </si>
  <si>
    <r>
      <t>Izrada, na licu mjesta, nadtemeljnih veznih greda markom betona C30/37, dimenzije 30×135cm i 30x220cm u potrebnoj oplati i armaturi prema statičkom proračunu i izvedbenom projektu. Obračun po m</t>
    </r>
    <r>
      <rPr>
        <sz val="10"/>
        <rFont val="Calibri"/>
        <family val="2"/>
        <charset val="238"/>
      </rPr>
      <t>³</t>
    </r>
    <r>
      <rPr>
        <sz val="10"/>
        <rFont val="ISOCPEUR"/>
        <family val="2"/>
        <charset val="238"/>
      </rPr>
      <t xml:space="preserve"> betona sa ugrađenom armaturom prema statičkom proračunu.</t>
    </r>
  </si>
  <si>
    <t>stupovi dimenzije 60x60xcca850cm</t>
  </si>
  <si>
    <t xml:space="preserve">Izrada, prijevoz i montaža stupova, armature prema statičkom proračunu i izvedbenom projektu. Stupovi imaju ugrađene spojnice i AB istake (konzole) za prihvat AB nosača i fasadnih panela. </t>
  </si>
  <si>
    <t>stupovi dimenzije 60x60xcca510cm</t>
  </si>
  <si>
    <t>stupovi dimenzije 60x60xcca920cm</t>
  </si>
  <si>
    <t>stupovi dimenzije 60x60xcca900cm</t>
  </si>
  <si>
    <t>stupovi dimenzije 60x60xcca930cm</t>
  </si>
  <si>
    <t>stupovi dimenzije 60x60xcca870cm</t>
  </si>
  <si>
    <t>stupovi dimenzije 60x60xcca810cm</t>
  </si>
  <si>
    <t>dužine 890cm</t>
  </si>
  <si>
    <t>dužine 830cm</t>
  </si>
  <si>
    <t>dužine 495cm</t>
  </si>
  <si>
    <t>Izrada, prijevoz i montaža jednostranog prednapregnutog B nosača međukatne konstrukcije galerije dim. 50x24/33cm. Armatura prema statičkom proračunu i izvedbenom projektu.</t>
  </si>
  <si>
    <t>Izrada, prijevoz i montaža krovnih prednapregnutih sekundarnih T gredica, dimenzije 45×52 cm, armature prema statičkom proračunu i izvedbenom projektu. T gredice u vrhu imaju ugrađeni čelični profil dimenzija 60×40×2 mm za prihvat krovnih panela.</t>
  </si>
  <si>
    <t>Izrada, prijevoz i montaža krovnih rubnih prednapetih armirano betonskih T greda visine 80cm dužine 24m. Hrbat širine 20 cm, pojasnica širine 50cm i visine 20cm. Za sve detalje vidi projekt konstrukcije.</t>
  </si>
  <si>
    <t>Izrada, prijevoz i montaža međukatnih PSP (prednapregnute šuplje ploče) d=30cm sa tlačnom pločom. Armature prema statičkom proračunu i izvedbenom projektu. Minimalna marka betona kojom se ploče betoniraju je C35/45.</t>
  </si>
  <si>
    <t>IZOLACIJE</t>
  </si>
  <si>
    <t>Dobava materijala i izrada sekundarne hidroizolacije ispod ker.obloge podova dijela pomoćnih prostora (svlačionice, sanitarije, praonice) dvokomponentnim, visoko elastičanim cementnim mortom u dva sloja propisane debljine. Armiranje međusloja sa staklenom tkaninom srednje težine. Hidroizolaciju dignuti uz zidove za cca 20 cm. Spoj horizontalnog i vertikalnog premaza ojačan gumiranom trakom. Podloga mora biti ravna i suha i obrađena hladnim premazom penetracije. Izrada hidroizolacije po izvedenim tlačnim probama hidroinstalacija i zatvaranja kanala u podovima i zidovima. Obračun po m² hidroizolacije podova</t>
  </si>
  <si>
    <t>Dobava, prijenosi i ugradnja toplinske izolacije poda dvorane i pomoćnih prostora ekstrudiranim polistirenom gustoće 30-33kg/m3 i debljine 8 cm. Na sloj toplinske izolacije polaže se PE folija (polietilenska folija). Obračun po m² izvedene izolacije podova sa PE folijom</t>
  </si>
  <si>
    <t>Dobava, prijenosi i ugradnja zvučno-toplinske izolacije poda galerije. Izvodi se ugradnjom toplinske izolacije od ekstrudiranog polistirena gustoče 30-33 kg/m3 d=2,0cm i zvučne izolacije od elastificiranog polistirena d=2,0cm gustoče 15-18 kg/m3. Na sloj izolacije polaže se PE folija (polietilenska folija). Obračun po m² izvedene izolacije podova sa PE folijom</t>
  </si>
  <si>
    <t>Izrada hidroizolacije sokla fasade. Na zaglađenu betonsku podlogu zida postavlja se hidroizolacijska traka - jednoslojna polimerna membrana od sintetičke gume. Spojevi se po proizvodnoj specifikaciji. Hidroizolacija se mjestimično ljepljenjem punktira za podlogu. Na vertikalne površine hidroizolacija se učvršćuje profilima u skladu s uputama proizvođača hidroizolacije. Obračun po m² hidroizolacije ukopanih zidova</t>
  </si>
  <si>
    <t>Dobava, prijenosi i ugradnja parne brane krova dvorane, PE folija 0,20mm postavljenoj na visokoprofiliranom krovnom čeličnom limu. Spojevi lijepljeni. Obračun po m²</t>
  </si>
  <si>
    <t>Dobava, prijenosi i ugradnja klinova od tervola za usmjeravanje vode prema slivnicima, širine 200-20 cm, debljine 5-1 cm. Obračun po m1</t>
  </si>
  <si>
    <t>Dobava, prijenosi i ugradnja mehaničkih učvršćenja hidroizolacije krova teleskopskim vijcima. 5 kom/m2.</t>
  </si>
  <si>
    <t>Dobava, prijenosi i ugradnja hidroizolacijske PVC folije kao tip Sikaplan 15 G d= 1,5mm ili jednakovrijedan ________________________.  Širina trake 1 m. Obračun po m²</t>
  </si>
  <si>
    <t>Dobava, prijenosi i ugradnja hidroizolacije atike PVC folijom kao tip Sikaplan 15 G d= 1,5mm ili jednakovrijedan ___________________. Ljepljena 70% na površinu podloge. R.š. do 65 cm. Obračun po m1</t>
  </si>
  <si>
    <t>Dobava, prijenosi i ugradnja kaširanog spojnog lima kao tip Sika d=1,4mm ili jednakovrijedan ___________________.  R.š. do 10 cm na spoju vertikalne i horizontalne hidroizolacije. Obračun po m1</t>
  </si>
  <si>
    <t>ZIDARSKI RADOVI</t>
  </si>
  <si>
    <t>Zidanu konstrukciju izvoditi prema Tehničkim propisima za zidane konstrukcije. U cijenu stvake uključiti i ugradnju tipskih nadvoja vrata u pregradnim zidovima. Obračun količina žbukanja izrađen je i obračunava se po GN301-400. Obračun se vrši po m2 ožbukane plohe zida. Otvori do 3m2 ne odbijaju se, a njihove uložine se ne obračunavaju. Krpanje šliceva nakon izvedbe instalacija i popravak prozorskih klupčica i špalete uračunato u cijenu.</t>
  </si>
  <si>
    <t>Dobava materijala, priprema morta i zidanje nosivih zidova šupljom opekom d=25cm u produžnom cementnom  mortu. Zidovi moraju biti potpuno ravni i bez ikakvih odstupanja, a sljubnice zapunjene mortom. Zidati u pravilnim redovima sa sljubnicama širine 1 cm. Visina zidova do 7,0 m. Vidi plan oplate za izvedbu horizontalnih i vertikalnih serklaža. Obračun po m² zida</t>
  </si>
  <si>
    <t>Dobava materijala, priprema morta i zidanje pregradnih zidova velikoformatnom opekom 10cm u produžnom cementnom  mortu. Zidovi moraju biti potpuno ravni i bez ikakvih odstupanja, a sljubnice zapunjene mortom. Zidati u pravilnim redovima sa sljubnicama širine 1 cm. Visina zidova 3,7 m. Stavkom obuhvatiti i dobava i ugradnja tipskog montažnog nosivog nadvoja u zid od opeke na mjestu otvora. Obračun po m² zida</t>
  </si>
  <si>
    <t>Dobava materijala, priprema žbuke i strojno žbukanje zidova grubom produžnom žbukom MM 35, finom vapnenom žbukom MM 30, u dva sloja ukupne debljine 20-22mm. Prije nanosa žbuke očistiti i pripremiti podlogu, ev.pukotine i neravnine sanirati, a glatke površine obraditi odgovarajućom impregnacijom ili sn vezom prema uputi proizvođača žbuke. Ivice i kutevi oštri pod pravim kutom. Finu žbuku zagladiti. U cijenu stavke uključena dobava i ugradba tipskih kutnih profila za učvršćenje oko otvora, na uglovima i sl. Obračun po m² žbukanja bez razvijenih površina</t>
  </si>
  <si>
    <t>veličine do 2 m²</t>
  </si>
  <si>
    <t>veličine preko 2 m²</t>
  </si>
  <si>
    <t>RAZNI GRAĐEVINSKI RADOVI</t>
  </si>
  <si>
    <t>U cijenu stavke predviđa se dobava, montaža i demontaža cjevne fasadne skele uz vanjske zidove građevine sa podištima od drvenih platica 48 mm, složena i ukručena prema pravilima zaštite na radu. Skela služi za izvođenje fasaderskih radova. Skela mora biti u svemu izrađena prema pravilima zaštite na radu. Obračun po m2 montirane skele</t>
  </si>
  <si>
    <t>Obrada prodora instalacija između požarnih sektora protupožarnim mortom. Obračun za komplet obrade prodora.</t>
  </si>
  <si>
    <t>LIMARSKI I KROVOPOKRIVAČKI RADOVI</t>
  </si>
  <si>
    <t>Dobava materijala, priprema, prijenosi, izrada i montaža raznih profiliranih limarskih elemenata tipa: opšavi, zabatni limovi, okapnih limovi i sl, prema pozicijama iz projekta. Limarski elementi se izrađuju od plastificiranog vruće pocinčanog lima debljine 0,60mm, razvijene širine prema specifikaciji. Opšavi sa povijenom okapnicom udaljenom min. 3,0 cm od gotove ravnine pročelja.Pri montaži elementa voditi računa o pravilnoj postavi elemenata i koordinirati rad sa ostalim izvođačima.U cijeni stavke uključen sav potreban spojni i montažni pribor, nosači, kuke, te vodonepropusna i UV postojana brtvljenja. U cijeni stavke uključeno brtvljenje svih prelaznih spojeva između lima i drugih materijala.</t>
  </si>
  <si>
    <t>opšava atike r.š. 60cm RAL 7016</t>
  </si>
  <si>
    <t>opšava atike r.š. 65cm RAL 7016</t>
  </si>
  <si>
    <t>ležeći žlijeb r.š. 90cm RAL 9002</t>
  </si>
  <si>
    <t>Dobava materijala, priprema, prijenosi, izrada i montaža krovnog trapeznog lima EGB1200 visine 7,5cm, d=1,2mm Trapezni lim je podloga slojevima krova i ugrađuje se na rasponu od 4,8m. Stavka uključuje sav potreban spojni i pričvrsni materijal prema specifikaciji proizvođača. Obračun po m2 površine krova.</t>
  </si>
  <si>
    <t>Dobava i ugradnja limenog ležećeg žlijeba od pocinčani plastificirani čelični lim d=0,60mm. Upušten u slojeve krova izveden u nagibu prema olučnoj cijevi.  Na ravnom krovu predvidjeti postavu PVC češlja za zadržavanje šljunka koji se sika folijom i odgovarajućim ljepilima učvršćuje na osnovnu foliju. Stavka uključuje sav potreban spojni i pričvrsni materijal. Obračun po m1</t>
  </si>
  <si>
    <t>Dobava i ugradnja limenog opšava atike od pocinčani plastificirani čelični lim d=0,60mm. Stavka uključuje i postavu plošnog vruće cinčanog profila 4/40mm na koje se montira opšav. Stavka uključuje sav potreban spojni i pričvrsni materijal. Obračun po m1</t>
  </si>
  <si>
    <t>Dobava i ugradnja limenog opšava na spoju nadozida atike i betonskog panela od pocinčani plastificirani čelični lim d=0,60mm r.š.25 i r.š. 60cm. Stavka uključuje i postavu plošnog vruće cinčanog profila 4/40mm na koje se montira opšav kao i brtvljenje trajnoelastičnim kitom. Stavka uključuje sav potreban spojni i pričvrsni materijal. Obračun po m1</t>
  </si>
  <si>
    <t>Dobava materijala, izrada i montaža elemenata odvodnje, vertikalno postavljena, vruće cinčana, plastificirana olučna/odvodna cijev, sandučastog oblika, dim.80x160mm, pričvršćena obujmicama u nosivi zid/betonski panel. Uključena i postava elemenata za spajanje na horizontalni žlijeb kao i račva i spajanje na PVC cijev 160mm u nivou terena, odnosno, lijevanoželjezni element sa revizionim vratašćima. Sve u boji fasade ispre dkoje se nalazi.</t>
  </si>
  <si>
    <t>vertikala 80x160, PVC 160CM, lijevano želj. elem. RAL 7016  4 kom</t>
  </si>
  <si>
    <t>GIPSKARTONSKI RADOVI</t>
  </si>
  <si>
    <t>Obračun se vrši na način da se ne odbijaju otvori u gk zidovima manji do 2,50m2, a špalete tj izrada slijepog otvora se ne zaračunava posebno, dok  kod otvora većih od 2,5m2 odbija se površina otvora u cijelost, a izrada slijepog otvora se obračunava posebno po m'. Završeci zida se ne obračunavaju posebno.  Izolacijski sloj između profila osigurati od pomicanja. Visinu spuštenog stropa prilagoditi razvodu instalacija. Svi spojevi (mjesta pričvršćenja) moraju biti obrađeni, fino pregletani i bandažiarni, spojevi gk obloga sa drugim materijalima ili na uglovima obrađeni akrilnim bojivim kitom, na uglovima postavljeni Al zaštitni profili te plohe gk obloga pripremljene za nanos završnog naliča.</t>
  </si>
  <si>
    <t>Dobava i montaža obloge zida dvostrukom oblogom iz gips-kartonskih ploča 2x12,5mm. Ispuna iz kamene vune debljine 50 mm.
Ukupna debljina obloge 7,50 cm, visina obloge 3,00 m. Izrada podkonstrukcije iz tipskih profila CW/UW 50 od pocinčanog lima debljine 0,6 mm. Međusobni razmaci okomitih CW profila 62,5 cm. Pri izradi držati se smjernica i uputa proizvođača. Obračun po m2 obloge</t>
  </si>
  <si>
    <t>Dobava, doprema i ugradnja tipskih revizionih vratašaca, dimenzije 40/40 cm. Vratašca se ugrađuju sukladno specifikaciji proizvođača i prema potrebnim pozicijama. Obračun po komadu ugrađenih vratašaca</t>
  </si>
  <si>
    <t>Izrada spuštenih stropova gipskartonskim pločama debljine 12,50 mm. Tipski ovjes, podkonstrukcija koja se sastoji od nosivih CD profila postavljenih na rasteru 90 cm i montažnih CD profila postavljeni na rasteru 50 cm sidri se u ab ploču/šuplje ploče/sekundarnu konstrukciju. Strop se izvodi prema detaljima i opisima iz izvedbenog projekta, te prema uputama proizvodača. Visina ovjesa od 50cm do 200cm. Podgled ravan s obrađenim fugama samoljepivim mrežicama i smjesom gipsa. U stavku je uračunata izrada otvora u pločama za rasvjetna tijela i strojarske instalacije, a prema nacrtima instalacija. Bandažirani spojevi brušeni,  ivice spojeva stropa oštre i ravne. Površina pripremljena za završnu obradu bojanjem. Obračun po m² horizontalne projekcije stropova.</t>
  </si>
  <si>
    <t>Dobava i montaža obloge ugradbenih vodokotlića dvostrukom oblogom iz valgootpornih gips-kartonskih ploča 2x12,5mm. 
Ukupna debljina obloge 16 cm, visina obloge 120,00 m. Izrada podkonstrukcije iz tipskih profila CW/UW 50 od pocinčanog lima debljine 0,6 mm. Međusobni razmaci okomitih CW profila 62,5 cm. Pri izradi držati se smjernica i uputa proizvođača. Obračun po m2 obloge</t>
  </si>
  <si>
    <t>vlagootporne gipskartonske ploče 12,5mm</t>
  </si>
  <si>
    <t>gipskartonske ploče 12,5mm</t>
  </si>
  <si>
    <t>KERAMIČARSKI RADOVI</t>
  </si>
  <si>
    <t>Prostor između zidanog dijela i aluminijskih profila izveden prema normama struke. Svi navedeni spojevi moraju imati vrhunsku hidroizolaciju i termoizolaciju međuprostora kako ne bi došlo do prodora vode, zraka ili prolaza topline. Sa vanjske strane dodatno izvesti silikoniranje kvalitetnim silikonom otpornim na atmosferske utjecaje i u boji profila.
U cijeni obuhvatiti sav potreban okov kao i izradu radioničke dokumentacije koja se daje na uvid i odobrenje osobi koja vrši nadzor na objektu. Uz dokumentaciju potrebno je dostaviti uzorak profila koji također treba odobriti nadzorna osoba. Bilo kakva ugradnja prije odobrenja uzorka i dokumentacije, nije dozvoljena. Ostale izvedbene detalje dogovoriti sa projektantom.
Izvedba prema priloženoj shemi i izmjeri na gradilištu.</t>
  </si>
  <si>
    <t>Ugraditi kvalitetan okov I klase proizvođača Gretsch-Unitas G-U ili jednakovrijedan ______________________ , sve inox, završna obrada četkano. Ovisno o opisu uz stavku predvidjeti postavu kvake obostrano, rukohvat, kuglu, cilinda brave, sistemskim zaključavanjem (dva nivoa pristupa - vršni i korisnički), hidraulički zatvarač, brava sa sigurnosnim otvaranjem u slučaju nužde za stavke s EN179 i EN1125 (letva inox obrada četkano) gdje je naznačeno - kvaka se otključava u smijeru bijega u slučaju zaključanosti. EN179 ulazna vrata vjetrobrana s elektroprihvatnikom. Obračun za komplet ugrađenih vrata. Priložiti certifikat sukladnosti brave s normom E179 EN1125(nužni izlaz)</t>
  </si>
  <si>
    <t>ST.1 dim. 325x250cm</t>
  </si>
  <si>
    <t>ST.2 dim. 325x300cm</t>
  </si>
  <si>
    <t>ST.10 dim. 325x250cm</t>
  </si>
  <si>
    <t>Ulazna četverodijelna ostakljena stijena sa dva fiksna krila i dva zaokretna krila/vrata. Desno krilo sa strane otvaranja prema pomoćnim prostorima ima postavljenu kvaku prema standardu EN179 i hidraulički zatvarač. Sa unutranje strane prema dvorani na oba krila se postavlja  letva, inox obrada četkano. Boja profila RAL 7016.</t>
  </si>
  <si>
    <t>ST.3 dim. 394x90cm</t>
  </si>
  <si>
    <t>ST.4, ST.5 dim. 234x110cm</t>
  </si>
  <si>
    <t>Ostakljena stijena - prozor - sastavljena od jednog zaokretno otklopnog krila i jednog fiksnog krila. Boja profila RAL 7016.</t>
  </si>
  <si>
    <t>Ostakljena stijena  - prozor -  sastavljena od tri otklopna krila i sa jednim fiksnim profilom min. širine 20cm na koji se sa unutarnje strane spaja pregradni zid. Na svaki prozor se postavlja mehanizam sa pomicanjem krila pomoću konopca. Boja profila RAL 7016.</t>
  </si>
  <si>
    <t>ST.6 dim. 325x110cm</t>
  </si>
  <si>
    <t>ST.7 dim. 250x110cm</t>
  </si>
  <si>
    <t>ST.8 dim. 140x250cm</t>
  </si>
  <si>
    <t>Ulazna peterodijelna ostakljena stijena vjetrobrana sa tri fiksna krila i dva zaokretna krila/vrata. Desno krilo izvana ima vertiklani rukohvat Ø40mm inox obrada četkano, montiran u profil vrata i hidraulički zatvarač. Sa unutranje strane na oba krila se postavlja okov prema standardu EN1125 - letva, inox obrada četkano. Boja profila RAL 7016.</t>
  </si>
  <si>
    <r>
      <t xml:space="preserve">Ulazna četverodijelna ostakljena stijena vjetrobrana sa dva fiksna krila i dva zaokretna krila/vrata. Desno krilo izvana ima vertiklani rukohvat </t>
    </r>
    <r>
      <rPr>
        <sz val="10"/>
        <rFont val="Calibri"/>
        <family val="2"/>
        <charset val="238"/>
      </rPr>
      <t>Ø</t>
    </r>
    <r>
      <rPr>
        <sz val="10"/>
        <rFont val="ISOCPEUR"/>
        <family val="2"/>
        <charset val="238"/>
      </rPr>
      <t>40mm inox obrada četkano, montiran u profil vrata i hidraulički zatvarač. Sa unutranje strane na oba krila se postavlja okov prema standardu EN1125 - letva, inox obrada četkano. Boja profila RAL 7016.</t>
    </r>
  </si>
  <si>
    <t>Dvodijelna ostakljena stijena sa jednim fiksnim i jednim zaokretnim krilom. Vrata sa vanjske strane imaju postavljenu kuglu, a sa unutranje strane okov prema standardu EN1125 - letva i hidraulički zatvarač, sve inox obrada četkano. Boja profila RAL 7016.</t>
  </si>
  <si>
    <t>ST.9 dim. 140x250cm</t>
  </si>
  <si>
    <t>Dvodijelna ostakljena stijena sa jednim fiksnim i jednim zaokretnim krilom. Vrata sa vanjske strane imaju postavljenu kuglu, a sa unutranje strane okov prema standardu EN179 - kvaka i hidraulički zatvarač, sve inox obrada četkano. Boja profila RAL 7016.</t>
  </si>
  <si>
    <t>V.2, V.3  dim. 100x220cm</t>
  </si>
  <si>
    <t>V.1  dim. 100x240cm</t>
  </si>
  <si>
    <t>Puna jednokrilna zaokretna vrata. Vrata sa vanjske strane imaju postavljenu kuglu, a sa unutranje strane okov prema standardu EN1125 - letva i hidraulički zatvarač, sve inox obrada četkano. Boja profila RAL 7016.</t>
  </si>
  <si>
    <t>V.4  dim. 200x250cm</t>
  </si>
  <si>
    <t>ST.14 dim. 755x250cm</t>
  </si>
  <si>
    <t>Šesterodijelna ostakljena stijena u dvorani sa šest jednakih fiksnih dijelova. U sva polja predvidjeti postavu kaljenog stakla. Boja profila RAL 7016.</t>
  </si>
  <si>
    <t>ST.15 dim. 740x250cm</t>
  </si>
  <si>
    <t>ST.11, ST.12, ST.13  dim. 755x250cm</t>
  </si>
  <si>
    <t>ST.16, ST.17, ST.18  dim. 755x140cm</t>
  </si>
  <si>
    <t xml:space="preserve">Peterodijelna stijena - prozor dvorane - sa 2 jednaka fiksna dijela i 3 otklopna krila/prozora. Za otklopna krila predvidjeti elektromotorni pogon za otvaranje (parapet 480cm). </t>
  </si>
  <si>
    <t xml:space="preserve">Šesterodijelna ostakljena stijena sa pet jednakih fiksnih dijelova i jednim  zaokretnim vratima. Krilo vrata sa unutranje strane ima okov prema standardu EN1125 - letva i hidraulički zatvarač, inox obrada četkano. Boja profila RAL 7016. </t>
  </si>
  <si>
    <t>Izrada, doprema i postavljanje obloge stupova od pocinčanog plastificiranog lima RAL 7016 na mjestima spoja između dvije al stijene.  Dimenzije r.š. 80cm visine 250 odnosno 140cm između prozora. Mjere uzeti u naravi. Obračun po m¹</t>
  </si>
  <si>
    <t>Dobava i postava vanjskih al klupica na prozore i stijene. Vanjske prozorske klupice postavljaju se za zaštitu prozorskih špaleta i kao okapnica na vanjskom zidu, moraju biti ugrađene s blagim nagibom.
Okapni dio je visok 25 mm, a na kraju ima zavrnuti završetak 40mm zbog lakšeg otkapljavanja i čvrstoće. Aluminijske vanjske klupice su plastificirane u boju kao i prozori - RAL 7016. Bočno se postavljaju tipski PVC bočni poklopci u tamno sivoj boji. Obračun po m´ sa bočnim poklopcima. Dubina klupice 3cm od pročelja, sastrane ulazi po 1cm u fasadu, ukupna dubina klupice cca 17cm.</t>
  </si>
  <si>
    <t>Unutarnje prozorske klupice sa VPL oblogom izrađene od PVC-a, imaju unutarnja rebrasta ojačanja i otporne su na sve vrste opterećenja ( pritiskanje, savijanje, udarci ). PVC klupice imaju sistem komora tako da sprečavaju prijenos topline. Sa prednje strane su zaobljene, imaju bočne završetke koji upotpunjuju estetski dojam - sve u boji prozora - tamno siva - RAL 7016. Površina se vrlo lako održava. Obračun po m´ sa bočnim poklopcima. Dubina klupice cca 15cm - mjere provjeriti u naravi.</t>
  </si>
  <si>
    <r>
      <t xml:space="preserve">Dobava i postava </t>
    </r>
    <r>
      <rPr>
        <b/>
        <sz val="10"/>
        <rFont val="ISOCPEUR"/>
        <family val="2"/>
        <charset val="238"/>
      </rPr>
      <t xml:space="preserve">protupožarnih dvokrilnih aluminijskih ostakljenih vrata P1 dim. 200x210cm </t>
    </r>
    <r>
      <rPr>
        <sz val="10"/>
        <rFont val="ISOCPEUR"/>
        <family val="2"/>
        <charset val="238"/>
      </rPr>
      <t xml:space="preserve">na poziciji spoja postojeće škole i nove dvorane.  </t>
    </r>
    <r>
      <rPr>
        <b/>
        <sz val="10"/>
        <rFont val="ISOCPEUR"/>
        <family val="2"/>
        <charset val="238"/>
      </rPr>
      <t>Otpornosti EI2-90c.</t>
    </r>
    <r>
      <rPr>
        <sz val="10"/>
        <rFont val="ISOCPEUR"/>
        <family val="2"/>
        <charset val="238"/>
      </rPr>
      <t xml:space="preserve"> Vrata s atestom za traženu klasu zaštite, sa kvakom obostrano, cilindar bravom  i hidrauličkim zatvaračem. Boja vrata i krila - RAL 7016. U podu bez praga i spuštajuće brtve. U spoju zida i dovratnika se ugrađuje završni dovratnik (suha ugradnja). Obračun za komplet ugrađenih vrata. Priložiti certifikat vatrootpornosti izdan od ovlaštene Ustanove, po normi važećoj u RH.</t>
    </r>
  </si>
  <si>
    <r>
      <t xml:space="preserve">Dobava i postava </t>
    </r>
    <r>
      <rPr>
        <b/>
        <sz val="10"/>
        <rFont val="ISOCPEUR"/>
        <family val="2"/>
        <charset val="238"/>
      </rPr>
      <t>protupožarnih jednokrilnih punih čelićnih vrata P2 dim. 90x210cm</t>
    </r>
    <r>
      <rPr>
        <sz val="10"/>
        <rFont val="ISOCPEUR"/>
        <family val="2"/>
        <charset val="238"/>
      </rPr>
      <t xml:space="preserve"> na poziciji ulaza u prostor kondicioniranaj zraka. </t>
    </r>
    <r>
      <rPr>
        <b/>
        <sz val="10"/>
        <rFont val="ISOCPEUR"/>
        <family val="2"/>
        <charset val="238"/>
      </rPr>
      <t>Otpornosti EI-60-C-Sm</t>
    </r>
    <r>
      <rPr>
        <sz val="10"/>
        <rFont val="ISOCPEUR"/>
        <family val="2"/>
        <charset val="238"/>
      </rPr>
      <t>. Vrata s atestom za traženu klasu zaštite, sa kvakom obostrano, cilindar bravom  i hidrauličkim zatvaračem. Boja vrata i krila - RAL 7016. U podu bez praga i spuštajuće brtve. U spoju zida i dovratnika se ugrađuje završni dovratnik (suha ugradnja). Obračun za komplet ugrađenih vrata. Priložiti certifikat vatrootpornosti izdan od ovlaštene Ustanove, po normi važećoj u RH.</t>
    </r>
  </si>
  <si>
    <t>Izrada, prijevoz i montaža krovnih ab, obrnutih prednapetih T greda visine 160cm na rasponu 24m. Hrbat širine 30 cm, pojasnica širine 50cm i visine 40cm. Grede su povezane vjetrovnim vezovima od betonskog čelika Ø 32mm. Za gredu se svješa konstrukcija koša. Za sve detalje vidi projekt konstrukcije.</t>
  </si>
  <si>
    <t>Dobava i ugradnja keramičkih pločica na zidove sanitarija - iza umivaonika i wc uređaja i u tuševa - na zid na kojem se nalaze mješalice. Pločice su prve kvalitete, proizvod kao TREND VITREO ili jednakovrijedan ________________________________ , mozaik pločica 2x2x0.4mm koja se isporučuje na mreži dimenzije 30x30 cm - kombinacija zelenih nijansi. Ugradnja na suhi, čisti i potpuno ravni cementni estrih sa fugom od 1,5mm do visine 220cm. Obračun po m² poda ugrađenih pločica s potrošnim materijalom (fleksibilno ljepilo i masa za fugiranje)</t>
  </si>
  <si>
    <t>materijal mozaik pločice na mreži30x30cm</t>
  </si>
  <si>
    <t>Dobava i ugradnja keramičkih pločica na zidove sanitarija i tuševa Pločice su prve kvalitete, mat bijela završna obrada, retificirane (ravni rub pločice) dimenzije min. 20x40 cm. Ugradnja na suhi, čisti i potpuno ravni cementni estrih sa fugom od 1,5mm do visine 220cm. Obračun po m² poda ugrađenih pločica s potrošnim materijalom (fleksibilno ljepilo i masa za fugiranje)</t>
  </si>
  <si>
    <t>Dobava i ugradnja keramičkih pločica na podove u okolišu ispred glavnog i sporednog ulaza u pom. prostorije i ispred južne fasade (podest i stepenice) dvorane Pločice proizvođača kao tip CAESAR, serija MORE uzorak  50% količine ECLYPSE NATURALE i 50%  količine ECLYPSE SCRATCHED  ili jednakovrijedno _________________________  naizmjence postavljenih veličine 30x60 cm. Pločice mat, tamno sive, retificirane, sa protukliznom obradom R11. Ugradnja u vodootporno građevinsko ljepilo na suhi, čisti i potpuno ravni cementni estrih, sa fugom 1,5mm, sa pomakom od pola pločice. Obračun po m² poda ugrađenih pločica s potrošnim materijalom (fleksibilno ljepilo i masa za fugiranje)</t>
  </si>
  <si>
    <t>Dobava i ugradnja keramičkih pločica na podove tuševa u sanitarijama. Pločice proizvođača kao tip CAESAR, serija MORE uzorak  ECLYPSE SCRATCHED, veličine 30x60 cm ili jednakovrijedno _______________________. Pločice mat, tamno sive, retificirane, sa protukliznom obradom R11. Ugradnja u vodootporno građevinsko ljepilo na suhi, čisti i potpuno ravni cementni estrih, sa fugom 1,5mm, sa pomakom od pola pločice. Obračun po m² poda ugrađenih pločica s masa za fugiranje</t>
  </si>
  <si>
    <t>materijal pločice 30x60cm</t>
  </si>
  <si>
    <t>Dobava i ugradnja keramičkih pločica na podove pom.prostora i sanitarijama. Pločice proizvođača kao tip CAESAR, serija MORE uzorak  ECLYPSE NATURALE, veličine 30x60 cm ili jednakovrijedno _______________________. Pločice mat, tamno sive, retificirane, sa protukliznom obradom R9. Ugradnja u vodootporno građevinsko ljepilo na suhi, čisti i potpuno ravni cementni estrih, sa fugom 1,5mm, sa pomakom od pola pločice. Stube se oblažu na način da se pločica iz iste serije 120x60cm pile na dva dijela za čelo i gazište (širina stepenica 240cm). Rub gazista se zaobljuje i na sitom se izvode linije za protukliznost. Obračun po m² poda ugrađenih pločica s masa za fugiranje), po komadu stube i m sokla materijal pločice (za pod i sokl) 30x60cm</t>
  </si>
  <si>
    <t>Za sve keramičarske radove dobavu materijala potrebno je konzultirati i koordinirati s projektantom. Stavka uključuje pripremu podloge, impregnacija podloge odg.primerom, ev.niveliranje, postavu keramike prema planu polaganja i fugiranje. Širina fuge max 1,5mm (križići uračunati u cijenu). Pri izradi koristiti cjeloviti sustav za polaganje keramike prema uputi proizvođača. Sustav za polaganje keramike visokofleksibilnim cementnim ljepilom u skladu s C2 klasom HRN EN12004; vodoodbojna, fleksibilna, UV postojana i otporna na smrzavanje fugirna masa u tonu po izboru projektanta, brtvljenje spojeva ili dilatacija u širini fuge te ispuna fleksibilnom, UV postajnom brtvenom masom u boji fuga.U cijeni stavke uključeno brtvljenje svih kutnih spojeva i završetaka trajnoelastičnim kitom za vanjske radove. Sve vidljive kuteve obraditi postavom AL l profila - uključeno u cijenu postave pločica. Količine u stavkama su uvećane za 10%.</t>
  </si>
  <si>
    <t>Dobava i ugradnja elastičnog sportskog parketa, tip kao MONDOELASTIC ili jednakovrijedno __________________________________ Sastoji se od osnovne konstrukcije postavljene na polietilensku foliju 0,2mm Osnovna konstrukcija poda sastoji se od dva sloja šperploča učvršćene pod kutem od 45°, debljine po 9mm, međusobno ljepljene i spajane vijcima i postavlja se na patentirane gumene dvostruko elastične nosače - čunjeve visine 30mm Na šperploče se postavlja višeslojna drvena podloga s tvornički parketom bukove u debljini 14mm, čime je ukupna visina sportskog poda 62mm U cijenu uključiti dobavu i montažu drvenog ventilirajućeg sokla visine 10cm debljine pri spoju sa podom 3cm a na završetku 2cm Svakih 40cm sokl će imati otvor  10x4cm koji će služiti za ventilaciju slojeva poda Sokl je lakiran i pričvršćuje se vijcima za zid dvorane Obračun po m² poda dvorane i galerije.</t>
  </si>
  <si>
    <t>Dobava i postava gotovog višeslojnog parketa 1. klase hrast, na prostor galerije  i kabineta TZK sa uključenom postavom sokla visine 10cm. dimenzije cca 15x240cm debljine 15mm. Sve tvornički lakirano mat lakom. Postava u odgovarajuće fleksibilno ljepilo za parkete na suhi estrih. Na spoju sa keramikom se ugrađuje al L profil. Obračun po m² poda</t>
  </si>
  <si>
    <t xml:space="preserve">postava pločica </t>
  </si>
  <si>
    <t>vertikala 80x160, PVC 160CM, lijevano želj. elem. RAL 9002  4 kom</t>
  </si>
  <si>
    <t>opšava atike bet. panela r.š. 45cm RAL 9002</t>
  </si>
  <si>
    <t xml:space="preserve">U.3  dim. 200x250cm </t>
  </si>
  <si>
    <t>R1 , R2  dim.200x250cm</t>
  </si>
  <si>
    <t>Dobava, doprema i montaža industrijskih rolo vrata za spremište sprava. Vrata izvedena od čeličnih profila otpornih na oštećenja, boja RAL 7016. U cijenu uključena i sva potrebna automatika (daljinski - za svaka vrata 4 kom), kao i sve potrebno za puštanje vrata u pogon (vodilice, motor). Obračun za komplet postavljenih vrata.</t>
  </si>
  <si>
    <t>U1, U7 dim.90x210cm</t>
  </si>
  <si>
    <t>U2 dim.90x210cm</t>
  </si>
  <si>
    <t>Jednokrilna zaokretna vrata sa ispunom od panela. Obostrano kvaka, sve inox obrada četkano. Boja profila RAL 7016, zid debljine 14cm, indikator zauzetosti.</t>
  </si>
  <si>
    <t>U16  dim.90x210cm</t>
  </si>
  <si>
    <t>U6, U9, U15, U18  dim.90x210cm</t>
  </si>
  <si>
    <t>Puna dvokrilna zaokretna vrata za stojarnicu. Vrata sa vanjske strane imaju postavljenu kuglu, a sa unutranje strane kvaku, sve inox obrada četkano. Boja profila RAL 7016. U donjem dijelu vrata ugrađena tipska prostrujna rešetka u RAL u kao i vrata.</t>
  </si>
  <si>
    <t>U8, U17  dim.70x210cm</t>
  </si>
  <si>
    <t>U4, U11, U13, U20, U27, U29  dim.90x210cm</t>
  </si>
  <si>
    <t>U28, U30  dim.70x210cm</t>
  </si>
  <si>
    <t>U5, U10, U14, U19, U22, U23, U24, U25, U31  dim.70x210cm</t>
  </si>
  <si>
    <t>U3, U12, U21, U33  dim.90x210cm</t>
  </si>
  <si>
    <t>U34  dim.180x210cm</t>
  </si>
  <si>
    <t xml:space="preserve">Jednokrilna zaokretna vrata sa ispunom od panela. Obostrano kvaka, sve inox obrada četkano. Boja RAL 7016, zid debljine 28cm. U donjem dijelu vrata ugrađena tipska prostrujna rešetka u RAL u kao i vrata. </t>
  </si>
  <si>
    <t xml:space="preserve">Jednokrilna zaokretna vrata sa ispunom od panela. Obostrano kvaka, sve inox obrada četkano. Boja RAL 7016, zid debljine 14cm. U donjem dijelu vrata ugrađena tipska prostrujna rešetka u RAL u kao i vrata. </t>
  </si>
  <si>
    <t xml:space="preserve">Jednokrilna zaokretna vrata sa ispunom od panela. Obostrano kvaka, sve inox obrada četkano. Boja RAL 7016, zid debljine 14cm. </t>
  </si>
  <si>
    <t>Jednokrilna zaokretna vrata sa ispunom od panela. Obostrano kvaka, sve inox obrada četkano. Boja RAL 7016, zid debljine 28cm.</t>
  </si>
  <si>
    <t>Jednokrilna zaokretna vrata sa ispunom od panela. Obostrano kvaka, sve inox obrada četkano. Boja RAL 7016, zid debljine 14cm.</t>
  </si>
  <si>
    <t>Jednokrilna zaokretna ostakljena vrata. Obostrano kvaka, sve inox obrada četkano. Boja RAL 7016, zid debljine 14cm.</t>
  </si>
  <si>
    <t>U4  dim.120x250cm</t>
  </si>
  <si>
    <t>Fiksno ostakljeno krilo iz hodnika prema maloj dvorani. Boja profila RAL 7016, zid debljine 28cm. Staklo kaljeno.</t>
  </si>
  <si>
    <t>Dvokrilna puna vrata za ulaz u dvoranu. Na vrata se sa strane prema dvorani lijepi obloga (MDF ili drvo) boje kao i obloga zidova dvorane. Vrata u ravnini sa oblogom zida. Obostrano kvaka/kvaku, sve inox obrada četkano, sa hidrauličkim zatvaračem. Boja profila RAL 7016.</t>
  </si>
  <si>
    <t>Dvokrilna zaokretna vrata sa ispunom od panela. Obostrano kvaka, sve inox obrada četkano. Boja RAL 7016, zid debljine 14cm. Hidraulički zatvarač.</t>
  </si>
  <si>
    <r>
      <t xml:space="preserve">Unutarnja vrata </t>
    </r>
    <r>
      <rPr>
        <sz val="10"/>
        <rFont val="ISOCPEUR"/>
        <family val="2"/>
        <charset val="238"/>
      </rPr>
      <t>izraditi od hladnih aluminijskih profila</t>
    </r>
    <r>
      <rPr>
        <b/>
        <sz val="10"/>
        <rFont val="ISOCPEUR"/>
        <family val="2"/>
        <charset val="238"/>
      </rPr>
      <t xml:space="preserve"> tipa Alu-K 50PI ili jednakovrijedan____________________________ </t>
    </r>
    <r>
      <rPr>
        <sz val="10"/>
        <rFont val="ISOCPEUR"/>
        <family val="2"/>
        <charset val="238"/>
      </rPr>
      <t>plastificiranih u RAL 7016. Površinska zaštita mora obuhvaćati obavezno žuto kromatiranje. Profili za izradu otvora trebaju biti iz visokovrijedne legure aluminija Al Mg 0,5 Si 0,4 Fe 0,2 (legura 6060).</t>
    </r>
    <r>
      <rPr>
        <b/>
        <sz val="10"/>
        <rFont val="ISOCPEUR"/>
        <family val="2"/>
        <charset val="238"/>
      </rPr>
      <t xml:space="preserve">
Za izradu unutarnjih vrata upotrijebiti obuhvatne profile štoka. </t>
    </r>
    <r>
      <rPr>
        <sz val="10"/>
        <rFont val="ISOCPEUR"/>
        <family val="2"/>
        <charset val="238"/>
      </rPr>
      <t>Vanjska vidljiva širina ne manja od 64 mm. Unutarnji profil prilagodljiv, za širine zidova od 140 do 180 mm. Za širine zidova veće od 200 mm mora postojati mogućnost tipskog umetanja međuprofila kojim se navedena širina povećava za dodatnih 140 mm</t>
    </r>
    <r>
      <rPr>
        <b/>
        <sz val="10"/>
        <rFont val="ISOCPEUR"/>
        <family val="2"/>
        <charset val="238"/>
      </rPr>
      <t xml:space="preserve">. </t>
    </r>
    <r>
      <rPr>
        <sz val="10"/>
        <rFont val="ISOCPEUR"/>
        <family val="2"/>
        <charset val="238"/>
      </rPr>
      <t>Unutarnji obuhvatni profil blago zaobljen sa radijusom od 22 mm. Spoj unutarnjeg i vanjskog profila preko dvostrukih tipiziranih spojnica.</t>
    </r>
    <r>
      <rPr>
        <b/>
        <sz val="10"/>
        <rFont val="ISOCPEUR"/>
        <family val="2"/>
        <charset val="238"/>
      </rPr>
      <t xml:space="preserve"> </t>
    </r>
    <r>
      <rPr>
        <sz val="10"/>
        <rFont val="ISOCPEUR"/>
        <family val="2"/>
        <charset val="238"/>
      </rPr>
      <t>Vratno krilo kaljeno staklo 10mm u okviru 40/40mm.</t>
    </r>
    <r>
      <rPr>
        <b/>
        <sz val="10"/>
        <rFont val="ISOCPEUR"/>
        <family val="2"/>
        <charset val="238"/>
      </rPr>
      <t xml:space="preserve"> Vratna krila -prozirno staklo sa folijom, satinirano staklo, puni panel - definirano u stavci za pojedina vrata. WC kabine - brava s inikatorom zauzetosti. </t>
    </r>
    <r>
      <rPr>
        <sz val="10"/>
        <rFont val="ISOCPEUR"/>
        <family val="2"/>
        <charset val="238"/>
      </rPr>
      <t xml:space="preserve">Ovješenje ostakljenog i punog krila izvesti preko sustava kanalnih šarnira, </t>
    </r>
    <r>
      <rPr>
        <b/>
        <sz val="10"/>
        <rFont val="ISOCPEUR"/>
        <family val="2"/>
        <charset val="238"/>
      </rPr>
      <t xml:space="preserve">najmanje 3 kom. po krilu. 
Okov i profili moraju biti od istog proizvođača </t>
    </r>
    <r>
      <rPr>
        <sz val="10"/>
        <rFont val="ISOCPEUR"/>
        <family val="2"/>
        <charset val="238"/>
      </rPr>
      <t xml:space="preserve">kako se ne bi dozvolila ugradnja manje kvalitetnog okova jednog proizvođača na profile drugog proizvođača. Kvake satinirani inoks, cilindar brava s tri ključa, sistemskim zaključavanjem (dva nivoa pristupa - vršni i korisnički). Predvidjeti i postavu graničnika za sva vrata. </t>
    </r>
    <r>
      <rPr>
        <b/>
        <sz val="10"/>
        <rFont val="ISOCPEUR"/>
        <family val="2"/>
        <charset val="238"/>
      </rPr>
      <t>Navedenu su dimenzije svijetlog otvora vrata.</t>
    </r>
  </si>
  <si>
    <t>Jednokrilna zaokretna vrata sa ispunom od panela. Obostrano kvaka, sve inox obrada četkano. Boja RAL 7016, zid debljine 28cm. U donjem dijelu vrata ugrađena tipska prostrujna rešetka u RAL u kao i vrata. Hidraulički zatvarač.</t>
  </si>
  <si>
    <t>Jednokrilna zaokretna vrata sa ispunom od panela. Obostrano kvaka, sve inox obrada četkano. Boja RAL 7016, zid debljine 14cm. U donjem dijelu vrata ugrađena tipska prostrujna rešetka u RAL u kao i vrata. Hidraulički zatvarač.</t>
  </si>
  <si>
    <t>BRAVARSKI RADOVI</t>
  </si>
  <si>
    <t>ST.19 građevinski otvor 2334x220cm</t>
  </si>
  <si>
    <r>
      <t xml:space="preserve">Fasadne otvore izraditi od aluminijskih profila sa prekinutim termičkim mostom tipa Alu-K 67IW ili jednakovrijedan ______________________________  plastificiranih u boji po RAL-u (praškasta mat obrada). Površinska zaštita mora obuhvaćati obavezno žuto kromatiranje. Profili za izradu otvora trebaju biti iz visokovrijedne legure aluminija Al Mg 0,5 Si 0,4 Fe 0,2 (legura 6060).
Prekid termičkog mosta mora biti izveden poliamidnim četverokomornim umetcima. </t>
    </r>
    <r>
      <rPr>
        <b/>
        <i/>
        <sz val="10"/>
        <rFont val="ISOCPEUR"/>
        <family val="2"/>
        <charset val="238"/>
      </rPr>
      <t>Fasadne otvore ostakliti dvoslojnim toplisko-izolacijskim staklom (low-e). Kompletan prozor mora zadovoljavati U=1,8W/m2K kako je to propisano projektom fizike. Ostakljena ulazna vrata ostakliti sigurnosnim staklom - ovisno o poziciji - kaljeno ili laminirano</t>
    </r>
    <r>
      <rPr>
        <i/>
        <sz val="10"/>
        <rFont val="ISOCPEUR"/>
        <family val="2"/>
        <charset val="238"/>
      </rPr>
      <t xml:space="preserve">
Okov i profili moraju biti od istog proizvođača kako se ne bi dozvolila ugradnja manje kvalitetnog okova jednog proizvođača na profile drugog proizvođača. Otklopni prozori moraju biti opremljeni šarnirima čiji broj ovisi o statičkim uvjetima datim širinom prozora. Pojedini otklopni prozori na većim visinama nedostupnim rukovanju sa nivoa poda moraju biti opremljeni elektromotornim pogonom, po potrebi sa pripremom za spajanje na vatrodojavu. Mehanizam sa pomicanjem krila pomoću konopca samo u sanitarijama. 
Sustav aluminijskih profila mora zadovoljavati sljedeće norme:  HRN EN 755-2, HRN EN14351, HRN EN1026, HRN EN1027, HRN EN12207, HRN EN12208, HRN EN12210, HRN EN12211, HRN EN10077-1, HRN EN10077-2. Zadovoljavanje navedenih normi potrebno je dokazati odgovarajućom atestnom dokumentacijom. Predložak atestne dokumentacije potrebno je dostaviti nadzornom inženjeru zajedno sa uzorkom profila prije početka izvođenja radova na objektu.</t>
    </r>
  </si>
  <si>
    <t>Izrada, dobava i postava fiksne ostakljene stijene na galeriji. Stijena ukupne dimenzije 2334h220cm izvodi se od AL profila bez prekinutog toplinskog mosta - upotreba ojačanog profila s obzirom na raspon ostakljenih polja. Stijena se učvršćuje u pod galerije i u horizontalni nosač krova (stavka uključuje i izradu ojačanja po potrebi). RAL 7016. Vidi sheme bravarije.</t>
  </si>
  <si>
    <t>Svi otvori su odbijeni od površine, a uložine otvora se ne obračunavanju posebno. U cijenu uključiti obradu i spoj zida sa fasadnom stolarijom, kao i spoj gk obloga (zidova, stropova) sa žbukanim zidovima, te kitanje akrilnim kitom u boji zida, kao i ev.obradu i popravke špaleta nakon ugradnje stolarije.</t>
  </si>
  <si>
    <t>SOBOSLIKARSKI RADOVI</t>
  </si>
  <si>
    <t>Svi zavari na čeličnim elementima moraju biti izvedeni prema pravilima zanata (ONORM B4600/7), šavovi uredno obrađeni bez ostataka šljake, fino obrušeni i zaštićeni. Nisu dozvoljeni isprekidani šavovi. Sva bušenja elemenata potrebna za međusobno spajanje ili spajanje na konstrukciju trebaju se ukalkulirati u jed.cijene. Za sve stavke izvođač je dužan prije izrade uzeti mjere u naravi. Prije izrade svih shema bravarije dostaviti na ovjeru sve uzorke profila i radioničke nacrte. Svi metalni dijelovi moraju biti uzemljeni sukladno važečim propisima. Antikorozivna zaštita čel. konstrukcija i ograda unutar objekta bojom sastoji se od:
1. ČIŠČENJA - uklanjanje rđe, nećistoće, masnoće i sl., otprašivanje - izvodi se:
* ručnim temeljnim čiščenjem (struganje, četkanje, brušenje) do stupnja čistoće S3, očiščena površina treba imati metalni sjaj
ili
* strojnim postupkom, mlazom abraziva (pijesak), voda pod tlakom i sl. do stupnja čistoće Sa 2 1/2, očiščena površina treba imati metalni sjaj
2. NANOŠENJA ANTIKOROZIJSKE TEMELJNE BOJE - izvodi se neposredno nakon čiščenja u dva sloja debljine 30µ (ukupno 60µ) uz prethodni primer
3. NANOŠENJA POKROVNOG NALIČA - izvodi se lak bojom u dva sloja debljine 25µ i 35µ (ukupno 60µ). Boja RAL po izboru projektanta                                       4. SVE BRAVARSKE SHEME KOJE SE POSTAVLJAJU VANI prije bojanja zaštiti vručim cinčanjem.</t>
  </si>
  <si>
    <t>AlUMINIJSKA BRAVARIJA</t>
  </si>
  <si>
    <t>Izrada, dobava i postava penjalica na pročelju širine 70cm od tipskih profila sa zaštitnom polukružnom ogradom (od visine 220cm od poda). Penjalice i ograda vruče cinčani i bojani u RAL 7016. Iste se pričvršćuju za nosivi zid.  Obračun za komplet radova</t>
  </si>
  <si>
    <t>penjalice h 570cm</t>
  </si>
  <si>
    <t>penjalice h 470cm</t>
  </si>
  <si>
    <r>
      <t>Dobava i ugradnja čelićne konstrukcije galerije u sklopu spremišta/kondicioniranje zraka. Profili HEA 160mm dužine 3,7m, na razmaku od 1,5m, učvršćuju se preko sidrenih pločica za horizontalni serklaž. Na profile se fiksiraju tipske podnice od čelične mreže h 3cm Za antikorozivnu zaštitu konstrukcije vidi napomenu u predopisu (čišćenje, nanošenje antikorozijske temeljne boje i nanošenje pokrovnog naličja). Obračun po kg za komplet izrađenih, antikorozivno žaštićenih dostavljenih i ugrađenih profila. Obračun za komplet radova - HEA profili cca 600kg i podnice od čelične mreže 20 m</t>
    </r>
    <r>
      <rPr>
        <sz val="10"/>
        <rFont val="Calibri"/>
        <family val="2"/>
        <charset val="238"/>
      </rPr>
      <t>²</t>
    </r>
    <r>
      <rPr>
        <sz val="10"/>
        <rFont val="ISOCPEUR"/>
        <family val="2"/>
        <charset val="238"/>
      </rPr>
      <t>.</t>
    </r>
  </si>
  <si>
    <t>Dobava i ugradnja sekundarne čelićne konstrukcije galerije u sklopu spremišta/kondicioniranje zraka za prihvat kanala ventilacije. Profili HEA 200mm dužine 6,2m, 2 kom, ugrađuju se na za njih izveden ab nadvoj u nosivom zidu od opeke. Između dva profila HEA 200mm varenjem se za iste postavljaju poprečni profili HEA 120mm ispod nosača kanala. Uskladiti pozicije. Za antikorozivnu zaštitu konstrukcije vidi napomenu u predopisu (čišćenje, nanošenje antikorozijske temeljne boje i nanošenje pokrovnog naličja). Obračun po kg za komplet izrađenih, antikorozivno žaštićenih dostavljenih i ugrađenih profila. Obračun za komplet radova - HEA profili cca 720kg i izrada nadvoja u zidu.</t>
  </si>
  <si>
    <t>Izrada i ugradnja ograda u okolišu ispred ulaza u pom. prostore i dvorane na južnom pročelju. Rukohvat, ispune i donja pojasnica ograde se izrađuju od plosnog željeza 50/10mm visine 110cm. Vertikale se postavljaju na osnom razmaku od 12.5cm. Polja širine cca 236cm se fiksiraju bočno u betonski zid preko sidren pločice s 4 vijka M10 s kemijskom tiplom. Svi spojevi vareni i brušeni u cijeloj dužini opsega spoja.  Sve zaštičeno vručim cinčanjem i bojanjem u RAL 7016. Obračun po m ograde</t>
  </si>
  <si>
    <t>Ista ograda kao stavka 3 izrađuje se i postavlja kao ograda galerije ispred staklene fiksne stijene. Za antikorozivnu zaštitu konstrukcije vidi napomenu u predopisu (čišćenje, nanošenje antikorozijske temeljne boje i nanošenje pokrovnog naličja).</t>
  </si>
  <si>
    <t>Ograda se izrađuje sukladno shemi i detaljima proizvođaća. Sistem panelne ograde (dim. panela 250cm x h 183cm) sa kvadratnim stupovima 6x6x1,5cm visine 180 na osnom razmaku od cca 250cm. Siva boja RAL 7016. Ograda se fiksira u betonske potporne zidove preko sidrene pločice 13x13cm sa sidrenim vijcima M10, a sve prema specifikaciji i detaljima proizvođača. Obračun po m¹ ograde, sa svim potrebnim spojnim i pričvrsnim materijalom.</t>
  </si>
  <si>
    <t>Izrada, dobava i postava nadstrešnica dim. 375x200cm ispred ulaza u dvoranu. Nadstrešnica se izrađuje od čelićnih profila HOP 120x80x5mm koji se pričvršćuju sidrenjem u ab horiz. serklaže. Profili se oblažu sa svih strana OSB pločama d=15mm koje se oblažu sa svih strana pocinčanim plastificiranim vruče bojanim čeličnim limom debljine 0,6mm širina trake cca 1000mm u boji po izboru projektanta (tamno siva boja - RAL 7016), spoj - ležeći falc. Prije postave lima na OSB se postavlja razdjelni sloj - filc. Stavka uključuje sav rad i materijal kao i sav pričvrsni i spojni pribor za lim. Obračun za komplet radova</t>
  </si>
  <si>
    <t>Izrada, dobava i ugradnja dvokrakog evakuacijskog stubišta koje se izrađuje od čeličnih profila HEA 220 stupovi i HOP profil 180x60x4mm tetive. Tipska gazista od podnih prešanih rešetki sa pravokutnim rasterom 24x36mm d=3cm širine 30cm, dužine 120cm sa svim potrebnim spojnicama za učvršćenje. Podesti širine 120 cm također izvedeni od podnih rešetki. Montaža sidrenjem stupova u ab ploču i pričvršćenjem za ab panele pročelja. Sve komlet vruče cinčano i bojano u RAL 7016 po izboru projektanta.</t>
  </si>
  <si>
    <t xml:space="preserve">Izrada i ugradnja ograde vanjskog evakuacijskog stubišta. Rukohvat, ispune i donja pojasnica ograde se izrađuju od plosnog željeza 50/10mm visine 140cm sa unutarnje strane kraka i visine 190cm sa vanjske strane kraka stubišta. Vertikale se postavljaju na osnom razmaku od 12.5cm. Na ogradili predvidjeti sidrene pločice za vijčani spoj za tetive stubišta. Svi spojevi vareni i brušeni u cijeloj dužini opsega spoja.  Sve zaštičeno vručim cinčanjem i bojanjem u RAL 7016. Obračun po m ograde </t>
  </si>
  <si>
    <t>ograda visine 140cm</t>
  </si>
  <si>
    <t>ograda visine 190cm</t>
  </si>
  <si>
    <t>podnica</t>
  </si>
  <si>
    <t>Izrada i ugradnja ograde vanjskog evakuacijskog stubišta. Ograda/okvir izveden od kvadratnih profila 40x40x4mm (vertikale i horizontale) sa ispunom od vertikalnih profila 20x20x2mm na osnom razmaku od 11-12cm.  Ograda komplet vruče cinčana i bojana u RAL 7016. Ograda varena za tetive stubišta.</t>
  </si>
  <si>
    <t>Izrada i ugradnja evakuacijskog stubišta sa galerije koje se izrađuje od čeličnih profila HOP 180X60X4mm. Tipska gazista od podnih prešanih rešetki sa pravokutnim rasterom24x36mm d=3cm širine 30cm, dužine 100cm sa svim potrebnim spojnicama za učvršćenje. Podest dim. 83x100 također izveden od podnih rešetki. Montaža sidrenjem u ab ploču i pričvršćenjem za ab panele pročelja. Sve komplet vruče cinčano i bojano u RAL 7016.</t>
  </si>
  <si>
    <t>Izrada dobava i montaža zaštitne ograda vanjskih klima jedinica. Izrađuje se horizontalna na visini 240 i 370cm i vertikalna potkonstrukcija od čeličnih profila 50x50x5mm visine 370cm koji se sidre u ab temelje. Na iste se vijčano spaja ograda izvedena kompletno od plosnog željeza 50/10mm. Vidi detalj u izvedbenom projektu. U sklopu iste se izvode vrata dim.80x234cm sa cilindar bravom.  Obračun za komplet radova ( 16m² površine zastitne ograde). Stvaka uključuje izradu  3 kom temelje 30x30cm za sidrenje stupova. Sve komplet vruče cinčano i bojano u RAL 7016.</t>
  </si>
  <si>
    <t>RAZNI OBRTNIČKI RADOVI</t>
  </si>
  <si>
    <t>Dobava i sadnja grmolikih biljaka (zelene biljke prilagođene klimatskim uvjetima lokacije) - odabir biljaka uz konzultaciju sa stručnom osobom i nakon konačne potvrde investitora. Obračun po komadu</t>
  </si>
  <si>
    <t xml:space="preserve">"Izrada i montaža wc kabina/pregrada od ""Kompakta"" (HPL - High Pressure Laminate)" ploče Trespa Athlon 10mm  tamno siva boja ili jednakovrijedan ___________________. U cijenu uključena kompletna oprema (pregrade, vrata, okovi inoks, prihvat pod i zid). Obračun za komplet pregrada sa vratima i svim potrebnim okovom.
</t>
  </si>
  <si>
    <t>Dobava i postava vatrogasnih aparata  za početno gašenje prahom tipa S6 i S9, i S5 za gašenje sa CO2. Obračun po komadu.</t>
  </si>
  <si>
    <t>kom S5</t>
  </si>
  <si>
    <t>Izrada, dobava i postava potkonstrukcije za postavu akustičnih panela na zidove dvorane. Potkonstrukcija sa izrađuje horizontalnih i vertiklanih profila 100x100x5mm koji se pričvršćuju za ab stupove i panele dvorane. Obračun po kg profila.</t>
  </si>
  <si>
    <t>Izrada, dobava i postava obrade prodora na krovu dimenzije 40x40cm. Vidi detalj u izvedbenom prokjektu. Obračun po kom.</t>
  </si>
  <si>
    <t>PODOPOLAGAČKI RADOVI</t>
  </si>
  <si>
    <t>Izrada, dobava i postava čela i gazišta za stubište koje vodi na galeriju.  Sve se izvodi od drva 1. klase, hrast. Dimenzije gazišta cca 120x30cm, čela 17x120 cm sa dva polupodesta, debljine 3cm. Sve prethodno obrađeno i lakirano mat lakom. Postava u odgovarajuće fleksibilno ljepilo za parkete na betonsku podlogu. Obračun po m² obloge</t>
  </si>
  <si>
    <t>Izrada, dobava i postava drvenog sjedišta za tribine dvorane. Sve se izvodi od drva 1. klase, hrast. Dimenzije sjedišta 40x3cm, čelo zaobljeno na rubu r1,5cm i spušteno 5cm prema čelu (L profil). Sve prethodno obrađeno i lakirano mat lakom. Postava u odgovarajuće fleksibilno ljepilo za betonsku podlogu. Obračun po m</t>
  </si>
  <si>
    <t>m</t>
  </si>
  <si>
    <t>Gletanje vidljivog dijela stupova i fasadnih panela dvorane alabaster gipsom ili pastom u više slojeva s brušenjem svakog sloja posebno, ukupne debljine 1 mm. Obračun po m² gletanja bez razvijenih površina.</t>
  </si>
  <si>
    <t>Obrada zidova zidnim ekološkim bojama sa svim potrebnim predradnjama. Finalna priprema podloge se izvodi slojem gipsa uz brušenje, te impregnacija podloge. Završna obrada ekološkom perivom mat lateks bojom u dva jednakomjera premaza. Zidovi se obrađuju u 3 tona, po izboru projektanta (večina zidova RAL 9002). Boju nanositi vunenim valjcima do potpuno čiste boje - tona. Prethodno se podovi zaštićuju PE folijama. Obračun po m² obrade zidova bojom bez razvijenih površina sa zaštitom podova.</t>
  </si>
  <si>
    <t>Obrada stupova, greda i fasadnih panela dvorane zidnim ekološkim bojama sa svim potrebnim predradnjama. Finalna priprema podloge se izvodi slojem gipsa uz brušenje, te impregnacija podloge. Završna obrada ekološkom perivom mat lateks bojom u dva jednakomjera premaza. Zidovi se obrađuju u 3 tona, po izboru projektanta (večina zidova RAL 9002). Boju nanositi vunenim valjcima do potpuno čiste boje - tona. Prethodno se podovi zaštićuju PE folijama. Obračun po m² obrade zidova bojom bez razvijenih površina sa zaštitom podova.</t>
  </si>
  <si>
    <t>Obrada spuštenih stropova zidnim ekološkim bojama sa svim potrebnim predradnjama. Finalna priprema podloga je slojem gipsa uz brušenje te impregnacija podloge. Završna obrada ekološkom perivom mat lateks bojom u dva jednakomjera premaza. Zidovi se obrađuju u 3 tona, po izboru projektanta (večina zidova RAL 9002). Boju nanositi vunenim valjcima do potpuno čiste boje - tona. Prethodno se podovi zaštićuju PE folijama Obračun po m² obrade stropova bojom bez razvijenih površina sa zaštitom podova.</t>
  </si>
  <si>
    <t>Obrada vanjskih betonskih zidova brušenjem i popravcima prije gletanja i nanošenja zaštitnog premaza u sivoj boji.  Obračun po m² obrade zidova</t>
  </si>
  <si>
    <t xml:space="preserve">Izrada, doprema i montaža obloge zidova ulaznog halla prema dvorani i zidova stubišta (ograda stubišta) prema galeriji do visine spuštenog stropa MDF pločama debljine 9mm. Ploče različitih kvadratnih i pravokutnih dimenzija sa naglašenim rubom (skošen rub 3x3mm), ljepe se na zidove visokokvalitetnim ljepilom. Ploče se bojaju u mat RAL boje 9002, 7016, 6025, 5024.  Obračun po m² za komplet postavljene obloge. </t>
  </si>
  <si>
    <t>OPĆI PROJEKTNI I TEHNIČKI UVJETI ZA IZVOĐENJE EL.INST. RADOVA</t>
  </si>
  <si>
    <t>I. OPĆI PROJEKTNI UVJETI</t>
  </si>
  <si>
    <t>1.</t>
  </si>
  <si>
    <t>Sve radove potrebno je izvesti u potpunosti prema projektu, troškovniku, svim važećim tehničkim</t>
  </si>
  <si>
    <t>propisima, hrvatskim normama, uputama proizvođača opreme i pravilima struke.</t>
  </si>
  <si>
    <t>2.</t>
  </si>
  <si>
    <t>Dinamika izvođenja radova mora se prilagoditi roku za završetak radova.</t>
  </si>
  <si>
    <t>3.</t>
  </si>
  <si>
    <t>Prilikom izrade ponude, ponuditelj mora provjeriti rokove dobave materijala i opreme, da bi radove</t>
  </si>
  <si>
    <t>dovršio u ugovorenom roku bez kašnjenja uzrokovanih rokovima isporuke.</t>
  </si>
  <si>
    <t>4.</t>
  </si>
  <si>
    <t>U jediničnim cijenama svih stavki troškovnika, prilikom izrade ponude moraju biti obuhvaćeni</t>
  </si>
  <si>
    <t>ukupni troškovi materijala, opreme i rada za potpuno dovršenje cjelokupnog posla uključujući:</t>
  </si>
  <si>
    <t>* nabavu i transport na gradilište</t>
  </si>
  <si>
    <t>* spajanje i montažu opreme prema priloženoj tehničkoj dokumentaciji s ugradnjom kvalitetnog</t>
  </si>
  <si>
    <t xml:space="preserve">  elektroinstalacijskog materijala pomoću kvalificirane i stručne radne snage u skladu s važećim</t>
  </si>
  <si>
    <t xml:space="preserve">  tehničkim propisima i pravilima struke</t>
  </si>
  <si>
    <t>* izradu prateće radioničke dokumentacije</t>
  </si>
  <si>
    <t>* građevinsku pripomoć u vidu izrade i zatvaranja šliceva za polaganje kabela, izrade niša s</t>
  </si>
  <si>
    <t xml:space="preserve">  ugradnjom i obzidavanjem razvodnih ploča i svih ostalih građevinskih radova koji se odnose </t>
  </si>
  <si>
    <t xml:space="preserve">  na elektroinstalaterske radove, izuzev ako je to izričitio stavkom troškovnika traženo i nuđeno </t>
  </si>
  <si>
    <t>* ispitivanja električne instalacije i izdavanja potrebnih atesta o izvršenim mjerenjima</t>
  </si>
  <si>
    <t>* puštanje sustava u rad, kao i ostali radovi koji niu posebno iskazani specifikacijama, a potrebni su</t>
  </si>
  <si>
    <t xml:space="preserve">  za potpunu i urednu izvedbu projektiranih instalacija, nihovu funkcionalnost, pogonsku gotovost i</t>
  </si>
  <si>
    <t xml:space="preserve">  primopredaju korisniku (uputstva za rukovanje, izrada natpisnih pločica, pribavljanje potrebne</t>
  </si>
  <si>
    <t xml:space="preserve">  dokumentacije za tehnički pregled i sl. ).</t>
  </si>
  <si>
    <t>* prateća čišćenja prostora tijekom izvođenja radova</t>
  </si>
  <si>
    <t>* svi potrebni prijenosi, utovari i istovari, uskladištenje i čuvanje.</t>
  </si>
  <si>
    <t>5.</t>
  </si>
  <si>
    <t>Svi radovi moraju se izvoditi sa stručno osposobljenom radnom snagom za svaku vrstu radova.</t>
  </si>
  <si>
    <t>Nadzorni inženjer ima pravo tražiti da se neodgovarajuća stručna radna snaga zamijeni, što</t>
  </si>
  <si>
    <t>obvezuje izvođača radova da to učini.</t>
  </si>
  <si>
    <t>6.</t>
  </si>
  <si>
    <t>U slučaju da izvođač radova izvede pojedine radove čiji kvalitet ne zadovoljava kvalitet predviđen</t>
  </si>
  <si>
    <t>projektom, dužan je o svom trošku iste radove ukloniti i ponovno izvesti onako kako je predviđeno</t>
  </si>
  <si>
    <t>projektom.</t>
  </si>
  <si>
    <t>7.</t>
  </si>
  <si>
    <t>Ako se ukaže potreba za izvođenjem radova koji nisu predviđeni troškovnikom, izvođač radova</t>
  </si>
  <si>
    <t>mora za izvedbu istih dobiti odobrenje od nadzornog inženjera, sastaviti ponudu i radove ugovoriti s</t>
  </si>
  <si>
    <t>Investitorom.</t>
  </si>
  <si>
    <t>8.</t>
  </si>
  <si>
    <t xml:space="preserve">Svu štetu koju izvoditelj nanese nemarom okolnim prostorima, zgradama, predmetima, </t>
  </si>
  <si>
    <t>infrastrukturi i okolišu, dužan je popraviti i dovesti u prvobitno stanje i to o svom trošku.</t>
  </si>
  <si>
    <t xml:space="preserve">Prije početka radova izvoditelj je dužan fotografirati postojeće stanje građevine kako bi imao </t>
  </si>
  <si>
    <t>dokaze u slučaju eventualnih oštećenja.</t>
  </si>
  <si>
    <t>9.</t>
  </si>
  <si>
    <t xml:space="preserve">Izvođač je odgovoran za izvedene radove do primopredaje radova i u slučaju bilo kakve štete </t>
  </si>
  <si>
    <t>ili kvara dužan je o svom trošku to otkloniti.</t>
  </si>
  <si>
    <t>10.</t>
  </si>
  <si>
    <t>Ponuditelji su dužni prije podnošenja ponude temeljito pregledati projektnu dokumentaciju i</t>
  </si>
  <si>
    <t>procijeniti sve činjenice koje utječu na cijenu, kvalitetu i rok završetka radova, budući se naknadni</t>
  </si>
  <si>
    <t>prigovori i zahtjevi za povećanje cijene radi nepoznavanja ili nedovoljnog poznavanja građevine i</t>
  </si>
  <si>
    <t>projektne dokumentacije neće razmatrati.</t>
  </si>
  <si>
    <t>11.</t>
  </si>
  <si>
    <t>Prije početka radova izvođač radova dužan je u skladu s važećim propisima označiti i osigurati</t>
  </si>
  <si>
    <t>gradilište.</t>
  </si>
  <si>
    <t>12.</t>
  </si>
  <si>
    <t>Sve stavke troškovnika moraju su količinski kontrolirati prije narudžbe.</t>
  </si>
  <si>
    <t>13.</t>
  </si>
  <si>
    <t xml:space="preserve">Sve odredbe ovih općih uvjeta kao i ostali dijelovi projekta su sastavni dio ugovora o </t>
  </si>
  <si>
    <t>gradnji zaključenog između Investitora i Izvoditelja, a Izvoditelj se obvezuje da ih prihvaća</t>
  </si>
  <si>
    <t>bez prigovora i primjedbi.</t>
  </si>
  <si>
    <t>II. ELEKTROINSTALACIJA</t>
  </si>
  <si>
    <t>Stavkama uz kabele obuhvaćena je dobava, polaganje i spajanje kabela, komplet s odgovarajućim</t>
  </si>
  <si>
    <t>razvodnim kutijama i sitnim instalacijskim materijalom i proborom.</t>
  </si>
  <si>
    <t>Kod podžbuknog polaganja kabela stavkama je obuhvaćeno dubljenje žlijeba i otvora za razvodne kutije u</t>
  </si>
  <si>
    <t>zidu, zatvaranje otvora, proboj zidova i ostala građevinska pripomoć.</t>
  </si>
  <si>
    <t>Kod izvođenja el.instalacije u montažnim pregradnim zidovima i stropovima (gips, drvo,metal) instalaciju</t>
  </si>
  <si>
    <t>izvoditi obavezno u samogasivim savitljivim PVC instalacijskim cijevima, a koristiti posebne montažne i</t>
  </si>
  <si>
    <t>razvodne kutije za montažu u pregrade.</t>
  </si>
  <si>
    <t>III. RAZVODNE PLOČE</t>
  </si>
  <si>
    <t>Svim stavkama razvodnih ploča obuhvaćeno je:</t>
  </si>
  <si>
    <t xml:space="preserve">* izrada izvedbenih shema razvodnih ploča, dimenzionih shema i mjernih skica s rasporedom opreme u </t>
  </si>
  <si>
    <t xml:space="preserve">  razvodnoj ploči i na vratima</t>
  </si>
  <si>
    <t xml:space="preserve">* dimenzije razvodnih ploča odrediti tako da nakon montaže opreme ostane minimalno 30% rezervnog </t>
  </si>
  <si>
    <t xml:space="preserve">  prostora</t>
  </si>
  <si>
    <t xml:space="preserve">* montaža razvodnih ploča na mjesto ugradnje, spajanje kabela na odgovarajuća mjesta u ploči, </t>
  </si>
  <si>
    <t xml:space="preserve">  označavanje svih kabela s trajno čitljivim natpisnim pločicama</t>
  </si>
  <si>
    <t>* uvodnice za kabela, stezaljke, sabirnice, oznake, natpisne pločice</t>
  </si>
  <si>
    <t>* unutarnje ožičenje razvodne ploče</t>
  </si>
  <si>
    <t>* označavanje svih elemenata prema jednopolnoj shemi izvedenog stanja</t>
  </si>
  <si>
    <t>* u unutrašnjem ožičenju sve žile moraju biti označene s oba kraja, tj. moraju nositi oznaku stezaljke</t>
  </si>
  <si>
    <t xml:space="preserve">  na koju se spajaju</t>
  </si>
  <si>
    <t>* u razvodnu ploču potrebno je obvezno postaviti jednopolnu shemu izvedenog stanja</t>
  </si>
  <si>
    <t>* jednopolnu shemu postaviti u najlonskoj zaštiti u odgovarajuću pregradu</t>
  </si>
  <si>
    <t>* kod ugradnje razvodnu ploču potrebno je zaštititi tako da se ne ošteti kod žbukanja i ličenja zida</t>
  </si>
  <si>
    <t>* uz razvodnu ploču mora biti izdan tvornički protokol o ispitivanju u skladu s hrvatskim propisima</t>
  </si>
  <si>
    <t xml:space="preserve">* na vratima razvodne ploče mora biti ime proizvođača, tvornički broj i oznaka prema nacrtu, oznaka </t>
  </si>
  <si>
    <t xml:space="preserve">  sustava uzemljenja i vrste zaštite.</t>
  </si>
  <si>
    <t>IV. INSTALACIJSKI MATERIJAL</t>
  </si>
  <si>
    <t>Instalacijski materijal mora biti modularnog tipa.</t>
  </si>
  <si>
    <t>tip instalacijskog materijala i boju ukrasnih okvira mora prije narudžbe definirati i potvrditi arhitekt.</t>
  </si>
  <si>
    <t>Obveza izvođača je izrada radioničke dokumentacije sa smještajem elemenata u instalacijske kutije.</t>
  </si>
  <si>
    <t>U stavkama predviđenim za instalacijski materijal predviđene su instalacijske i razvodne kutije za zid i gips</t>
  </si>
  <si>
    <t>pregradne zidove, oznake žila, vodova i kabela, te ostali nespecifirani sitni instalacijski materijal.</t>
  </si>
  <si>
    <t>Pribor mora biti istog tipa za sve vrste instalacija.</t>
  </si>
  <si>
    <t>U istu kutiju ne smiju se postavljati elementi instalacija jake i slabe struje.</t>
  </si>
  <si>
    <t>V. SVJETILJKE</t>
  </si>
  <si>
    <t>Tipove svih svjetiljki moraju prije narudžbe definirati i potvrditi arhitekt ili Investitor, a o kvaliteti ponuđene</t>
  </si>
  <si>
    <t>opreme mora se očitivati projektant.</t>
  </si>
  <si>
    <t>U cijeni svjetiljki predviđene su fluo cijevi i žarulje.</t>
  </si>
  <si>
    <t>Svjetiljke koje se montiraju na teško zapaljive ili normalno zapaljive materijale moraju imati oznaku "F".</t>
  </si>
  <si>
    <t>Ako se na teško zapaljive i normalno zapaljive materijale montiraju svjetiljke koje nisu klase "F", tada se</t>
  </si>
  <si>
    <t>ne smiju montirati direktno na podlogu, već se moraju podloškom odmaknuti minimalno 30mm od površine.</t>
  </si>
  <si>
    <t>Transformatori i predspojne sprave za svjetiljke koji se montiraju na teško zapaljive ili normalno zapaljive</t>
  </si>
  <si>
    <t>materijale moraju biti klase "F".</t>
  </si>
  <si>
    <t>1. ENERGETSKI PRIKLJUČAK I GLAVNI RAZVOD</t>
  </si>
  <si>
    <t>Svi potrebni kontakti s nadležnim službama HEP-a.</t>
  </si>
  <si>
    <t>Ishođenje dozvole za rad, zahtjev za gradilišni priključak, propisani ormarić</t>
  </si>
  <si>
    <t>za gradilišni priključak, prijava instalacije.</t>
  </si>
  <si>
    <t>komplet</t>
  </si>
  <si>
    <t>a</t>
  </si>
  <si>
    <t>Spajanje napojnog kabela tipa PP00 4x120 na postojeće podnožje visokoučinskih</t>
  </si>
  <si>
    <t>osigurača postojećoj GRP škole, komplet sa svim potrebnim radovima i materijalom.</t>
  </si>
  <si>
    <t>Ugradnja uložaka osigurača 160A, 3 komada.</t>
  </si>
  <si>
    <t>Zamjena postojećih strujnih transformatora na postojećem mjernom mjestu,</t>
  </si>
  <si>
    <t>komplet sa svim potrebnim radovima i materijalom.</t>
  </si>
  <si>
    <t>Strujne transformatore dobavlja HEP.</t>
  </si>
  <si>
    <r>
      <t xml:space="preserve">Glavna razvodna ploča dvorane oznake </t>
    </r>
    <r>
      <rPr>
        <b/>
        <sz val="10"/>
        <rFont val="Arial"/>
        <family val="2"/>
        <charset val="238"/>
      </rPr>
      <t>GRP-D</t>
    </r>
    <r>
      <rPr>
        <sz val="10"/>
        <rFont val="Arial"/>
        <family val="2"/>
        <charset val="238"/>
      </rPr>
      <t>.</t>
    </r>
  </si>
  <si>
    <t>Ploča je samostojeće izvedbe izrađena od lima s punim vratima i bravama,</t>
  </si>
  <si>
    <t>u zaštiti IP55, sastavljena od 1 standardnog polja širine 1200mm, dimenzija</t>
  </si>
  <si>
    <t>dimenzija 1200x2000x400mm, komplet s podestom visine 100mm ispod polja.</t>
  </si>
  <si>
    <t>U ploču su ugrađeni elementi zaštite i upravljanja.</t>
  </si>
  <si>
    <t>* razvodna ploča dimenzija 1200x2000x400mm</t>
  </si>
  <si>
    <t xml:space="preserve">  s punim vratima, bočnim i zadnjom stranom,</t>
  </si>
  <si>
    <t xml:space="preserve">  temeljnom pločom i podestom</t>
  </si>
  <si>
    <t>* prenaponska zaštita 40kA, 1p</t>
  </si>
  <si>
    <t>* strujni mjerni transformator 200/5A</t>
  </si>
  <si>
    <t xml:space="preserve">* tropolni niskonaponski prekidač 250A opremljen elektronskom </t>
  </si>
  <si>
    <t xml:space="preserve">  zaštitnom jedinicom 100-250A i okidačem za daljinski isklop</t>
  </si>
  <si>
    <t>* osigurač STI 25/4A, 1p</t>
  </si>
  <si>
    <t>* osigurač STI 100/xA, 3p</t>
  </si>
  <si>
    <t>* rastavna sklopka s NH osiguračima veličine 00, 3p</t>
  </si>
  <si>
    <t xml:space="preserve">  s ulošcima osigurača</t>
  </si>
  <si>
    <t>* teretna sklopka 0-1 100A, 3p</t>
  </si>
  <si>
    <t>* prekidač s diferencijalnom zaštitom 40A / 30mA, 4p</t>
  </si>
  <si>
    <t>5</t>
  </si>
  <si>
    <t>* prekidač s diferencijalnom zaštitom 40A / 300mA, 4p</t>
  </si>
  <si>
    <t>4</t>
  </si>
  <si>
    <t>* prekidač s diferencijalnom zaštitom 25A / 30mA, 4p</t>
  </si>
  <si>
    <t>1</t>
  </si>
  <si>
    <t>* sklopnik 40A, 230V 4NO</t>
  </si>
  <si>
    <t>* sklopnik 20A, 230V 2NO</t>
  </si>
  <si>
    <t>* luksomat s foto ćelijom</t>
  </si>
  <si>
    <t>* izborna preklopka 1-0-2</t>
  </si>
  <si>
    <t>* preklopka 0-1, 12A, 1p</t>
  </si>
  <si>
    <t>7</t>
  </si>
  <si>
    <t>* automatski prekidač C16A, 3p</t>
  </si>
  <si>
    <t>* automatski prekidač C16A, 1p</t>
  </si>
  <si>
    <t>25</t>
  </si>
  <si>
    <t>* automatski prekidač C10A, 3p</t>
  </si>
  <si>
    <t>6</t>
  </si>
  <si>
    <t>* automatski prekidač C10A, 1p</t>
  </si>
  <si>
    <t>30</t>
  </si>
  <si>
    <t>* automatski prekidač C6A, 1p</t>
  </si>
  <si>
    <t>* automatski prekidač C4A, 1p</t>
  </si>
  <si>
    <t>* sabirnice s nosačima, držačima i pokrovima, stezaljke, natpisne</t>
  </si>
  <si>
    <t xml:space="preserve">  pločice, ožičenje, oznake i ostali sitni materijal (u svim poljima)</t>
  </si>
  <si>
    <r>
      <t xml:space="preserve">Razvodna ploča oznake </t>
    </r>
    <r>
      <rPr>
        <b/>
        <sz val="10"/>
        <rFont val="Arial"/>
        <family val="2"/>
      </rPr>
      <t>RP-G</t>
    </r>
    <r>
      <rPr>
        <sz val="10"/>
        <rFont val="Arial"/>
        <family val="2"/>
        <charset val="238"/>
      </rPr>
      <t>.</t>
    </r>
  </si>
  <si>
    <t>Ploča je tvorničke ugradne izvedbe dimenzija 555x780x160mm</t>
  </si>
  <si>
    <t>izrađena od lima s punim vratima i bravama.</t>
  </si>
  <si>
    <t>U ploču su ugrađeni slijedeći elementi:</t>
  </si>
  <si>
    <t>* rastavna sklopka 0-1 63A, 3p</t>
  </si>
  <si>
    <t>* prenaponska zaštita 20kA, 1p</t>
  </si>
  <si>
    <t>* automatski prekidač C80A, 1p, 20kA</t>
  </si>
  <si>
    <t>* prekidač s diferencijalnom zaštitom 25A / 300mA, 4p</t>
  </si>
  <si>
    <t>10</t>
  </si>
  <si>
    <t>2</t>
  </si>
  <si>
    <t>* sabirnice, stezaljke, natpisne pločice i ožičenje</t>
  </si>
  <si>
    <t>Uređaj za automatsku kompenzaciju jalove energije snage 30kVAr, 6 stupnjeva,</t>
  </si>
  <si>
    <t>komplet s programiranjem i puštenjem u rad.</t>
  </si>
  <si>
    <t>Nosači kabela od pocinčanog čelika za polaganje kabela "jake" struje.</t>
  </si>
  <si>
    <t>U cijeni nosača uključeni su nosači za zid i strop, montažni i spojni pribor.</t>
  </si>
  <si>
    <t>RKSM 300x60</t>
  </si>
  <si>
    <t>RKSM 200x60</t>
  </si>
  <si>
    <t>RKSM 100x60</t>
  </si>
  <si>
    <t>MKS 50x35</t>
  </si>
  <si>
    <t>Kabeli glavnog razvoda položeni najvećim dijelom na nosačima kabela spuštenom stropu.</t>
  </si>
  <si>
    <t>PP00 4x120 (priključak na GRP škole)</t>
  </si>
  <si>
    <t>točnu duljinu izmjeriti na gradilištu</t>
  </si>
  <si>
    <t>m - cca</t>
  </si>
  <si>
    <t>PP00 4x70</t>
  </si>
  <si>
    <t>FG7OR 4x25</t>
  </si>
  <si>
    <t>14.</t>
  </si>
  <si>
    <t>FG7OR 5x10</t>
  </si>
  <si>
    <t>15.</t>
  </si>
  <si>
    <t>FG7OR 5x6</t>
  </si>
  <si>
    <t>16.</t>
  </si>
  <si>
    <t>FG7OR 5x4</t>
  </si>
  <si>
    <t>Tipkalo za isključenje napajanja u slučaju požara za podžbuknu montažu.</t>
  </si>
  <si>
    <t>Vod PP-Y 3x1,5 za tipkalo za isključenje napajanja položen</t>
  </si>
  <si>
    <t>na nosačima kabela u spuštenom stropu nadžbukno.</t>
  </si>
  <si>
    <t>2. ELEKTROINSTALACIJA SNAGE I PRIKLJUČNICA</t>
  </si>
  <si>
    <t>Podna priključna kutija oznake PK.</t>
  </si>
  <si>
    <t>U kutiji je ugrađeno 6 priključnica 16A, 230V i 4 priključnice RJ45Cat6,</t>
  </si>
  <si>
    <t>komplet sa svim potrebnim priborom.</t>
  </si>
  <si>
    <t>U kutiji je prostor za ugradnju mikrofonskih priključnica (2 modula),</t>
  </si>
  <si>
    <t>razglasa škole (2 modula) i semafora (1 modul).</t>
  </si>
  <si>
    <t>Instalacijski materijal modularne izvedbe, komplet s okvirima,</t>
  </si>
  <si>
    <t>nosačima i instalacijskim kutijama za podžbuknu montažu ili montažu</t>
  </si>
  <si>
    <t>u gips kartonski pregradni zid (bijeli element, bijeli PVC okvir).</t>
  </si>
  <si>
    <t>Trostruka priključnica 16A, 230V.</t>
  </si>
  <si>
    <t>Dvostruka priključnica 16A, 230V.</t>
  </si>
  <si>
    <t>Priključnica 16A, 230V.</t>
  </si>
  <si>
    <t>Priključnica 16A, 230V s poklopcem IP55.</t>
  </si>
  <si>
    <t>Kutija za stalni priključak potrošača.</t>
  </si>
  <si>
    <t>Tropoložajna preklopka 1-0-2 za podžbuknu montažu.</t>
  </si>
  <si>
    <t>Vodovi za napajanje snage i priključnica položeni na nosačima kabela u spuštenom stropu,</t>
  </si>
  <si>
    <t>u PVC instalacijskim cijevima u gips kartonskim pregradnim zidovima i podžbukno.</t>
  </si>
  <si>
    <t>PP-Y 5x2,5</t>
  </si>
  <si>
    <t>PP-Y 3x2,5</t>
  </si>
  <si>
    <t>PP-Y 5x1,5</t>
  </si>
  <si>
    <t>PP-Y 3x1,5</t>
  </si>
  <si>
    <t>PNT instalacijska cijev promjera 16-25mm, komplet s priborom.</t>
  </si>
  <si>
    <t>PVC instalacijska cijev promjera 20mm za polaganje kabela u pregradnim zidovima.</t>
  </si>
  <si>
    <t>Bakrena sabirnica za IPMM dimenzija 40x10mm duljine cca 30cm, komplet s rupama</t>
  </si>
  <si>
    <t>i vijcima za kabel 2,5-50mm2 i postoljem za montažu sabirnice na zid ili u GRP.</t>
  </si>
  <si>
    <t xml:space="preserve">Vod P/F-Y 25 za glavne sa sekundarnim sabirnicama položen na nosačima kabela.  </t>
  </si>
  <si>
    <t>Kutija za IPMM, komplet sa stezaljkom.</t>
  </si>
  <si>
    <t>17.</t>
  </si>
  <si>
    <t xml:space="preserve">Vod P-Y 16 za spajanje kutija za IPMM sa glavnom sabirnicom.  </t>
  </si>
  <si>
    <t>18.</t>
  </si>
  <si>
    <t>Izvedba povezivanja metalnih masa vodičem P/F-Y 6.</t>
  </si>
  <si>
    <t>Prosječna dužina voda 2-3m.</t>
  </si>
  <si>
    <t>U cijenu je uključeno spajanje na oba kraja, stopica i sitni materijal.</t>
  </si>
  <si>
    <t>19.</t>
  </si>
  <si>
    <t>Wago stezaljke za spajanje kabela u razvodnim kutijama i za završetak</t>
  </si>
  <si>
    <t>svih izvoda za spajanje svjetiljki.</t>
  </si>
  <si>
    <t>Stezaljke za kabele presjeka 1,5 i 2,5mm2, 3-5 ulaza.</t>
  </si>
  <si>
    <t>2. EL.INSTALACIJA SNAGE I PRIKLJUČNICA</t>
  </si>
  <si>
    <t>3. ELEKTROINSTALACIJA RASVJETE</t>
  </si>
  <si>
    <t>Stropna svjetiljka 4x80W IP65 tip Arago P 480 T16 G5</t>
  </si>
  <si>
    <t>Wide EB "Intra" ili jednakovrijedna.</t>
  </si>
  <si>
    <t>Kućište izrađeno od čeličnog dekapiranog lima elektrostatski</t>
  </si>
  <si>
    <t>plastificiranog UV stabilnim prahom u bijelu boju, opremljeno</t>
  </si>
  <si>
    <t>ventilom za izjednačavanje tlaka i konektorima za brzu montažu.</t>
  </si>
  <si>
    <t>Kaljeno zaštitno staklo debljine 4mm.</t>
  </si>
  <si>
    <t>Elektronska predspojna naprava.</t>
  </si>
  <si>
    <t>Optika izrađena od visokosjajnog aluminija parenog srebrom,</t>
  </si>
  <si>
    <t>visokog stupnja refleksije - UGR 20 (T), 23,8 (L).</t>
  </si>
  <si>
    <t>Ukupna iskoristivost svjetiljke 85,7%.</t>
  </si>
  <si>
    <t>Svjetiljka je opremljena s 4 Osram Constant fluo cijevi 80W/4000K</t>
  </si>
  <si>
    <t>i priborom za montažu na strop - montažna ploča.</t>
  </si>
  <si>
    <t>Jamstvo proizvođača 5 godina.</t>
  </si>
  <si>
    <t>jednakovrijedan proizvod</t>
  </si>
  <si>
    <t>tip</t>
  </si>
  <si>
    <t>___________________________________</t>
  </si>
  <si>
    <t>proizvođač</t>
  </si>
  <si>
    <t>Stropna svjetiljka 2x49W IP65 tip Arago P 249 T16 G5</t>
  </si>
  <si>
    <t>Ugradna svjetiljka 24W s satiniranim difuzorom u zaštiti IP43</t>
  </si>
  <si>
    <t>tip Mix 3 "Arkos" ili jednakovrijedna, LED izvor svjetlosti 4000K, 2400lm.</t>
  </si>
  <si>
    <t>Nadgradna svjetiljka 2x54W IP55 tip 5700 "Intra" ili jednakovrijedna,</t>
  </si>
  <si>
    <t>komplet s fluo cijevima Osram Lumilux FH 54W/840HO.</t>
  </si>
  <si>
    <t>Viseća dekorativna svjetiljka FC 9W s opalnim staklom tip Lumi sfera "Fabbian"</t>
  </si>
  <si>
    <t>ili jednakovrijedna, komplet s fluokompaktnom žaruljom Osram boje 835.</t>
  </si>
  <si>
    <t>Viseća dekorativna svjetiljka FC 30W s opalnim staklom tip Lumi sfera "Fabbian"</t>
  </si>
  <si>
    <t>Ugradna svjetiljka 2x54W sa sjajnim rasterom tip DEMI HDP "Intra"</t>
  </si>
  <si>
    <t>ili jednakovrijedna, komplet s fluo cijevima Osram Lumilux FH 54W/840HO.</t>
  </si>
  <si>
    <t>Ugradna svjetiljka 3W tip Slim 200 "Arkos" ili jednakovrijedna,</t>
  </si>
  <si>
    <t>LED izvor svjetlosti snage 3W, 4000K.</t>
  </si>
  <si>
    <t>Zidna svjetiljka FC 2x42W IP65 tip 882221 Maxi Tommaso "Ares" ili jednakovrijedna,</t>
  </si>
  <si>
    <t>boja aluminij, komplet s žaruljama Osram 42W/840.</t>
  </si>
  <si>
    <t>Zidna ugradna svjetiljka LED 5x1W IP65 tip 8212417 Alice "Ares"</t>
  </si>
  <si>
    <t>ili jednakovrijedna, boja aluminij.</t>
  </si>
  <si>
    <t>Opremljena je ugradnom kutijom i elektronskom napojnom jedinicom.</t>
  </si>
  <si>
    <t>Zidna svjetiljka Led 2x3x1W IP54 tip 707342 Luca "Ares", ili jednakovrijedna,</t>
  </si>
  <si>
    <t>boja aluminij, komplet s elektronskom napojnom jedinicom.</t>
  </si>
  <si>
    <t>Asimetrični reflektor HIT 70W IP65 tip 962914 Franco "Ares" ili jednakovrijedan,</t>
  </si>
  <si>
    <t>boja aluminij, komplet s žaruljom HIT 70W Osram.</t>
  </si>
  <si>
    <t>Asimetrični reflektor HIT 70W IP65 tip 962914 Franco "Ares"</t>
  </si>
  <si>
    <t>ili jednakovrijedan, boja aluminij, komplet s žaruljom HIT 70W Osram.</t>
  </si>
  <si>
    <t>Uz reflektor se isporučuje aluminijski stup visine 4m 4140 "Ares",</t>
  </si>
  <si>
    <t>komplet s ankerskim vijcima i priborom za montažu.</t>
  </si>
  <si>
    <t>Svjetiljka sigurnosne rasvjete LED 4x1W / 1sat tip Monitor 1 IP65 "ES System"</t>
  </si>
  <si>
    <t>ili jednakovrijedna s piktogramom.</t>
  </si>
  <si>
    <t>Svjetiljka sigurnosne rasvjete LED 1,2W / 1sat tip Monitor 1 IP40 "ES System"</t>
  </si>
  <si>
    <t>Prekidač 10A, 230V za podžbuknu montažu.</t>
  </si>
  <si>
    <t>Serijski prekidač 10A, 230V za podžbuknu montažu.</t>
  </si>
  <si>
    <t>Izmjenični prekidač 10A, 230V za podžbuknu montažu.</t>
  </si>
  <si>
    <t>Komplet s 3 prekidača 10A, 230V za podžbuknu montažu sa signalnom sijalicom.</t>
  </si>
  <si>
    <t>Ugrađuju se u kutiju 3 modula s ključem za nadžbuknu montažu.</t>
  </si>
  <si>
    <t>20.</t>
  </si>
  <si>
    <t>Detektor pokreta za montažu na strop.</t>
  </si>
  <si>
    <t>Napajanje 230V, prekidna moć 2500W, kut detekcije 360 stupnjeva,</t>
  </si>
  <si>
    <t>domet 16m, podešavanje osjetljivosti 5-1000lx, podešavanje vremena</t>
  </si>
  <si>
    <t>1 sekunda - 8 minuta, bijela boja.</t>
  </si>
  <si>
    <t>Vodovi za napajanje rasvjete položeni na nosačima kabela u spuštenom stropu,</t>
  </si>
  <si>
    <t>21.</t>
  </si>
  <si>
    <t>PP-Y 7x1,5</t>
  </si>
  <si>
    <t>22.</t>
  </si>
  <si>
    <t>23.</t>
  </si>
  <si>
    <t>24.</t>
  </si>
  <si>
    <t>PVC i PNT instalacijska cijev promjera 20-25mm za polaganje kabela</t>
  </si>
  <si>
    <t>u pregradnom zidu i spuštenom stropu.</t>
  </si>
  <si>
    <t>25.</t>
  </si>
  <si>
    <t>Kabelski kanal za vođenje kabela i montažu rasvjete tip LTR 3000 FS "OBO"</t>
  </si>
  <si>
    <t>ili jednakovrijedan.</t>
  </si>
  <si>
    <t>Izrađen od pocinčanog čelika, dimenzije 75x60mm, komplet s ovjesom za strop,</t>
  </si>
  <si>
    <t>prosječna visina ovjesa 1m te svim montažnim materijalom.</t>
  </si>
  <si>
    <t>26.</t>
  </si>
  <si>
    <t>Vodovi FG7OR 3x1,5 za napajanje vanjske rasvjete položen u zidu</t>
  </si>
  <si>
    <t>u PVC instalacijskim cijevima promjera 25mm.</t>
  </si>
  <si>
    <t>U cijenu voda uključena je PVC instalacijska cijev.</t>
  </si>
  <si>
    <t>27.</t>
  </si>
  <si>
    <r>
      <t>Kabel vanjske rasvjete FG7OR 3x6</t>
    </r>
    <r>
      <rPr>
        <vertAlign val="superscript"/>
        <sz val="10"/>
        <rFont val="Arial"/>
        <family val="2"/>
        <charset val="238"/>
      </rPr>
      <t xml:space="preserve"> </t>
    </r>
    <r>
      <rPr>
        <sz val="10"/>
        <rFont val="Arial"/>
        <family val="2"/>
        <charset val="238"/>
      </rPr>
      <t>položen u zemlju u pripremljeni rov.</t>
    </r>
  </si>
  <si>
    <t>28.</t>
  </si>
  <si>
    <r>
      <t>Kabel PP-Y 3x2,5 mm</t>
    </r>
    <r>
      <rPr>
        <sz val="10"/>
        <rFont val="Arial"/>
        <family val="2"/>
        <charset val="238"/>
      </rPr>
      <t xml:space="preserve"> za ožičenje stupa, komplet sa spajanjem na oba kraja.</t>
    </r>
  </si>
  <si>
    <t>29.</t>
  </si>
  <si>
    <t>Bakreno uže 50mm2, komplet  s polaganjem u rov uz kabel vanjske rasvjete.</t>
  </si>
  <si>
    <t>30.</t>
  </si>
  <si>
    <t>Izrada uzemljenja stupa i metalnih ograda vodičem P-Y 16.</t>
  </si>
  <si>
    <t>U cijenu je uključen vodič duljine 2m, spojnica na traku i spajanje na</t>
  </si>
  <si>
    <t>priključno mjesto u stupu.</t>
  </si>
  <si>
    <t>31.</t>
  </si>
  <si>
    <t>PVC traka upozorenja, komplet s polaganjem.</t>
  </si>
  <si>
    <t>32.</t>
  </si>
  <si>
    <t>3. EL.INSTALACIJA RASVJETE</t>
  </si>
  <si>
    <t>4. GENERIČKO KABLIRANJE</t>
  </si>
  <si>
    <t xml:space="preserve">Dobava i montaža komunikacijskog razdjelnika visine 15U </t>
  </si>
  <si>
    <t>za montažu na zid, komplet sa svim elementima i montažnim</t>
  </si>
  <si>
    <t>priborom.</t>
  </si>
  <si>
    <t>Dobava i montaža pripadajuće opreme razdjelnika.</t>
  </si>
  <si>
    <t>Šuko naponska letva sa 7 priključaka za ugradnju u 19" razdjelnik, visine 1U.</t>
  </si>
  <si>
    <t>Polica za 19" komunikacijski razdjelnik, dubine 400mm, visine 1U.</t>
  </si>
  <si>
    <t>Horizontalna vodilica kabela za ugradnju u 19" razdjelnik,</t>
  </si>
  <si>
    <t>visine 1U s minimalno 5 prstenova RAL 9005.</t>
  </si>
  <si>
    <t>Panel za prolaz kabela s otvorom zaštičenim četkama za prolaz</t>
  </si>
  <si>
    <t>kabela za ugradnju u 19" razdjelnik, visine 1U, RAL 9005.</t>
  </si>
  <si>
    <t>Dobava, montaža i konektiranje prespojnih panela.</t>
  </si>
  <si>
    <t xml:space="preserve">UTP Cat.6 prespojni panel s 24 priključna mjesta za ugradnju u </t>
  </si>
  <si>
    <t xml:space="preserve">19" komunikacijski razdjelnik, visine 1U, RAL9005, komplet sa </t>
  </si>
  <si>
    <t xml:space="preserve">stražnjom policom za prihvat i učvršćivanje kabela, sa nabacivanjem </t>
  </si>
  <si>
    <t>parica kabela s elementima za označavanje, tiskanim ispisom oznaka.</t>
  </si>
  <si>
    <t>Dobava, montaža i spajanje svjetlovodnog prespojnog panela s 12 modula</t>
  </si>
  <si>
    <t>za ugradnju Duplex LC/LC modula u 19" komunikacijski ormarić, visine 1U,</t>
  </si>
  <si>
    <t>komplet s kabelskim uvodnicama i elementima za slaganje kabela.</t>
  </si>
  <si>
    <t>Dobava, montaža i spajanje Duplex LC/LC višemodnog svjetlovodnog</t>
  </si>
  <si>
    <t>modularnog prespojnika za ugradnju u okvir prespojnog panela.</t>
  </si>
  <si>
    <t>Dobava, montaža i spajanje višemodnog svjetlovodnog LC konektora</t>
  </si>
  <si>
    <r>
      <t>OM3 kvalitete 50/125</t>
    </r>
    <r>
      <rPr>
        <sz val="10"/>
        <rFont val="Calibri"/>
        <family val="2"/>
        <charset val="238"/>
      </rPr>
      <t>µ</t>
    </r>
    <r>
      <rPr>
        <sz val="10"/>
        <rFont val="Arial"/>
        <family val="2"/>
        <charset val="238"/>
      </rPr>
      <t>m</t>
    </r>
    <r>
      <rPr>
        <sz val="10"/>
        <rFont val="Arial"/>
        <family val="2"/>
        <charset val="238"/>
      </rPr>
      <t xml:space="preserve"> sa svim potrebnim elementima za sastavljanje i montažu.</t>
    </r>
  </si>
  <si>
    <t>Dobava prespojnih kabela.</t>
  </si>
  <si>
    <t xml:space="preserve">Prespojni tvornički (Molded) UTP, Cat. 6 kabel, 1m duljine, </t>
  </si>
  <si>
    <t>27 AWG, PIMF, LS/OH. IEC332.1.</t>
  </si>
  <si>
    <t>Dobava, montaža i spajanje višemodnog prespojnog tvorničkog kabela</t>
  </si>
  <si>
    <r>
      <t>s 2 niti (duplex) 2m duljine, višemodni kabel 50/125</t>
    </r>
    <r>
      <rPr>
        <sz val="10"/>
        <rFont val="Calibri"/>
        <family val="2"/>
        <charset val="238"/>
      </rPr>
      <t>µ</t>
    </r>
    <r>
      <rPr>
        <sz val="10"/>
        <rFont val="Arial"/>
        <family val="2"/>
        <charset val="238"/>
      </rPr>
      <t>m OM3 kvalitete</t>
    </r>
  </si>
  <si>
    <t>s konektorima Duplex LC / Duplex LC.</t>
  </si>
  <si>
    <t xml:space="preserve">Priključnica s priključkom 2xRJ45 Cat6. </t>
  </si>
  <si>
    <t xml:space="preserve">Priključnica s priključkom 1xRJ45 Cat6. </t>
  </si>
  <si>
    <t xml:space="preserve">Dobava i polaganje 4 paričnog UTP kabela Cat. 6. </t>
  </si>
  <si>
    <t xml:space="preserve">Kabel je samogasiv i bez halogena (LS-FRNC), punožičani, </t>
  </si>
  <si>
    <t>s označavanjem na oba kraja naljepnicama otpornim na</t>
  </si>
  <si>
    <t>vlagu i prljavštinu, s tiskanim ispisom oznaka.</t>
  </si>
  <si>
    <t xml:space="preserve">Kabel se polaže na nosačima kabela u spuštenom stropu </t>
  </si>
  <si>
    <t xml:space="preserve">i podžbukno u PSC cijevima. </t>
  </si>
  <si>
    <t>Dobava i polaganje višemodnog (Multimode) svjetlovodnog kabela</t>
  </si>
  <si>
    <t>kabela s 8 niti izvedba za unutarnje polaganje, 50/125 µm OM3 kategorija.</t>
  </si>
  <si>
    <t>PVC instalacijska cijev promjera 20mm za polaganje kabela u pregradnom zidu.</t>
  </si>
  <si>
    <t>PNT instalacijska cijev promjera 20mm za nadžbukno polaganje kabela.</t>
  </si>
  <si>
    <t>Nosači kabela od pocinčanog čelika za polaganje kabela "slabe" struje.</t>
  </si>
  <si>
    <t>5. SUSTAV ZAŠTITE OD MUNJE</t>
  </si>
  <si>
    <t>Žica od nehrđajućeg čelika promjera 8mm položena po krovu i obodnom zidu</t>
  </si>
  <si>
    <t>na nosačima žice na razmaku 1m. U cijeni žice uključeni su i nosači za ravni PVC</t>
  </si>
  <si>
    <t>krov i obodni zid. Nosači se na krov i zid postavljaju lijepljenjem.</t>
  </si>
  <si>
    <t>Žica od nehrđajućeg čelika promjera 8mm položena u zidu od krova do</t>
  </si>
  <si>
    <t>mjernog spoja. U cijenu žice uključeni su nosači za zid.</t>
  </si>
  <si>
    <t>Spoj žice na žicu na krovu izveden odgovarajućom spojnicom.</t>
  </si>
  <si>
    <t>Spoj žice na metalne mase na krovu izveden vijčano ili odgovarajućom spojnicom.</t>
  </si>
  <si>
    <t>Mjerni spoj s rastavnom spojnicom u inox ormariću za podžbuknu montažu.</t>
  </si>
  <si>
    <t>Žica od nehrđajućeg čelika promjera 8mm položena u zidu od temelja do mjernog spoja.</t>
  </si>
  <si>
    <t>Spoj žice na opšavni lim na krovu izveden odgovarajućom spojnicom.</t>
  </si>
  <si>
    <t>Pocinčana čelična traka FeZn 25x4 položena u temelju</t>
  </si>
  <si>
    <t>Spoj trake na traku u temelju izveden odgovarajućom spojnicom.</t>
  </si>
  <si>
    <t>Izrada uzemljenja vanjskih metalnih masa trakom FeZn 20x3 sa spajanjem na oba kraja.</t>
  </si>
  <si>
    <t>6. INSTALACIJA SUSTAVA RAZGLASA</t>
  </si>
  <si>
    <t>Razglasna centrala koja u svom sastavu ima:</t>
  </si>
  <si>
    <t>* audio pojačalo snage 100V, 600W</t>
  </si>
  <si>
    <t>* tuner</t>
  </si>
  <si>
    <t>* CD/DVD/MP3 player</t>
  </si>
  <si>
    <t>* rack za montažu opreme</t>
  </si>
  <si>
    <t>Proširenje postojeće razglasne centrale škole:</t>
  </si>
  <si>
    <t>* audio pojačalo snage 100V, 300W</t>
  </si>
  <si>
    <t>* spajanje, montažni i spojni materijal</t>
  </si>
  <si>
    <t>Stropni zvučnik 25W 100V.</t>
  </si>
  <si>
    <t>Ugradni zvučnik 20W 100V.</t>
  </si>
  <si>
    <t>Ugradni zvučnik 10W 100V.</t>
  </si>
  <si>
    <t>Dinamički mikrofon Shure.</t>
  </si>
  <si>
    <t>Stolni stalak za mikrofon.</t>
  </si>
  <si>
    <t>Kabel za zvučnike SR 2x1,33mm2 položen</t>
  </si>
  <si>
    <t>podžbukno u PVC instalacijskim cijevima.</t>
  </si>
  <si>
    <t>Kabel za mikrofone SR 2x0,22mm2 položen</t>
  </si>
  <si>
    <t>Set spojnih i priključnih kabela, sitni spojni materijal.</t>
  </si>
  <si>
    <t>Spajanje elemenata, puštanje sustava u rad, obuka korisnika.</t>
  </si>
  <si>
    <t>6. RAZGLAS</t>
  </si>
  <si>
    <t>7. ELEKTROINSTALACIJA UZ STROJARSKE INSTALACIJE</t>
  </si>
  <si>
    <t>TOPLINSKA PODSTANICA</t>
  </si>
  <si>
    <r>
      <t xml:space="preserve">Razvodna ploča </t>
    </r>
    <r>
      <rPr>
        <b/>
        <sz val="10"/>
        <rFont val="Arial"/>
        <family val="2"/>
        <charset val="238"/>
      </rPr>
      <t>RP-TP</t>
    </r>
    <r>
      <rPr>
        <sz val="10"/>
        <rFont val="Arial"/>
        <family val="2"/>
        <charset val="238"/>
      </rPr>
      <t xml:space="preserve"> proizvod "Aeroteh" ili jednakovrijedna.</t>
    </r>
  </si>
  <si>
    <t>Ploča je samostojeće izvedbe izrađena od lima s punim vratima i bravom,</t>
  </si>
  <si>
    <t>u zaštiti IP55, dimenzija 800x2000x300mm, komplet s podestom visine 100mm.</t>
  </si>
  <si>
    <t>U ploču su ugrađeni svi potrebni elementi za napajanje i upravljanje elementima</t>
  </si>
  <si>
    <t>toplinske podstanice i dijela ventilacije svlačionica prema strojarskom projektu.</t>
  </si>
  <si>
    <t>* napajanje i upravljanje cirkulacijskim crpkama - 6 kom</t>
  </si>
  <si>
    <t>* napajanje i upravljanje elektromotornim ventilima - 2 kom</t>
  </si>
  <si>
    <t>* napajanje i signalizacija pp zaklopki - 4 kom</t>
  </si>
  <si>
    <t>* napajanje i upravljanje odsisnim ventilatorima - 2 kom</t>
  </si>
  <si>
    <t>* upravljanje lokalno na vratima razvodne ploče i iz CNUS-a</t>
  </si>
  <si>
    <t>* primanje signala iz sustava za dojavu požara za isključenje</t>
  </si>
  <si>
    <t xml:space="preserve">  ventilacije i zatvaranje protupožarnih zaklopki</t>
  </si>
  <si>
    <t>Inženjering usluge na nivou opreme u polju.</t>
  </si>
  <si>
    <t>Usluge uključuju provjeru i ispitivanje svih prethodno ugrađenih</t>
  </si>
  <si>
    <t>i ožičenih elemenata u polju, izradu dokumentacije uz elemente</t>
  </si>
  <si>
    <t>u polju, usklađivanje opreme u polju s razvodnom pločom i PLC-om,</t>
  </si>
  <si>
    <t>usklađivanje kontrolnih parametara s projektantom, puštanje u rad</t>
  </si>
  <si>
    <t>elemenata u polju, obuku krajnjeg korisnika, sve do potpune funkcije.</t>
  </si>
  <si>
    <t>Inženjering usluge na nivou PLC-a.</t>
  </si>
  <si>
    <t>Usluge uključuju programiranje PLC-a, izradu dokumentacije,</t>
  </si>
  <si>
    <t>puštanje u rad i testiranje, obuku krajnjeg korisnika, sve do</t>
  </si>
  <si>
    <t>potpune funkcije.</t>
  </si>
  <si>
    <t>Ploča se isporučuje kompletno ožičena i ispitana s jednopolnom i tropolnom</t>
  </si>
  <si>
    <t>shemom izvedenog stanja te ispitnim listom i izjavom o sukladnosti.</t>
  </si>
  <si>
    <t>Spajanje svih kabela u podstanici na strani razvodne ploče i elementa.</t>
  </si>
  <si>
    <t>Vodovi položeni nadžbukno na nosačima kabela</t>
  </si>
  <si>
    <t>PP-Y 4x1,5</t>
  </si>
  <si>
    <t>cirkulacijske crpke</t>
  </si>
  <si>
    <t>elektromotorni ventili</t>
  </si>
  <si>
    <t>Li-YCY 2x0,75</t>
  </si>
  <si>
    <t>mjerenja</t>
  </si>
  <si>
    <t>odsisni ventilatori</t>
  </si>
  <si>
    <t>Li-YCY 8x0,75</t>
  </si>
  <si>
    <t>protupožarne klapne</t>
  </si>
  <si>
    <t>UTP Cat5e 4x2x0,6</t>
  </si>
  <si>
    <t>spajanje na LAN mrežu</t>
  </si>
  <si>
    <t>PP00-Y 3x2,5</t>
  </si>
  <si>
    <t>priključnice</t>
  </si>
  <si>
    <t>PP00-Y 3x1,5</t>
  </si>
  <si>
    <t>rasvjeta</t>
  </si>
  <si>
    <t>Nosači kabela iz perforiranog pocinčanog lima za polaganje vodova.</t>
  </si>
  <si>
    <t>U cijeni su predviđeni nosači, konzole za montažu na zid, ovjesni pribor za vješanje na</t>
  </si>
  <si>
    <t xml:space="preserve">strop ili montažu na zid , spojnice vijci, obujmice i sav ostali potrebni materijal kao i </t>
  </si>
  <si>
    <t>uzemljenje nosača spajanjem vodičem P/F-Y 6 na sabirnicu za IPMM.</t>
  </si>
  <si>
    <t>100x35</t>
  </si>
  <si>
    <t>50x35</t>
  </si>
  <si>
    <t>Čelična savitljiva cijev promjera 20mm za zaštitu kabela.</t>
  </si>
  <si>
    <t>Traka FeZn 20x3 položena po zidu na nosačima trake za zid.</t>
  </si>
  <si>
    <t>Izrada IPMM spajanjem vodiičem P-Y6 na metalne mase i na traku.</t>
  </si>
  <si>
    <t>Priključnica 16A, 230V za nadžbuknu montažu IP55.</t>
  </si>
  <si>
    <t>Prekidač 10A za nadžbuknu montažu IP55.</t>
  </si>
  <si>
    <t>KLIMATIZACIJA I VENTILACIJA DVORANE I SVLAČIONICA</t>
  </si>
  <si>
    <t>Spajanje energetskih i signalnih kabela na razvodnu ploču koju isporučuje</t>
  </si>
  <si>
    <t>izvođač strojarskih instalacija.</t>
  </si>
  <si>
    <t>kompleta</t>
  </si>
  <si>
    <t>Kabeli na nosačima kabela u spuštenom stropu i podžbukno u PVC instalacijskim cijevima.</t>
  </si>
  <si>
    <t>YSLY 3x0,75</t>
  </si>
  <si>
    <t>YSLY 4x0,75</t>
  </si>
  <si>
    <t>YSLY 6x0,75</t>
  </si>
  <si>
    <t>YSLY 2x2x0,75</t>
  </si>
  <si>
    <t>PP00-Y 5x2,5</t>
  </si>
  <si>
    <t>200x35</t>
  </si>
  <si>
    <t>33.</t>
  </si>
  <si>
    <t>34.</t>
  </si>
  <si>
    <t>35.</t>
  </si>
  <si>
    <t>Serijski prekidač 10A za nadžbuknu montažu IP55.</t>
  </si>
  <si>
    <t>36.</t>
  </si>
  <si>
    <t>Spajanje strojarske opreme (elementi klima komore)</t>
  </si>
  <si>
    <t>U cijenu je uključen dogovor s ovlaštenim serviserom</t>
  </si>
  <si>
    <t>za isporučenu opremu i usklađenja oko spajanja.</t>
  </si>
  <si>
    <t>MULTISPLIT SISTEMI</t>
  </si>
  <si>
    <t>37.</t>
  </si>
  <si>
    <t>FG7OR 3x4</t>
  </si>
  <si>
    <t>38.</t>
  </si>
  <si>
    <t>FG7OR 4x1,5</t>
  </si>
  <si>
    <t>39.</t>
  </si>
  <si>
    <t>40.</t>
  </si>
  <si>
    <t>Spajanje strojarske opreme (multisplit sustavi)</t>
  </si>
  <si>
    <t>7. EL.INST. UZ STROJARSKE INSTALACIJE</t>
  </si>
  <si>
    <t>8. GRAĐEVINSKI RADOVI UZ ELEKTROINSTALACIJE</t>
  </si>
  <si>
    <t>NISKONAPONSKI PRIKLJUČAK</t>
  </si>
  <si>
    <t>Iskop i zatrpavanje (sitnim materijalom iz iskopa) kanala 40x60 cm u podu</t>
  </si>
  <si>
    <t>(bez obzira na kategoriju tla), utovar i odvoz viška krupnog materijala s nabijenjem</t>
  </si>
  <si>
    <t>kanala u slojevima i izradom pješčane posteljice (0-4 mm) u dva sloja po 10cm.</t>
  </si>
  <si>
    <t>Dobava i polaganje drobljenog pijeska 0-4mm.</t>
  </si>
  <si>
    <t>Pijesak se polaže u iskopani kanal u sloju 2x10cm.</t>
  </si>
  <si>
    <t>m3</t>
  </si>
  <si>
    <t>VANJSKA RASVJETA</t>
  </si>
  <si>
    <t xml:space="preserve">Izrada ab betonskog temelja dimenzija 80x80x100cm za stup visine 4m. </t>
  </si>
  <si>
    <t>U cijenu uračunato: iskop temelja, odvoz iskopanog materijala, betoniranje temelja,</t>
  </si>
  <si>
    <t>postava PVC cijevi, ugradnja armature i ankerskih vijaka.</t>
  </si>
  <si>
    <t>8. GRAĐEVINSKI RADOVI UZ EL.INSTALACIJE</t>
  </si>
  <si>
    <t>9. DOKUMENTACIJA</t>
  </si>
  <si>
    <t>Ispitivanje električnih instalacija u skladu s Tehničkim propisom</t>
  </si>
  <si>
    <t>za niskonaponske električne instalacije i normom HRN HD 384.6.61 S2.</t>
  </si>
  <si>
    <t>Izdavanje potrdbene dokumentacije o izvršenim mjerenjima.</t>
  </si>
  <si>
    <t>Ispitivanje komunikacijskih instalacija u skladu s Pravilnikom o tehničkim uvjetima</t>
  </si>
  <si>
    <t>za elektroničku komunikacijsku mrežu poslovnih i stambenih zgrada.</t>
  </si>
  <si>
    <t>Izdavanje potvrdbene dokumentacije o izvršenim mjerenjima.</t>
  </si>
  <si>
    <t>Ispitivanje gromobranske instalacije u skladu s Tehničkim propisom</t>
  </si>
  <si>
    <t>za sustava zaštite od djelovanja munje na građevinama.</t>
  </si>
  <si>
    <t>8. DOKUMENTACIJA</t>
  </si>
  <si>
    <t>9. REKAPITULACIJA</t>
  </si>
  <si>
    <t>ENERGETSKI PRIKLJUČAK I GLAVNI RAZVOD</t>
  </si>
  <si>
    <t>EL.INSTALACIJA SNAGE I PRIKLJUČNICA</t>
  </si>
  <si>
    <t>EL.INSTALACIJA RASVJETE</t>
  </si>
  <si>
    <t>STRUKTURNO KABLIRANJE</t>
  </si>
  <si>
    <t>SUSTAV ZAŠTITE OD MUNJE</t>
  </si>
  <si>
    <t>SUSTAV RAZGLASA</t>
  </si>
  <si>
    <t>EL.INST. UZ STROJARSKE INSTALACIJE</t>
  </si>
  <si>
    <t>GRAĐEVINSKI RADOVI UZ EL.INSTALACIJE</t>
  </si>
  <si>
    <t>DOKUMENTACIJA</t>
  </si>
  <si>
    <t>SVEUKUPNO</t>
  </si>
  <si>
    <r>
      <t>DANILO VUJNOVIĆ</t>
    </r>
    <r>
      <rPr>
        <sz val="10"/>
        <rFont val="Arial"/>
        <family val="2"/>
        <charset val="238"/>
      </rPr>
      <t>, dipl.ing.stroj.</t>
    </r>
  </si>
  <si>
    <t xml:space="preserve"> U jediničnim cijenama svih navedenih stavki specifikacija, prilikom izrade ponude (nuđenje izvedbe instalacija) moraju biti sadržani i obuhvaćeni ukupni troškovi opreme i uređaja, ukupni troškovi materijala i rada za potpuno dovršenje cjelokupnog posla uključujući:</t>
  </si>
  <si>
    <t xml:space="preserve">   ‒    sve potrebne prateće građevinske i (sva “štemanja”, prodori za cjevnu instalaciju, instalaciju klimatizacije, uključivo s završnom građevinskom obradom i sl.) elektroinstalaterske radove (spajanje uređaja na izvedene elektroinstalacije i sl.),
      ‒ izradu potrebne prateće radioničke dokumentacije,
      ‒ prateća ispitivanja (tlačne, funkcionalne probe i sl.) s izradom pismenog izvješća,
      ‒ puštanje u probni pogon,
      ‒ podešavanje radnih parametara,
      ‒ puštanje u funkcijski-trajni rad,
      ‒ izradu primopredajne dokumentacije,
      ‒ izradu projekta izvedenog stanja,</t>
  </si>
  <si>
    <t xml:space="preserve">  kao i ostale radove koji nisu posebno iskazani specifikacijama, a potrebni su za potpunu i urednu izvedbu projektiranih instalacija, njihovu funkcionalnost, pogonsku gotovost i primopredaju korisniku kao npr. uputstva za rukovanje i održavanje, izradu natpisnih pločica i oznaka, pribavljanje potrebne dokumentacije za uporabnu dozvolu i sl.</t>
  </si>
  <si>
    <t xml:space="preserve">  Ponuditelji su obvezni prije podnošenja ponude temeljito pregledati građevinu i projektnu dokumentaciju, te procjeniti relevantne činjenice koje utječu na cijenu, kvalitetu i rok završetka radova, budući se naknadni prigovori i zahtjevi za povećanje cijene radi nepoznavanja ili nedovoljnog poznavanja građevine i projektne dokumentacije neće razmatrati.</t>
  </si>
  <si>
    <t xml:space="preserve">  Prateća čišćenja prostora tijekom izvedbe radova, kao i obuka osoblja korisnika u rukovanju instalacijom do konačne - službene primopredaje investitoru odnosno krajnjem korisniku, moraju biti uključena u ponudbenu cijenu.</t>
  </si>
  <si>
    <t xml:space="preserve">  U troškovima opreme i uređaja, podrazumijeva se njihova nabavna cijena (uključivo s carinom i porezima), transpotrni troškovi, svi potrebni prijenosi, utovari i istovari, uskladištenje i čuvanje, sve fco. montirano, prema projektnoj dokumentaciji, odnosno u skladu s predmetnim općim napomenama.</t>
  </si>
  <si>
    <t xml:space="preserve">  U troškovima materijala, podrazumijeva se nabavna cijena kako primarnog, tako i kompletnog pomoćnog spojnog - potrošnog materijala, uključivo sa svim potrebnim prijenosima, utovarima i istovarima, uskladištenjem i čuvanjem.</t>
  </si>
  <si>
    <t xml:space="preserve">  Za sve izvedene radove, ugrađene materijale i opremu, potrebno je u skladu s propisima ishodovati dokaze o kakvoći (atestna dokumentacija i sl.), koji se bez posebne naknade daju na uvid nadzornom inženjeru, a prilikom primopredaje građevine uručuju investitoru, odnosno krajnjem korisniku.</t>
  </si>
  <si>
    <t xml:space="preserve">  U ponudbenim cjenama mora biti obuhvaćen sav rad, glavni i pomoćni, kao i prateći građevinski radovi na izvedbi prodora te završne obrade istih, uporaba lakih pokretnih skela, sva potrebna podupiranja, sav unutrašnji transport te potrebna zaštita izvedenih radova.</t>
  </si>
  <si>
    <t>U jediničnim cijenama mora biti sadržani:</t>
  </si>
  <si>
    <t>potreban "faktor" za pokriće radne snage,</t>
  </si>
  <si>
    <t>potreban "faktor" za pokriće organizacije gradilišta,</t>
  </si>
  <si>
    <t>potreban "faktor" za pokriće režije,</t>
  </si>
  <si>
    <t>svi ostali troškovi koji se uobičajeno pokrivaju kroz "faktor".</t>
  </si>
  <si>
    <t>Prije početka izvedbe izvoditelj radova dužan je u skladu s važećim propisima osigurati gradilište.</t>
  </si>
  <si>
    <t>Za eventualne štete uzrokovane neodgovornim ili nestručnim radom odgovara izvoditelj radova, te ih je obvezan nadoknaditi investitoru.</t>
  </si>
  <si>
    <t>Pri izvedbi instalacije obavezno je poštivati:</t>
  </si>
  <si>
    <t>HRN norme,</t>
  </si>
  <si>
    <t>DIN norme,</t>
  </si>
  <si>
    <t>dok je za izvedbu ventilacijskih sustava obavezna primjena SMACNA (Sheet metal and airconditionig contractors national association) tehničkih rješenja.</t>
  </si>
  <si>
    <t>TROŠKOVNIK TERMIČKIH INSTALACIJA</t>
  </si>
  <si>
    <t>1.1.</t>
  </si>
  <si>
    <t>INSTALACIJA RADIJATORSKOG GRIJANJA :</t>
  </si>
  <si>
    <t xml:space="preserve">Dobava i ugradnja aluminijskih člankastih radijatora, kao proizvod Lipovica Hrvatska, ili jednakovrijedan ………………………………….........., kompletno sa priborom za montažu (konzole, odstojnici, ispusna slavina, odzračnik, redukcije), spojnim i brtvenim materijalom : </t>
  </si>
  <si>
    <t>Solar 700/80</t>
  </si>
  <si>
    <t>baterija   3 čl. kom 3 ukupno</t>
  </si>
  <si>
    <t>baterija   5 čl. kom 3 ukupno</t>
  </si>
  <si>
    <t>baterija   6 čl. kom 1 ukupno</t>
  </si>
  <si>
    <t>baterija   8 čl. kom 2 ukupno</t>
  </si>
  <si>
    <t>baterija 10 čl. kom 12 ukupno</t>
  </si>
  <si>
    <t>baterija 12 čl. kom 5 ukupno</t>
  </si>
  <si>
    <t>baterija 13 čl. kom 3 ukupno</t>
  </si>
  <si>
    <t>baterija 15 čl. kom 3 ukupno</t>
  </si>
  <si>
    <t>baterija 17 čl. kom 4 ukupno</t>
  </si>
  <si>
    <t>baterija 18 čl. kom 3 ukupno</t>
  </si>
  <si>
    <t>baterija 20 čl. kom 2 ukupno</t>
  </si>
  <si>
    <t>uk. čl.</t>
  </si>
  <si>
    <t>Dobava i ugradnja radijatorskih kutnih ventila sa termostatskom glavom, za dvocijevno grijanje, tvornički zaštićeni od nasilnog oštećivanja, kao proizvod HEIMEIER ili jednakovrijedan ………………………………..., a kompletno sa spojnim i brtvenim materijalom za spoj na crne cijevi. Dimenzija ventila NO 15.</t>
  </si>
  <si>
    <t xml:space="preserve">Dobava i ugradnja radijatorskih blokirajućeg kutnih ventila (detentora) za spoj na crne cijevi, detentora, kao proizvod HEIMEIER ili jednakovrijedan …………………….., a kompletno sa spojnim i brtvenim materijalom. </t>
  </si>
  <si>
    <t>Dimenzija det. NO 15.</t>
  </si>
  <si>
    <t>Dobava i ugradnja radijatorskih slavina za pražnjenje, kao proizvod HERZ ili jednakovrijedan ..........................., kompletno sa spojnim i brtvenim materijalom. Dimenzija slavina NO 8.</t>
  </si>
  <si>
    <t>Dobava i ugradnja radijatorskih odzračnika, kao proizvod HERTZ ili jednakovrijedan .........................., kompletno sa spojnim i brtvenim materijalom. Dimenzija slavina NO 8.</t>
  </si>
  <si>
    <t>Dobava i ugradnja metalnih ukrasnih rozeta, za zaštitu prodora cijevi iz zida ( 2 rozete ).</t>
  </si>
  <si>
    <t>Dobava i ugradnja čeličnih (Č. 1212) bešavnih cijevi, prema HRN C.B5.122, kompletno sa materijalom za spajanje, brtvljenje i ovješenje, uključivo cijevne lukove, račve, spojnice, čvrste točke, klizne oslonce, pričvrsnice i sl. za potrebe cjevovoda tople vode.</t>
  </si>
  <si>
    <t xml:space="preserve">NO 15 </t>
  </si>
  <si>
    <t>m'</t>
  </si>
  <si>
    <t>NO 20</t>
  </si>
  <si>
    <t>NO 25</t>
  </si>
  <si>
    <t>NO 32</t>
  </si>
  <si>
    <t>NO 40</t>
  </si>
  <si>
    <t xml:space="preserve">Dobava i ugradnja izolacije kao proizvod KFLEX klasa I ili jednakovrijedan ................................., izolacije za cijevi tople vode, debljine stijenke 13 mm, sa zatvorenim ćelijama, klase gorivosti B, koja ima područje primjene do +102 oC, toplinsku vodljivost &lt; 0,038 W/mK, gustoću 65 – 80 kg/m3, otporan na građevinske materijale (gips, vapno, cement), a za potrebe izolacije cijevi grijanja u spuštenom stropu, kompletno sa ljepilom i izolirajućim trakama za zaštitu spojeva, kao i samoljepljivim trakama. </t>
  </si>
  <si>
    <t>Čišćenje cijevi i ovjesnih elemenata čeličnom četkom i premazivanjem dvostrukim premazom temeljne boje.</t>
  </si>
  <si>
    <t>Bojanje vidljivih dijelova instalacije, cijevi i ovjesnih elemenata uljanom bojom, boje prema uzancama ( bijela ).</t>
  </si>
  <si>
    <t>Hladna tlačna proba instalacije nakon ugradnje cjevovoda na ispitni tlak od 6 bar-a u trajanju od najmanje 24 sata, te izrada protokola o ispitivanju. Instalacija ostaje pod tlakom tijekom cijelog vremena izrade estriha do ugradnje radijatora.</t>
  </si>
  <si>
    <t>UKUPNO 1.1. :</t>
  </si>
  <si>
    <t>Kn</t>
  </si>
  <si>
    <t>1.2.</t>
  </si>
  <si>
    <t>INSTALACIJA TLAČNO/ODSISNE VENTILACIJE SP. DVORANE :</t>
  </si>
  <si>
    <t>Dobava i ugradnja tlačno/odsisnog uređaja za unutrašnju ugradnju s funkcijama: provjetravanje, klimatizacija, filtracija, regeneracija topline, toplozračno grijanje, odvlaživanje i hlađenje dovodnog zraka, kao proizvod MENERGA Njemačka ili jednakovrijedan ……………................................, kompletno sa spojnim, brtvenim i nosivim materijalom, te spajanjem, puštanjem u pogon i izdavanjem garancije.</t>
  </si>
  <si>
    <t xml:space="preserve">tip i veličina         </t>
  </si>
  <si>
    <t>MB68 NIMHR-12PI</t>
  </si>
  <si>
    <r>
      <rPr>
        <b/>
        <sz val="10"/>
        <rFont val="Arial"/>
        <family val="2"/>
        <charset val="238"/>
      </rPr>
      <t>Konstrukcija uređaja:</t>
    </r>
    <r>
      <rPr>
        <sz val="10"/>
        <rFont val="Arial"/>
        <family val="2"/>
        <charset val="238"/>
      </rPr>
      <t xml:space="preserve">
iz valjanih šupljih profila izrađenih iz toplo pocinčanog čeličnog lima, toplinski izolirani, bez toplinskih mostova. Uređaj postavljen na elastična, po visini podesiva postolja s ugrađenim prigušivačem vibracija.
Uređaj izrađen u skladu sa:  
SIST EN 13053 – standard za ocjenjivanje i karakteristike jedinica, komponenti i sekcija,
SIST EN 1886 – mehanička svojstva klima uređaja (mehanička čvrstoća kućišta – klasa D2, zračno brtvljenje – klasa A, provođenje topline – klasa T3, toplinski mostovi – klasa TB3, brtvljenje poda pri nadtlakom – klasa A)
SIST EN 13779 – zahtijevane karakteristike uređaja za provjetravanje i sistema klimatizacije, SIST EN 13501 – Klasa protupožarne otpornosti A1 ili A2,
</t>
    </r>
    <r>
      <rPr>
        <b/>
        <sz val="10"/>
        <rFont val="Arial"/>
        <family val="2"/>
        <charset val="238"/>
      </rPr>
      <t xml:space="preserve">Izolacija uređaja </t>
    </r>
    <r>
      <rPr>
        <sz val="10"/>
        <rFont val="Arial"/>
        <family val="2"/>
        <charset val="238"/>
      </rPr>
      <t xml:space="preserve">
od epoksi zaštićenog čeličnog lima dvostjenskog (20 mm) između s toplinskom izolacijom, bez toplinskih mostova. S unutarnje strane po obodu ugrađena visoko postojana nadtlačna i podtlačna brtva, elementi za brzo zatvaranje bez toplinskih mostova. Zbog transporta i montaže zaštićeni sa PVC folijom.
Pokrovi uređaja u antikorozivnoj izvedbi.
</t>
    </r>
    <r>
      <rPr>
        <b/>
        <sz val="10"/>
        <rFont val="Arial"/>
        <family val="2"/>
        <charset val="238"/>
      </rPr>
      <t>Zrakotjesne zaklopke</t>
    </r>
    <r>
      <rPr>
        <sz val="10"/>
        <rFont val="Arial"/>
        <family val="2"/>
        <charset val="238"/>
      </rPr>
      <t xml:space="preserve">
-u struji svježeg vanjskog i otpadnog zraka, sa ugrađenim elektromotornim pogonom, pogonjena preko zupčastog prijenosa, zračno zabrtvljena
-by-pass klapna rekuperatora, sa ugrađenim elektromotornim pogonom, pogonjena preko zupčastog prijenosa, zračno zabrtvljena
</t>
    </r>
    <r>
      <rPr>
        <b/>
        <sz val="10"/>
        <rFont val="Arial"/>
        <family val="2"/>
        <charset val="238"/>
      </rPr>
      <t>Filtri</t>
    </r>
    <r>
      <rPr>
        <sz val="10"/>
        <rFont val="Arial"/>
        <family val="2"/>
        <charset val="238"/>
      </rPr>
      <t xml:space="preserve">
Okvir sa vrećastim ili kasetnim filtarskim ćelijama, klase po DIN EN 779, izrađeni iz višeslojnog materijala od sintetičkih vlakana, nesagorljiv u skladu sa DIN 53438, klasa F1
Za tlačni pad u filtrima (procjena pogonske efikasnosti) se kao konačne vrijednosti upotrebljavaju podaci po SIST EN 13053 (za klase filtracije od G1 do G4 – 150 Pa i za klase filtracije od F5 do F9 – 200Pa)
Filtar svježeg zraka (1. stupanj), klasa:    F5
Filtar odvodnog zraka, klasa:     F5
Filtar dovodnog zraka (2. stupanj), klasa:   F7.</t>
    </r>
  </si>
  <si>
    <t>Proračunski podaci :</t>
  </si>
  <si>
    <t>zimski režim:</t>
  </si>
  <si>
    <t xml:space="preserve">temperatura - svježi zrak </t>
  </si>
  <si>
    <t xml:space="preserve"> -6 oC </t>
  </si>
  <si>
    <t>vlažnost - svježi zrak</t>
  </si>
  <si>
    <t>90%</t>
  </si>
  <si>
    <t xml:space="preserve">temperatura - dobavni zrak </t>
  </si>
  <si>
    <t xml:space="preserve">28.0 oC </t>
  </si>
  <si>
    <t>vlažnost - dobavni zrak</t>
  </si>
  <si>
    <t>18%</t>
  </si>
  <si>
    <t xml:space="preserve">temperatura - odsisni zrak </t>
  </si>
  <si>
    <t xml:space="preserve">18 oC </t>
  </si>
  <si>
    <t>vlažnost - odsisni zrak</t>
  </si>
  <si>
    <t>40%</t>
  </si>
  <si>
    <t>ljetni režim:</t>
  </si>
  <si>
    <t xml:space="preserve"> 32 oC </t>
  </si>
  <si>
    <t>45%</t>
  </si>
  <si>
    <t xml:space="preserve">26 oC </t>
  </si>
  <si>
    <t>55%</t>
  </si>
  <si>
    <r>
      <rPr>
        <b/>
        <sz val="10"/>
        <rFont val="Arial"/>
        <family val="2"/>
        <charset val="238"/>
      </rPr>
      <t>Ventilatorska dovodna jedinica – eC-EFI-fan – Tandem izvedba</t>
    </r>
    <r>
      <rPr>
        <sz val="10"/>
        <rFont val="Arial"/>
        <family val="2"/>
        <charset val="238"/>
      </rPr>
      <t xml:space="preserve">
Sklop ventilatorske jedinice obuhvaća:
-ventilatorsko radno kola sa unazad zakrivljenim lopaticama, na osovini elektromotora, uravnoteženo po DIN ISP 1940 dio 1 G2,5,
-elektromotor, standardni, optimiziran po snazi (visok stupanj  efikasnosti EFF1),
-eC komutatorska jedinica za regulaciju broja okretaja
-podešavanje željene količine zraka na displeju kontrolera (u m3/h),
-mjerenje stvarnog protoka zraka sa prikazom na displeju kontrolera (u m3/h),
-automatsko podešavanje potrebnog broja okretaja, 
-nosiva konstrukcija ugrađena u uređaju sa prigušivačem vibracija,
-senzor vibracija, za kontrolu i prikaz eventualnih smetnji uzrokovanih vibracijama.
Tehnički podaci:
-volumni protok zraka     2x6.000 m3/h
-eksterni pad tlaka u kanalima (SV+DO):   400 Pa
-buka na dovodnom priključku     88 dB(A)
-snaga elektromotora - radna       2x2,37 kW
-snaga elektromotora - priključna    2x5,4 kW
-specifična snaga (zimi/ljeti)    1.459/1.567 Ws/m3
-SFP kategorija (zimi/ljeti)      3/4</t>
    </r>
  </si>
  <si>
    <r>
      <rPr>
        <b/>
        <sz val="10"/>
        <rFont val="Arial"/>
        <family val="2"/>
        <charset val="238"/>
      </rPr>
      <t>Ventilatorska odovodna jedinica – eC-EFI-fan – Tandem izvedba</t>
    </r>
    <r>
      <rPr>
        <sz val="10"/>
        <rFont val="Arial"/>
        <family val="2"/>
        <charset val="238"/>
      </rPr>
      <t xml:space="preserve">
Sklop ventilatorske jedinice obuhvaća:
-ventilatorsko radno kola sa unazad zakrivljenim lopaticama, na osovini elektromotora, uravnoteženo po DIN ISP 1940 dio 1 G2,5,
-elektromotor, standardni, optimiziran po snazi (visok stupanj efikasnosti EFF1),
-eC komutatorska jedinica za regulaciju broja okretaja
-podešavanje željene količine zraka na displeju kontrolera (u m3/h),
-mjerenje stvarnog protoka zraka sa prikazom na displeju kontrolera (u m3/h),
-automatsko podešavanje potrebnog broja okretaja, 
-nosiva konstrukcija ugrađena u uređaju sa prigušivačem vibracija,
-senzor vibracija, za kontrolu i prikaz eventualnih smetnji uzrokovanih vibracijama.
Tehnički podaci:
-volumni protok zraka     2x6.000 m3/h
-eksterni pad tlaka u kanalima (OD+OT):   400 Pa
-buka na dovodnom priključku     86 dB(A)
-snaga elektromotora - radna       2x3,27 kW
-snaga elektromotora - priključna    2x5,4 kW
-specifična snaga (zimi/ljeti)    1.459/1.567 Ws/m3
-SFP kategorija (zimi/ljeti)      3/4</t>
    </r>
  </si>
  <si>
    <r>
      <t>Ventilatorska jedinica – povećanje količine zraka za pojačano hlađenj</t>
    </r>
    <r>
      <rPr>
        <sz val="10"/>
        <rFont val="Arial"/>
        <family val="2"/>
        <charset val="238"/>
      </rPr>
      <t>e</t>
    </r>
    <r>
      <rPr>
        <b/>
        <sz val="10"/>
        <rFont val="Arial"/>
        <family val="2"/>
        <charset val="238"/>
      </rPr>
      <t>– eC- EFI-fan</t>
    </r>
    <r>
      <rPr>
        <sz val="10"/>
        <rFont val="Arial"/>
        <family val="2"/>
        <charset val="238"/>
      </rPr>
      <t xml:space="preserve">
Sklop ventilatorske jedinice obuhvaća:
-ventilatorsko radno kola sa unazad zakrivljenim lopaticama, na osovini elektromotora, uravnoteženo po DIN ISP 1940 dio 1 G2,5,
-elektromotor, standardni, optimiziran po snazi (visok stupanj efikasnosti EFF1),
-eC komutatorska jedinica za regulaciju broja okretaja
-podešavanje željene količine zraka na displeju kontrolera (u m3/h),
-mjerenje stvarnog protoka zraka sa prikazom na displeju kontrolera (u m3/h),
-automatsko podešavanje potrebnog broja okretaja, 
-nosiva konstrukcija ugrađena u uređaju sa prigušivačem vibracija,
-senzor vibracija, za kontrolu i prikaz eventualnih smetnji uzrokovanih vibracijama.
Tehnički podaci:
-volumni protok zraka      3000 m3/h
-eksterni pad tlaka u kanalima (SV+OT):   300 Pa
-buka na dovodnom priključku     91 dB(A)
-snaga elektromotora - radna       0,64 kW
-snaga elektromotora - priključna    2,5 kW
-specifična snaga (zimi/ljeti)    737/799 Ws/m3
-SFP kategorija (zimi/ljeti)     1/1</t>
    </r>
  </si>
  <si>
    <r>
      <t>Regenerator – stabilni pločasti</t>
    </r>
    <r>
      <rPr>
        <sz val="10"/>
        <rFont val="Arial"/>
        <family val="2"/>
        <charset val="238"/>
      </rPr>
      <t xml:space="preserve">
Stabilni pločasti regenerator, za vraćanje osjetne i latentne toplote, izrađen od visoko efikasne akumulacione mase, pločastog izvođenja, dostupan za čišćenje, sa temperaturskim stupnjem vraćanja osjetne toplote iznad 90% i stupnjem povrata latentne toplote do 75%.
Tehnički podaci:
- volumni protok vanjskog zraka     12.000 m3/h
- volumni protok otpadnog zraka    12.000 m3/h
Zimski režim:
-temperaturni stupanj vraćanja osjetne topline   91 %
-stupanj vraćanja latentne toplote    72 %
-kapacitet vraćanja toplote     111.2 kW
-kapacitet vraćanja vlage     30,5 kg/h
-temp. vanjskog zraka na ulazu     -6 °C
-temp. vanjskog zraka na izlazu     16,3 °C
-aps. vlažnost vanjskog zraka     4,3 g/kg
Ljetni režim:
- temperaturni stupanj vraćanja osjetne topline   89 %
-stupanj vraćanja latentne topline    20 %
-učinak vraćanja topline hlađenja    19,8 kW
-kapacitet vraćanja vlage     0,9 kg/h
temp. vanjskog zraka na ulazu     32 °C
-temp. vanjskog zraka na izlazu     27,9 °C
-aps. vlažnost vanjskog zraka     11,8 g/kg</t>
    </r>
  </si>
  <si>
    <r>
      <t>Kompresorski rashladni sistem - reverzibilni</t>
    </r>
    <r>
      <rPr>
        <sz val="10"/>
        <rFont val="Arial"/>
        <family val="2"/>
        <charset val="238"/>
      </rPr>
      <t xml:space="preserve">
sa povezanom elektronskom regulacijom rashladnog učinka. Sastavljen od sljedećih elemenata:
-kompresora rashladnog sredstva, ugrađenog na prigušivaču vibracija,
-isparivača od bakarnih cijevi sa aluminijskim lamelama, integriranim separatorom kapljica i posudom za prihvat kondenzata,
-zrakom hlađenog kondenzatora od bakarnih cijevi sa aluminijskim lamelama,
-cjevovoda rashladnog sistema, sušača rashladnog sredstva, elektronskog (termo) ekspanzionog ventila, armature, regulacionih i zaštitnih elemenata, manometra visokog i niskog pritiska, nadzornog stakla sa indikatorom stupnja vlažnosti pare. 
Sistem pri dostavi napunjen rashladnim sredstvom i pripremljen za pogon.
Tehnički podaci (ljetni režim):
-volumni protok zraka (DO)     12.000 m3/h
-rashladni učinak (ukupni)     66,6 kW
-temp. zraka ispred isparivača     27,8 °C
-temp. zraka iza isparivača     16.2 °C
-radna električna snaga kompresora    17.4 kW
-koeficijent hlađenja (EER)     3,8
Tehnički podaci (zimski režim):
-volumni protok zraka (DO)     12.000 m3/h
-snaga grijanja       39,1 kW
-temp. zraka ispred isparivača     18,1 °C
-temp. zraka iza isparivača     28 °C
-radna električna snaga kompresora    12,6 kW
-koeficijent grijanja (COP)     3,1</t>
    </r>
  </si>
  <si>
    <r>
      <rPr>
        <b/>
        <sz val="10"/>
        <rFont val="Arial"/>
        <family val="2"/>
        <charset val="238"/>
      </rPr>
      <t xml:space="preserve">Elektrokomandni ormar </t>
    </r>
    <r>
      <rPr>
        <sz val="10"/>
        <rFont val="Arial"/>
        <family val="2"/>
        <charset val="238"/>
      </rPr>
      <t xml:space="preserve">
za montažu u unutrašnji prostor, nivo zaštite IP 54. Na vanjskoj strani ugrađena upravljačka jedinica E-HMI, sa LCD displejom, poljem funkcionalnih prekidača i glavnim prekidačem. Ormar u cjelosti ožičen, sa ugrađenim sponama za glavno napajanje, osiguračima, svim potrebnim komponentama za upravljanje motorima, priključnom letvom za prijem eksternih mjernih i upravljačkih signala, ulazom iz protipožarnog sistema, informacijskim priključkom RJ45, utičnicom 230V.
</t>
    </r>
    <r>
      <rPr>
        <b/>
        <sz val="10"/>
        <rFont val="Arial"/>
        <family val="2"/>
        <charset val="238"/>
      </rPr>
      <t>Ožičenje elemenata izvan klima komore je u opsegu radova izvođača električnih instalacija</t>
    </r>
    <r>
      <rPr>
        <sz val="10"/>
        <rFont val="Arial"/>
        <family val="2"/>
        <charset val="238"/>
      </rPr>
      <t>.
Elektronska regulacijska oprema Menerga, ugrađena u elektroupravljački ormar,  sastavljena od:
-mikroprocesorskog kontrolera, slobodno programibilnog,
-digitalnih i analognih ulazno/izlaznih modula
Webserver:
-prikaz podataka preko Interneta
-komunikacija sa Internet browser-om (Windows Explorer, Mozilla Firefox…)
Komunikacioni protokol: (u skladu sa SIST EN 14908-1:2006 i 14908-2:2008)
-Modbus
-BACnet
(po želji isporučivi i drugi interfejsi za povezivanje u CNUS)
(alternativa za Webserver: analogni telefonski modem sa računarskim dostupom preko telefonske linije)</t>
    </r>
  </si>
  <si>
    <r>
      <rPr>
        <b/>
        <sz val="10"/>
        <rFont val="Arial"/>
        <family val="2"/>
        <charset val="238"/>
      </rPr>
      <t xml:space="preserve">Regulacijska funkcija </t>
    </r>
    <r>
      <rPr>
        <sz val="10"/>
        <rFont val="Arial"/>
        <family val="2"/>
        <charset val="238"/>
      </rPr>
      <t>(prilagođena zahtjevima naručioca):
-konstantna temp. odv. zraka ZIMI
-klizna temperatura prostornog zraka ljeti
-priključak protupožarne centrale
-ograničenje max. temp. dov. Zraka
-konstantan protok zraka (Vz=konst)
-ograničenje max. temp. upuhiv.
-ograničenje min. temp. upuhiv.
-noćno podhlađivanje
-slobodno hlađenje
-upravljanje kanalskog elektro parnog ovlaživanja</t>
    </r>
  </si>
  <si>
    <r>
      <rPr>
        <b/>
        <sz val="10"/>
        <rFont val="Arial"/>
        <family val="2"/>
        <charset val="238"/>
      </rPr>
      <t>Senzori ugrađeni u uređaju</t>
    </r>
    <r>
      <rPr>
        <sz val="10"/>
        <rFont val="Arial"/>
        <family val="2"/>
        <charset val="238"/>
      </rPr>
      <t xml:space="preserve">:
-senzor temperature i vlage vanjskog, dovodnog i odvodnog zraka
-senzor razlike pritisaka na filtrima vanjskog, dovodnog i odvodnog zraka
</t>
    </r>
    <r>
      <rPr>
        <b/>
        <sz val="10"/>
        <rFont val="Arial"/>
        <family val="2"/>
        <charset val="238"/>
      </rPr>
      <t>Eksterni senzori:</t>
    </r>
    <r>
      <rPr>
        <sz val="10"/>
        <rFont val="Arial"/>
        <family val="2"/>
        <charset val="238"/>
      </rPr>
      <t xml:space="preserve">
-2xsenzor temperature i vlage prostornog zraka
-senzor vanjske temperature
- kanalski senzor temperature i vlage</t>
    </r>
  </si>
  <si>
    <r>
      <rPr>
        <b/>
        <sz val="10"/>
        <rFont val="Arial"/>
        <family val="2"/>
        <charset val="238"/>
      </rPr>
      <t>Dodatna oprema:</t>
    </r>
    <r>
      <rPr>
        <sz val="10"/>
        <rFont val="Arial"/>
        <family val="2"/>
        <charset val="238"/>
      </rPr>
      <t xml:space="preserve">
-elastični kanalski priključci
-daljinski tablet za posluživanje sa displejem
-telefonski modem
-začepljenost filtara – kontrola
-pojačana snaga hlađenja
-dislociran el. ormar, samostojeći</t>
    </r>
  </si>
  <si>
    <t xml:space="preserve"> - senzor vanjske temperature i vlage
 - kanalski senzor temperature i vlage
 - zaklopka optočnog zraka
 - zaklopka optočnog zraka VAN-OTP
 - dodatni 3. ventilator na strani VAN-OTP zrak</t>
  </si>
  <si>
    <r>
      <rPr>
        <b/>
        <sz val="10"/>
        <rFont val="Arial"/>
        <family val="2"/>
        <charset val="238"/>
      </rPr>
      <t>Ukupni podaci klima komore:</t>
    </r>
    <r>
      <rPr>
        <sz val="10"/>
        <rFont val="Arial"/>
        <family val="2"/>
        <charset val="238"/>
      </rPr>
      <t xml:space="preserve">
-nivo zvučnog tlaka na 1m od uređaja    71 dB(A)
-ukupna maksimalna električna radna snaga   30,5 kW
-ukupna električna priključna snaga    53,65 kVA
-ukupna struja       78,2 A
-napon       3/N/PE 400V 50Hz
-osigurači       3 x 80A
</t>
    </r>
    <r>
      <rPr>
        <b/>
        <sz val="10"/>
        <rFont val="Arial"/>
        <family val="2"/>
        <charset val="238"/>
      </rPr>
      <t>Dimenzije i masa uređaja:</t>
    </r>
    <r>
      <rPr>
        <sz val="10"/>
        <rFont val="Arial"/>
        <family val="2"/>
        <charset val="238"/>
      </rPr>
      <t xml:space="preserve">
-dužina        6330 mm
-širina        1750 mm
-visina        2450 mm
-masa        3800 kg</t>
    </r>
  </si>
  <si>
    <t>Buka uređaja na priključcima</t>
  </si>
  <si>
    <t>buka prema prostoru - odsis</t>
  </si>
  <si>
    <t>84 dB</t>
  </si>
  <si>
    <t>buka prema prostoru - tlak</t>
  </si>
  <si>
    <t>78 dB</t>
  </si>
  <si>
    <t>buka prema vani - usis</t>
  </si>
  <si>
    <t>75 dB</t>
  </si>
  <si>
    <t>buka prema vani - odsis</t>
  </si>
  <si>
    <t>70 dB</t>
  </si>
  <si>
    <t xml:space="preserve">Dobava i ugradnja kanalne sekcije parnog ovlaživača sa integriranim sapnicama za kapacitet pare do 15 kg/h, presjeka kanala 800x900 mm, kompletno sa spajanjem i puštanjem u pogon. </t>
  </si>
  <si>
    <t xml:space="preserve">Dobava i ugradnja parnog ovlaživača s elektrodama, Condair CP3 Pro, kao proizvod Condair ili jednakovrijedan ............................. , kompletno sa spajanjem i puštanjem u pogon. </t>
  </si>
  <si>
    <t xml:space="preserve"> - tip</t>
  </si>
  <si>
    <t>CP3 Pro 15 400V3</t>
  </si>
  <si>
    <t xml:space="preserve"> - količina zraka</t>
  </si>
  <si>
    <t>12000 m3/h</t>
  </si>
  <si>
    <t xml:space="preserve"> - količina pare</t>
  </si>
  <si>
    <t>5.8 - 11.3 kg/h</t>
  </si>
  <si>
    <t xml:space="preserve"> - snaga </t>
  </si>
  <si>
    <t xml:space="preserve">10 kW </t>
  </si>
  <si>
    <t xml:space="preserve"> - dimenzije (dxšxv)</t>
  </si>
  <si>
    <t>456x280x620 mm</t>
  </si>
  <si>
    <t xml:space="preserve"> - elektro priključak</t>
  </si>
  <si>
    <t>400 V, 50 Hz</t>
  </si>
  <si>
    <t xml:space="preserve"> - masa</t>
  </si>
  <si>
    <t>26 kg</t>
  </si>
  <si>
    <t xml:space="preserve"> - oprema</t>
  </si>
  <si>
    <t xml:space="preserve">               - ventil s filterom - pribor Z261</t>
  </si>
  <si>
    <t xml:space="preserve">               - cijev odvoda vode DS80</t>
  </si>
  <si>
    <t xml:space="preserve">               - parna cijev DS 60 - 2 m'</t>
  </si>
  <si>
    <t xml:space="preserve">               - cijev odvoda kondenzata KS10</t>
  </si>
  <si>
    <t>U cijeni uređaja potrebno je uključiti i metalne nosače budući je uređaj predviđen samostojeći.</t>
  </si>
  <si>
    <t xml:space="preserve">Dobava i ugradnja ventilacionih rešetki, kao proizvod KLIMAOPREMA Samobor, ili jednakovrijedan …………………………………………, kompletno sa spojnim, brtvenim i nosivim materijalom, tipova i veličina:  
</t>
  </si>
  <si>
    <t>Sve rešetke su predviđene da se bojaju u RAL-u prema zahtjevu interijera u dogovoru s arhitektom.</t>
  </si>
  <si>
    <r>
      <t>DVV-400-T-RAL9010-PK/H/</t>
    </r>
    <r>
      <rPr>
        <sz val="10"/>
        <rFont val="Calibri"/>
        <family val="2"/>
        <charset val="238"/>
      </rPr>
      <t>Ø</t>
    </r>
    <r>
      <rPr>
        <sz val="10"/>
        <rFont val="Arial"/>
        <family val="2"/>
        <charset val="238"/>
      </rPr>
      <t>313</t>
    </r>
  </si>
  <si>
    <t>CCV 1-L 1025x325</t>
  </si>
  <si>
    <t xml:space="preserve">AFŽM 2000x900 mm </t>
  </si>
  <si>
    <t xml:space="preserve">Dobava i ugradnja ručnih regulacijskih klapni, kao proizvod KLIMAOPREMA Samobor, ili jednakovrijedan …………………………………………, kompletno sa spojnim, brtvenim i nosivim materijalom, slijedećih veličina:  
</t>
  </si>
  <si>
    <t>RŽ d600 mm</t>
  </si>
  <si>
    <t>RŽ d650 mm</t>
  </si>
  <si>
    <t>Dobava i ugradnja protupožarne elektromotorne klapne sa termičkim okidačem, te pokazivačem krajnjih kontakta kao proizvod KLIMAOPREMA Samobor, ili jednakovrijedan ................................, kompletno sa spojnim, brtvenim i nosivim materijalom. Prije konačne narudžbe usaglasiti funkciju protupožarne klapne sa protupožarnim elaboratom.</t>
  </si>
  <si>
    <t>PPZ-C K-60 d600 - M220 - s</t>
  </si>
  <si>
    <t>PPZ-C K-60 d650 - M220 - s</t>
  </si>
  <si>
    <t>Dobava i ugradnja SPIRO ventilacijskih kanala, kompletno sa spojnim i brtvenim materijalom.</t>
  </si>
  <si>
    <r>
      <rPr>
        <sz val="10"/>
        <rFont val="Calibri"/>
        <family val="2"/>
        <charset val="238"/>
      </rPr>
      <t>Ø35</t>
    </r>
    <r>
      <rPr>
        <sz val="10"/>
        <rFont val="Arial"/>
        <family val="2"/>
        <charset val="238"/>
      </rPr>
      <t>0 mm</t>
    </r>
  </si>
  <si>
    <r>
      <rPr>
        <sz val="10"/>
        <rFont val="Calibri"/>
        <family val="2"/>
        <charset val="238"/>
      </rPr>
      <t>Ø36</t>
    </r>
    <r>
      <rPr>
        <sz val="10"/>
        <rFont val="Arial"/>
        <family val="2"/>
        <charset val="238"/>
      </rPr>
      <t>0 mm</t>
    </r>
  </si>
  <si>
    <r>
      <rPr>
        <sz val="10"/>
        <rFont val="Calibri"/>
        <family val="2"/>
        <charset val="238"/>
      </rPr>
      <t>Ø47</t>
    </r>
    <r>
      <rPr>
        <sz val="10"/>
        <rFont val="Arial"/>
        <family val="2"/>
        <charset val="238"/>
      </rPr>
      <t>0 mm</t>
    </r>
  </si>
  <si>
    <r>
      <rPr>
        <sz val="10"/>
        <rFont val="Calibri"/>
        <family val="2"/>
        <charset val="238"/>
      </rPr>
      <t>Ø50</t>
    </r>
    <r>
      <rPr>
        <sz val="10"/>
        <rFont val="Arial"/>
        <family val="2"/>
        <charset val="238"/>
      </rPr>
      <t>0 mm</t>
    </r>
  </si>
  <si>
    <r>
      <rPr>
        <sz val="10"/>
        <rFont val="Calibri"/>
        <family val="2"/>
        <charset val="238"/>
      </rPr>
      <t>Ø58</t>
    </r>
    <r>
      <rPr>
        <sz val="10"/>
        <rFont val="Arial"/>
        <family val="2"/>
        <charset val="238"/>
      </rPr>
      <t>0 mm</t>
    </r>
  </si>
  <si>
    <r>
      <rPr>
        <sz val="10"/>
        <rFont val="Calibri"/>
        <family val="2"/>
        <charset val="238"/>
      </rPr>
      <t>Ø600</t>
    </r>
    <r>
      <rPr>
        <sz val="10"/>
        <rFont val="Arial"/>
        <family val="2"/>
        <charset val="238"/>
      </rPr>
      <t xml:space="preserve"> mm</t>
    </r>
  </si>
  <si>
    <r>
      <rPr>
        <sz val="10"/>
        <rFont val="Calibri"/>
        <family val="2"/>
        <charset val="238"/>
      </rPr>
      <t>Ø650</t>
    </r>
    <r>
      <rPr>
        <sz val="10"/>
        <rFont val="Arial"/>
        <family val="2"/>
        <charset val="238"/>
      </rPr>
      <t xml:space="preserve"> mm</t>
    </r>
  </si>
  <si>
    <r>
      <t xml:space="preserve">koljeno 90o, </t>
    </r>
    <r>
      <rPr>
        <sz val="10"/>
        <rFont val="Calibri"/>
        <family val="2"/>
        <charset val="238"/>
      </rPr>
      <t>Ø35</t>
    </r>
    <r>
      <rPr>
        <sz val="10"/>
        <rFont val="Arial"/>
        <family val="2"/>
        <charset val="238"/>
      </rPr>
      <t>0 mm</t>
    </r>
  </si>
  <si>
    <r>
      <t xml:space="preserve">koljeno 90o, </t>
    </r>
    <r>
      <rPr>
        <sz val="10"/>
        <rFont val="Calibri"/>
        <family val="2"/>
        <charset val="238"/>
      </rPr>
      <t>Ø47</t>
    </r>
    <r>
      <rPr>
        <sz val="10"/>
        <rFont val="Arial"/>
        <family val="2"/>
        <charset val="238"/>
      </rPr>
      <t>0 mm</t>
    </r>
  </si>
  <si>
    <r>
      <t xml:space="preserve">koljeno 90o, </t>
    </r>
    <r>
      <rPr>
        <sz val="10"/>
        <rFont val="Calibri"/>
        <family val="2"/>
        <charset val="238"/>
      </rPr>
      <t>Ø60</t>
    </r>
    <r>
      <rPr>
        <sz val="10"/>
        <rFont val="Arial"/>
        <family val="2"/>
        <charset val="238"/>
      </rPr>
      <t>0 mm</t>
    </r>
  </si>
  <si>
    <r>
      <t xml:space="preserve">koljeno 90o, </t>
    </r>
    <r>
      <rPr>
        <sz val="10"/>
        <rFont val="Calibri"/>
        <family val="2"/>
        <charset val="238"/>
      </rPr>
      <t>Ø65</t>
    </r>
    <r>
      <rPr>
        <sz val="10"/>
        <rFont val="Arial"/>
        <family val="2"/>
        <charset val="238"/>
      </rPr>
      <t>0 mm</t>
    </r>
  </si>
  <si>
    <r>
      <t xml:space="preserve">koljeno 45o, </t>
    </r>
    <r>
      <rPr>
        <sz val="10"/>
        <rFont val="Calibri"/>
        <family val="2"/>
        <charset val="238"/>
      </rPr>
      <t>Ø65</t>
    </r>
    <r>
      <rPr>
        <sz val="10"/>
        <rFont val="Arial"/>
        <family val="2"/>
        <charset val="238"/>
      </rPr>
      <t>0 mm</t>
    </r>
  </si>
  <si>
    <r>
      <t xml:space="preserve">T komad, </t>
    </r>
    <r>
      <rPr>
        <sz val="10"/>
        <rFont val="Calibri"/>
        <family val="2"/>
        <charset val="238"/>
      </rPr>
      <t>Ø47</t>
    </r>
    <r>
      <rPr>
        <sz val="10"/>
        <rFont val="Arial"/>
        <family val="2"/>
        <charset val="238"/>
      </rPr>
      <t>0/ Ø470/</t>
    </r>
    <r>
      <rPr>
        <sz val="10"/>
        <rFont val="Calibri"/>
        <family val="2"/>
        <charset val="238"/>
      </rPr>
      <t>Ø</t>
    </r>
    <r>
      <rPr>
        <sz val="10"/>
        <rFont val="Arial"/>
        <family val="2"/>
        <charset val="238"/>
      </rPr>
      <t>350 mm</t>
    </r>
  </si>
  <si>
    <r>
      <t xml:space="preserve">T komad, </t>
    </r>
    <r>
      <rPr>
        <sz val="10"/>
        <rFont val="Calibri"/>
        <family val="2"/>
        <charset val="238"/>
      </rPr>
      <t>Ø65</t>
    </r>
    <r>
      <rPr>
        <sz val="10"/>
        <rFont val="Arial"/>
        <family val="2"/>
        <charset val="238"/>
      </rPr>
      <t>0/Ø650/</t>
    </r>
    <r>
      <rPr>
        <sz val="10"/>
        <rFont val="Calibri"/>
        <family val="2"/>
        <charset val="238"/>
      </rPr>
      <t>Ø47</t>
    </r>
    <r>
      <rPr>
        <sz val="10"/>
        <rFont val="Arial"/>
        <family val="2"/>
        <charset val="238"/>
      </rPr>
      <t>0 mm</t>
    </r>
  </si>
  <si>
    <r>
      <t xml:space="preserve">redukcija </t>
    </r>
    <r>
      <rPr>
        <sz val="10"/>
        <rFont val="Calibri"/>
        <family val="2"/>
        <charset val="238"/>
      </rPr>
      <t>Ø470</t>
    </r>
    <r>
      <rPr>
        <sz val="10"/>
        <rFont val="Arial"/>
        <family val="2"/>
        <charset val="238"/>
      </rPr>
      <t>/</t>
    </r>
    <r>
      <rPr>
        <sz val="10"/>
        <rFont val="Calibri"/>
        <family val="2"/>
        <charset val="238"/>
      </rPr>
      <t>Ø350</t>
    </r>
    <r>
      <rPr>
        <sz val="10"/>
        <rFont val="Arial"/>
        <family val="2"/>
        <charset val="238"/>
      </rPr>
      <t xml:space="preserve"> mm</t>
    </r>
  </si>
  <si>
    <r>
      <t xml:space="preserve">redukcija </t>
    </r>
    <r>
      <rPr>
        <sz val="10"/>
        <rFont val="Calibri"/>
        <family val="2"/>
        <charset val="238"/>
      </rPr>
      <t>Ø500</t>
    </r>
    <r>
      <rPr>
        <sz val="10"/>
        <rFont val="Arial"/>
        <family val="2"/>
        <charset val="238"/>
      </rPr>
      <t>/</t>
    </r>
    <r>
      <rPr>
        <sz val="10"/>
        <rFont val="Calibri"/>
        <family val="2"/>
        <charset val="238"/>
      </rPr>
      <t>Ø360</t>
    </r>
    <r>
      <rPr>
        <sz val="10"/>
        <rFont val="Arial"/>
        <family val="2"/>
        <charset val="238"/>
      </rPr>
      <t xml:space="preserve"> mm</t>
    </r>
  </si>
  <si>
    <r>
      <t xml:space="preserve">redukcija </t>
    </r>
    <r>
      <rPr>
        <sz val="10"/>
        <rFont val="Calibri"/>
        <family val="2"/>
        <charset val="238"/>
      </rPr>
      <t>Ø580</t>
    </r>
    <r>
      <rPr>
        <sz val="10"/>
        <rFont val="Arial"/>
        <family val="2"/>
        <charset val="238"/>
      </rPr>
      <t>/</t>
    </r>
    <r>
      <rPr>
        <sz val="10"/>
        <rFont val="Calibri"/>
        <family val="2"/>
        <charset val="238"/>
      </rPr>
      <t>Ø500</t>
    </r>
    <r>
      <rPr>
        <sz val="10"/>
        <rFont val="Arial"/>
        <family val="2"/>
        <charset val="238"/>
      </rPr>
      <t xml:space="preserve"> mm</t>
    </r>
  </si>
  <si>
    <r>
      <t xml:space="preserve">redukcija </t>
    </r>
    <r>
      <rPr>
        <sz val="10"/>
        <rFont val="Calibri"/>
        <family val="2"/>
        <charset val="238"/>
      </rPr>
      <t>Ø600</t>
    </r>
    <r>
      <rPr>
        <sz val="10"/>
        <rFont val="Arial"/>
        <family val="2"/>
        <charset val="238"/>
      </rPr>
      <t>/</t>
    </r>
    <r>
      <rPr>
        <sz val="10"/>
        <rFont val="Calibri"/>
        <family val="2"/>
        <charset val="238"/>
      </rPr>
      <t>Ø580</t>
    </r>
    <r>
      <rPr>
        <sz val="10"/>
        <rFont val="Arial"/>
        <family val="2"/>
        <charset val="238"/>
      </rPr>
      <t xml:space="preserve"> mm</t>
    </r>
  </si>
  <si>
    <r>
      <t xml:space="preserve">redukcija </t>
    </r>
    <r>
      <rPr>
        <sz val="10"/>
        <rFont val="Calibri"/>
        <family val="2"/>
        <charset val="238"/>
      </rPr>
      <t>Ø650</t>
    </r>
    <r>
      <rPr>
        <sz val="10"/>
        <rFont val="Arial"/>
        <family val="2"/>
        <charset val="238"/>
      </rPr>
      <t>/</t>
    </r>
    <r>
      <rPr>
        <sz val="10"/>
        <rFont val="Calibri"/>
        <family val="2"/>
        <charset val="238"/>
      </rPr>
      <t>Ø470</t>
    </r>
    <r>
      <rPr>
        <sz val="10"/>
        <rFont val="Arial"/>
        <family val="2"/>
        <charset val="238"/>
      </rPr>
      <t xml:space="preserve"> mm</t>
    </r>
  </si>
  <si>
    <t>Izrada i ugradnja ventilacionih kanala iz pocinčanog lima, debljina prema DIN 1946, kompletno sa svim potrebnim koljenima, suženjima, klapnama, račvama, skretnim limovima, te spojnim i brtvenim materijalom.</t>
  </si>
  <si>
    <t xml:space="preserve">Koljena ventilacionih kanala izvesti sa unutrašnjim polumjerom min. 1/4 širine kanala. Ventilacione kanale stranica većih od 500 mm, ojačati. U sve odvojke ventilacionih kanala ugraditi regulacione klapne i otvore za mjerenje količine.  </t>
  </si>
  <si>
    <t xml:space="preserve">Dobava i ugradnja izolacije kao proizvod KFLEX DUCT NET klasa I ili jednakovrijedan ..................................., izolacije u pločama za izolaciju tlačnih i odsisnih ventilacionih kanala, debljine stijenke 12 mm, sa zatvorenim ćelijama, klase gorivosti B, koeficijenta toplinske vodljivosti 0.034 W/m,K kod 0 oC, koeficijenta parodifuznosti većim od 7000, kompletno sa ljepilom, samoljepljivim izolirajućim i samoljepljivim trakama. </t>
  </si>
  <si>
    <t>Izolacija je predviđena za zaštitu tlačnih i odsisnih ventilacijskih kanala u prosotoru instalacijske etaže.</t>
  </si>
  <si>
    <t xml:space="preserve">Dobava i ugradnja zvučne izolacije iz pjenoastog materijalia impregniran poliuertanskom pjenom sa strukturom ćelija otvorenog tipa, za potrebe zvučne izolacije ventilacijskih kanala, kao proizvod NFAF, negorivog materijala ili jednakovrijedan ..................................., izolacije u pločama, debljine 50 mm, za izolaciju ventilacionih kanala, kompletno sa ljepilom, samoljepljivim izolirajućim i samoljepljivim trakama. </t>
  </si>
  <si>
    <t>Izolacija je predviđena za unutrašnje oblaganje pravokutnih kanala u prostoru instalacijske etaže.</t>
  </si>
  <si>
    <t>Dobava i ugradnja PPR cijevi za potrebe odvoda kondenzata, kompletno sa svim potrebnim materijalom i radom.</t>
  </si>
  <si>
    <t>NO 50</t>
  </si>
  <si>
    <t>Izrada i ugradnja raznih antikorozivnih komada željeza, u svrhu ugradnje opreme i ventilacijskih kanala.</t>
  </si>
  <si>
    <t>Bojanje vidljivog dijela instalacije ventilacije unutar prostora dvorane, prema RAL-u kojeg definira arhitekta.</t>
  </si>
  <si>
    <t>Korištenje autodizalice radi ugradnje uređaja iz stavke 1. na krov građevine. Visina građevine je 4.5 m, horizontalni pomak mjesta ugradnje je  7 m, s mogućnošću prilaska autodizalicom uz samu građevinu.</t>
  </si>
  <si>
    <t>UKUPNO 1.2.</t>
  </si>
  <si>
    <t>1.3.</t>
  </si>
  <si>
    <t>INSTALACIJA HLAĐENJA/GRIJANJA TZK, M.DVORANE I GALERIJE :</t>
  </si>
  <si>
    <t>Dobava i ugradnja SPLIT-SITEMA dizalice topline, kao proizvod DAIKIN Japan, ili jednakovrijedan ………………………...., slijedećih karakteristika, a kompletno sa spajanjem, puštanjem u pogon od ovlaštenog servisera :</t>
  </si>
  <si>
    <t xml:space="preserve"> - izvedba</t>
  </si>
  <si>
    <t>1 vanjska + 1 unutarnja zidna</t>
  </si>
  <si>
    <t xml:space="preserve"> - tip - unutrašnja jedinica</t>
  </si>
  <si>
    <t>FTXS 25 J2V1B</t>
  </si>
  <si>
    <t xml:space="preserve">        - vanjska jedinica</t>
  </si>
  <si>
    <t>RXS 25 J2V1B</t>
  </si>
  <si>
    <r>
      <t xml:space="preserve"> - kapacitet hlađenje ( + 35 </t>
    </r>
    <r>
      <rPr>
        <vertAlign val="superscript"/>
        <sz val="10"/>
        <rFont val="Arial"/>
        <family val="2"/>
        <charset val="238"/>
      </rPr>
      <t>o</t>
    </r>
    <r>
      <rPr>
        <sz val="10"/>
        <rFont val="Arial"/>
        <family val="2"/>
        <charset val="238"/>
      </rPr>
      <t xml:space="preserve">C) </t>
    </r>
  </si>
  <si>
    <t>2500 W</t>
  </si>
  <si>
    <t xml:space="preserve"> - električni priključak</t>
  </si>
  <si>
    <t>230 V, 50 Hz</t>
  </si>
  <si>
    <t xml:space="preserve">daljinski upravljač </t>
  </si>
  <si>
    <t>U stavku je potrebno uračunati i nosač vanjske jedinice, kompletno sa pričvrsnim materijalom i antikorozivno zaštićen.</t>
  </si>
  <si>
    <t>Dobava i ugradnja SPLIT-SITEMA dizalice topline, kao proizvod DAIKIN Japan ili sl., slijedećih karakteristika, a kompletno sa spajanjem, puštanjem u pogon i atestiranjem:</t>
  </si>
  <si>
    <t>1 vanjska + 2 unutarnje kazetne</t>
  </si>
  <si>
    <t xml:space="preserve"> - tip   unutrašnja jedinica</t>
  </si>
  <si>
    <t>FCQH50C8VEB - 2 kom</t>
  </si>
  <si>
    <t xml:space="preserve">          vanjska jedinica</t>
  </si>
  <si>
    <t>RZQ100B9W1B</t>
  </si>
  <si>
    <t>10.0 kW</t>
  </si>
  <si>
    <r>
      <t xml:space="preserve"> - kapacitet grijanja ( +7 </t>
    </r>
    <r>
      <rPr>
        <vertAlign val="superscript"/>
        <sz val="10"/>
        <rFont val="Arial"/>
        <family val="2"/>
        <charset val="238"/>
      </rPr>
      <t>o</t>
    </r>
    <r>
      <rPr>
        <sz val="10"/>
        <rFont val="Arial"/>
        <family val="2"/>
        <charset val="238"/>
      </rPr>
      <t xml:space="preserve">C) </t>
    </r>
  </si>
  <si>
    <t>11.0 kW</t>
  </si>
  <si>
    <t>380 V, 50 Hz, 3.4 kW</t>
  </si>
  <si>
    <t xml:space="preserve">žičani upravljač BRC1D52 </t>
  </si>
  <si>
    <t>FCQH600C8VEB - 2 kom</t>
  </si>
  <si>
    <t>RZQ125B9W1B</t>
  </si>
  <si>
    <t>12.5 kW</t>
  </si>
  <si>
    <t>13.0 kW</t>
  </si>
  <si>
    <t>380 V, 50 Hz, 4.3 kW</t>
  </si>
  <si>
    <t>Dobava i ugradnja izoliranih bakrenih spojnih elemenata za razvod medija R-410A komplet za plinsku i tekuću fazu, uključivo redukcije, kao proizvod DAIKIN Japan ili sl., slijedećih tipskih oznaka:</t>
  </si>
  <si>
    <t xml:space="preserve"> - tip KHRQ22M20T</t>
  </si>
  <si>
    <r>
      <t xml:space="preserve">Dobava i ugradnja bakrenih predizoliranih cijevi za potrebe razvoda freona, kompletno sa fazonskim komadima, spojnim (spojnice, ventili za punjenje freona i odzračivanje), brtvenim i sitnim potrošnim materijalom, te odmašćivanjem, vakuumiranjem i punjenjem freona, do potpunog pogonskog stanja. </t>
    </r>
    <r>
      <rPr>
        <u/>
        <sz val="10"/>
        <rFont val="Arial"/>
        <family val="2"/>
        <charset val="238"/>
      </rPr>
      <t/>
    </r>
  </si>
  <si>
    <r>
      <t>Ø</t>
    </r>
    <r>
      <rPr>
        <sz val="10"/>
        <rFont val="Arial"/>
        <family val="2"/>
        <charset val="238"/>
      </rPr>
      <t>6.4</t>
    </r>
  </si>
  <si>
    <r>
      <t>Ø9</t>
    </r>
    <r>
      <rPr>
        <sz val="10"/>
        <rFont val="Arial"/>
        <family val="2"/>
        <charset val="238"/>
      </rPr>
      <t>.5</t>
    </r>
  </si>
  <si>
    <t>Ø12.7</t>
  </si>
  <si>
    <t>Ø15.9</t>
  </si>
  <si>
    <r>
      <t xml:space="preserve">Dobava i ugradnja signalnog kabela za povezivanje unutrašnje i vanjske jedinice split sistema, kompletno sa svim potrebnim materijalom i radom. </t>
    </r>
    <r>
      <rPr>
        <u/>
        <sz val="10"/>
        <rFont val="Arial"/>
        <family val="2"/>
        <charset val="238"/>
      </rPr>
      <t/>
    </r>
  </si>
  <si>
    <t xml:space="preserve">Dobava i ugradnja PVC cijevi za potrebe odvoda kondenzata sa unutrašnjih i vanjskih jedinica, kompletno sa obujmicama i brtvenim materijalom. </t>
  </si>
  <si>
    <t>d=32</t>
  </si>
  <si>
    <t xml:space="preserve">Dobava i ugradnja ugradbenog sifona za kondenzat sa dodatnom mehaničkom kuglom za blokadu mirisa, kompletno sa obujmicama i brtvenim materijalom. </t>
  </si>
  <si>
    <t>Izrada i ugradnja raznih antikorozivnih komada željeza, u svrhu ugradnje opreme.</t>
  </si>
  <si>
    <t xml:space="preserve">Dobava i ugradnja pocinčane kanalice sa poklopcem presjeka 20x10 cm radi vođenja cijevi freona po pročelju, kompletno sa svim potrebnim materijalom i radom. </t>
  </si>
  <si>
    <t>UKUPNO 1.3. :</t>
  </si>
  <si>
    <t>1.4.</t>
  </si>
  <si>
    <t>INSTALACIJA TOPLINSKE PODSTANICE :</t>
  </si>
  <si>
    <t xml:space="preserve">Dobava i ugradnja stojećeg spremnika potrošne tople vode, sa dvije spiralne grijalice, te integrirana automatska regulacija pripreme potrošne tople vode kao proizvod Centrometal, Hrvatska, ili jednakovrijedan .........................sa debljinom izolacije od 80 mm kompletno sa spojnim i brtvenim materijalom te spajanjem, puštanjem u pogon od ovlaštenog servisera sa izdavanjem garancije :  </t>
  </si>
  <si>
    <t>STEB 600</t>
  </si>
  <si>
    <t xml:space="preserve"> - volumen</t>
  </si>
  <si>
    <t>600 l</t>
  </si>
  <si>
    <t xml:space="preserve"> - dužina</t>
  </si>
  <si>
    <t>910 mm</t>
  </si>
  <si>
    <t xml:space="preserve"> - širina</t>
  </si>
  <si>
    <t>760 mm</t>
  </si>
  <si>
    <t xml:space="preserve"> - visina</t>
  </si>
  <si>
    <t>2030 mm</t>
  </si>
  <si>
    <t xml:space="preserve"> - radni tlak</t>
  </si>
  <si>
    <t>6 bar</t>
  </si>
  <si>
    <t xml:space="preserve"> - elektro grijač</t>
  </si>
  <si>
    <t>2 x 2 kW</t>
  </si>
  <si>
    <t>U integriranu automatsku regulacija uključeni su slijedeći elementi:</t>
  </si>
  <si>
    <t xml:space="preserve"> - regulator</t>
  </si>
  <si>
    <t xml:space="preserve"> - regulacija pumpe pripreme potrošne vode putem kotla</t>
  </si>
  <si>
    <t xml:space="preserve"> - regulacija pumpe pripreme potrošne vode putem </t>
  </si>
  <si>
    <t xml:space="preserve">   solarnih kolektora</t>
  </si>
  <si>
    <t xml:space="preserve"> - naliježni osjetnik polazne temperature vode prema</t>
  </si>
  <si>
    <t xml:space="preserve">   solarnim kolektorima</t>
  </si>
  <si>
    <t xml:space="preserve"> - osjetnici temperature kotlovske vode,</t>
  </si>
  <si>
    <t xml:space="preserve"> - osjetnici temperature vode u spremniku PTV,</t>
  </si>
  <si>
    <t xml:space="preserve">   te na solarnim kolektorima</t>
  </si>
  <si>
    <t xml:space="preserve"> - svjetlosni osjetnik LDR,</t>
  </si>
  <si>
    <t xml:space="preserve">Dobava i ugradnja akumulatora topline, kao proizvod Centrometal, Hrvatska, ili jednakovrijedan …………………………………, sa debljinom izolacije od 80 mm kompletno sa spojnim i brtvenim materijalom te spajanjem, puštanjem u pogon i atestiranjem :  </t>
  </si>
  <si>
    <t>CAS 500</t>
  </si>
  <si>
    <t>500 l</t>
  </si>
  <si>
    <t xml:space="preserve"> - promjer</t>
  </si>
  <si>
    <t>825 mm</t>
  </si>
  <si>
    <t>1880 mm</t>
  </si>
  <si>
    <t>3 bar</t>
  </si>
  <si>
    <t>Uz standardne priključke za ispust i punjenje, spremnik mora biti opremljen s priključcima za ugradbu manometra, termometra i dva osjetnika temperature, te membranske ekspanzijske posude.
Spremnik je izrađen iz atestiranih materijala u skladu s normom ISO 9001/2000.</t>
  </si>
  <si>
    <t>Dobava i ugradnja zatvorene membranske ekspanzijske posude PTV, naveden korisnog volumena pri radnom tlaku, kompletno sa spojnim brtvenim materijalom:</t>
  </si>
  <si>
    <t>veličina</t>
  </si>
  <si>
    <t>30/3,5/6</t>
  </si>
  <si>
    <t>Dobava i ugradnja sigurnosnog ventila, sa spojnim i brtvenim materijalom:</t>
  </si>
  <si>
    <t xml:space="preserve">dimenzije NO 15, 6.5 bar </t>
  </si>
  <si>
    <t>Dobava i ugradnja manometra mjernog područja 0 - 6 bar sa troputnom slavinom za pražnjenje, kompletno sa spojnim i brtvenim materijalom.</t>
  </si>
  <si>
    <t>Dobava i ugradnja termometra mjernog područja 0 - 120 oC, sa spojnim i brtvenim materijalom.</t>
  </si>
  <si>
    <t>Dobava i ugradnja elektronski upravljanih cirkulacijskih crpki, kao proizvod GRUNDFOS, Danska, ili jednakovrijedan …………………………., kompletno sa spajanjem, puštanjem u pogon i atestiranjem :</t>
  </si>
  <si>
    <t>Cirkulacijska crpka radijatorsko grijanje - DVORANA</t>
  </si>
  <si>
    <t xml:space="preserve"> - Tip:                       MAGNA 25-60 N</t>
  </si>
  <si>
    <t xml:space="preserve"> - Protok:                  1100 l/h</t>
  </si>
  <si>
    <t xml:space="preserve"> - Napor:                    55 kPa</t>
  </si>
  <si>
    <t xml:space="preserve"> - El. priključak:         230 V/50 Hz/ 0.6 A</t>
  </si>
  <si>
    <t xml:space="preserve"> - Snaga el. motora:   10...85 W</t>
  </si>
  <si>
    <t>Cirkulacijska crpka radijatorsko grijanje - SVLAČIONICE</t>
  </si>
  <si>
    <t xml:space="preserve"> - Tip:                       MAGNA 25-80 N</t>
  </si>
  <si>
    <t xml:space="preserve"> - Protok:                  2500 l/h</t>
  </si>
  <si>
    <t xml:space="preserve"> - El. priključak:         230 V/50 Hz/ 0.98 A</t>
  </si>
  <si>
    <t xml:space="preserve"> - Snaga el. motora:   10...140 W</t>
  </si>
  <si>
    <t>Cirkulacijska crpka - potrošna topla voda</t>
  </si>
  <si>
    <t xml:space="preserve"> - Tip:                       APLHA 1 15-50 130</t>
  </si>
  <si>
    <t xml:space="preserve"> - Protok:                  1000 l/h</t>
  </si>
  <si>
    <t xml:space="preserve"> - Napor:                    30 kPa</t>
  </si>
  <si>
    <t xml:space="preserve"> - El. priključak:         230 V/50 Hz/ 0.27 A</t>
  </si>
  <si>
    <t xml:space="preserve"> - Snaga el. motora:   5...32 W</t>
  </si>
  <si>
    <t>Cirkulacijska crpka grijanja - PTV recirkulacija</t>
  </si>
  <si>
    <t xml:space="preserve"> - Tip:                      APLHA 2 L 20-60N</t>
  </si>
  <si>
    <t xml:space="preserve"> - Napor:                   30 kPa</t>
  </si>
  <si>
    <t xml:space="preserve"> - El. priključak:        230 V/50 Hz/ 0.38 A</t>
  </si>
  <si>
    <t xml:space="preserve"> - Snaga el. motora:   5...45 W</t>
  </si>
  <si>
    <t>Dobava i ugradnja programskog sata za potrebe uključivanja/isključivanja cirkulacijske crpke pojedinog kruga grijanja/hlađenja sa mogućnošću programiranja 4 različita programa rada tijekom dana, kompletno sa spajanjem i puštanjem u pogon.</t>
  </si>
  <si>
    <t>Dobava i ugradnja naliježnog termostata za potrebe rada crpke recirkulacije vode, kompletno sa spajanjem i puštanjem u pogon.</t>
  </si>
  <si>
    <t>Izrada i ugradnja antikorozivno zaštićenog kolektora tople vode, iz crne cijevi, dimenzije NO 80 sa po 6 priključaka ( 4xNO 20,1xNO 40 i 1xNO 50), kompletno sa spojnim, nosivim i brtvenim materijalom, prema shemi spajanja.</t>
  </si>
  <si>
    <t>Dobava i ugradnja kuglastih slavina za toplu i hladnu vodu, kompletno sa spojnim i brtvenim materijalom.</t>
  </si>
  <si>
    <t>NO 15, NP 6</t>
  </si>
  <si>
    <t>NO 20, NP 6</t>
  </si>
  <si>
    <t>NO 25, NP 6</t>
  </si>
  <si>
    <t>NO 40, NP 6</t>
  </si>
  <si>
    <t>NO 50, NP 6</t>
  </si>
  <si>
    <t xml:space="preserve">Dobava i ugradnja nepovratnog ventila, kompletno sa spojnim i brtvenim materijalom, dimenzije:  </t>
  </si>
  <si>
    <t xml:space="preserve">Dobava i ugradnja hvatača nečistoće, kompletno sa spojnim i brtvenim materijalom, dimenzije:  </t>
  </si>
  <si>
    <t xml:space="preserve">Dobava i ugradnja prestrujnih ventila, kompletno sa spojnim i brtvenim materijalom, dimenzije:  </t>
  </si>
  <si>
    <t>Dobava i ugradnja ventila za hidrauličko balansiranje sa proporcionalnom karakteristikom prigušenja, sa mjernim priključcima na instrument za podešavanje protoka, opremljeni ručnim kolom sa numeričkom skalom za predpodešavanje, kao proizvod Danfos ili jednakovrijedan ........................ Stavka obvezno uključuje jednokratno podešavanje protoka pomoću originalnog mjernog instrumenta, i izradu zapisnika o postignutim protocima. Ventili su sa navojnim priključkom (do dimenzije NO 50), te prirubnički (od dimenzije NO 65).</t>
  </si>
  <si>
    <t xml:space="preserve">NO 50 </t>
  </si>
  <si>
    <t>Dobava i ugradnja izolacije kao proizvod KFLEX klasa I ili jednakovrijedan ..............................., izolacije za cijevi tople i hladne vode, debljine stijenke 13 mm, sa zatvorenim ćelijama, klase gorivosti B, koeficijenta toplinske vodljivosti 0.034 W/m,K kod 0 oC, koeficijenta parodifuznosti većim od 7000, za potrebe izolacije cijevi unutar objekta, kompletno sa ljepilom, samoljepljivim izolirajućim i samoljepljivim trakama.</t>
  </si>
  <si>
    <t xml:space="preserve">Dobava i ugradnja aluminijskog plašta radi zaštite izolacije cijevi u prostoru podstanice, kompletno sa spojnim i brtvenim materijalom. </t>
  </si>
  <si>
    <t>Dobava i ugradnja elemenata autonomnog hidrodinamičkog proporcionalnog sustava doziranja za potrebe zaštite instalacije PTV od kamenca, kao proizvod CILLICHEMIE, Italija, ili jednakovrijedan ....................................., kompletno sa spojnim i brtvenim materijalom, a koji se sastoji iz slijedećih elemenata:</t>
  </si>
  <si>
    <t xml:space="preserve"> - sigurnosni filter Cillit</t>
  </si>
  <si>
    <t xml:space="preserve"> - hidrodinamički proporcionalni dozator CILLIT IMMUNO 52</t>
  </si>
  <si>
    <t xml:space="preserve"> - prašak za punjenje dozatora Cillit-55 M-H UNIVERSAL</t>
  </si>
  <si>
    <t>Izrada i ugradnja lijevka za otpadnu vodu, izrađenog iz pocinčanog lima, debljine 1.25 mm, kompletno sa odvodnom cijevi, sifonom i ventilom, te spojnim i brtvenim materijalom.</t>
  </si>
  <si>
    <t>Dobava i ugradnja odzračnih lonaca, volumena V = 3 lit., kompletno sa ventilom za ispust zraka, dimenzije NO10, te pripadnim cjevovodom, cca   6 m', kao i sa spojnim i brtvenim materijalom.</t>
  </si>
  <si>
    <t>Dobava i ugradnja automatskih odzračnika, kompletno sa spojnim i brtvenim materijalom.</t>
  </si>
  <si>
    <t>Izrada i ugradnja raznih antikorozivnih komada iz željeza, u svrhu ugradnje opreme i cjevovoda.</t>
  </si>
  <si>
    <t>Ispuštanje vode iz sustava grijanja radi priključka instalacije na postojeći sustav u prostoru kotlovnice, te izrada samog priključka.</t>
  </si>
  <si>
    <t>paušal</t>
  </si>
  <si>
    <t xml:space="preserve">AFŽM 400x300 mm </t>
  </si>
  <si>
    <t>UKUPNO 1.4. :</t>
  </si>
  <si>
    <t>1.5.</t>
  </si>
  <si>
    <t>INSTALACIJA T/O VENTILACIJE SVLAČIONICE I DVORANA:</t>
  </si>
  <si>
    <t>Dobava i ugradnja kompaktne klima komore s rekuperacijom topline, kao proizvod PROKLIMA, Samobor, ili jednakovrijedan …………………………...., kompletno sa spajanjem, puštanjem u pogon i atestiranjem, slijedećih karakteristika:</t>
  </si>
  <si>
    <t xml:space="preserve">tip </t>
  </si>
  <si>
    <t>KU-4-M-DU50S-S</t>
  </si>
  <si>
    <t>oznaka</t>
  </si>
  <si>
    <t xml:space="preserve">ProkPAKT </t>
  </si>
  <si>
    <t>CPL 4000-1-L-G-WW</t>
  </si>
  <si>
    <t>debljina izolacije</t>
  </si>
  <si>
    <t>50 mm</t>
  </si>
  <si>
    <r>
      <t xml:space="preserve">vanjska opata - </t>
    </r>
    <r>
      <rPr>
        <sz val="10"/>
        <rFont val="Arial"/>
        <family val="2"/>
        <charset val="238"/>
      </rPr>
      <t>pocinčano sivo RAL 7035 GL S</t>
    </r>
  </si>
  <si>
    <t>način isporuke</t>
  </si>
  <si>
    <t>u sekcijama</t>
  </si>
  <si>
    <t>ELEKTRIČNI PODACI</t>
  </si>
  <si>
    <t>napajanje</t>
  </si>
  <si>
    <t xml:space="preserve">400 V, 50 Hz </t>
  </si>
  <si>
    <t xml:space="preserve">klasa zaštite </t>
  </si>
  <si>
    <t>IP 55</t>
  </si>
  <si>
    <t>nominalna priključna snaga</t>
  </si>
  <si>
    <t xml:space="preserve">3.7 kW </t>
  </si>
  <si>
    <t>nominalna struja</t>
  </si>
  <si>
    <t>6.1 A</t>
  </si>
  <si>
    <t>MCB osigurač</t>
  </si>
  <si>
    <t>C20/3</t>
  </si>
  <si>
    <t>presjek glavnog napojnog kabela</t>
  </si>
  <si>
    <t>5x2.5 mm2</t>
  </si>
  <si>
    <t>TLAČNI DIO KLIMA KOMORE</t>
  </si>
  <si>
    <t xml:space="preserve">elastični spoj </t>
  </si>
  <si>
    <t>filter jedinica F7 na usisu svježeg zraka</t>
  </si>
  <si>
    <t>pločasti rekuperator sa kadom i by-pass-om</t>
  </si>
  <si>
    <t>zimski režim</t>
  </si>
  <si>
    <t>efikasnost</t>
  </si>
  <si>
    <t>87.1 %</t>
  </si>
  <si>
    <t>temp. zraka ispred rekuperatora</t>
  </si>
  <si>
    <t xml:space="preserve"> -6 oC, 90% r.v.</t>
  </si>
  <si>
    <t>temp. zraka iza rekuperatora</t>
  </si>
  <si>
    <t xml:space="preserve"> 16.7 oC, 18% r.v.</t>
  </si>
  <si>
    <t>temperatura otpadnog zraka - ulaz</t>
  </si>
  <si>
    <t xml:space="preserve"> 20 oC, 50% r.v.</t>
  </si>
  <si>
    <t>temperatura otpadnog zraka - izlaz</t>
  </si>
  <si>
    <t xml:space="preserve"> 2.2 oC, 100% r.v.</t>
  </si>
  <si>
    <t>ljetni režim</t>
  </si>
  <si>
    <t>79.3 %</t>
  </si>
  <si>
    <t>35 oC, 50% r.v.</t>
  </si>
  <si>
    <t xml:space="preserve"> 27.9 oC, 75% r.v.</t>
  </si>
  <si>
    <t xml:space="preserve"> 26 oC, 50% r.v.</t>
  </si>
  <si>
    <t>33 oC, 30% r.v.</t>
  </si>
  <si>
    <t xml:space="preserve">ventilator - tlačni : </t>
  </si>
  <si>
    <t xml:space="preserve">količina zraka   </t>
  </si>
  <si>
    <t>L = 4500 m3/h</t>
  </si>
  <si>
    <t xml:space="preserve">eksterni pad tlaka </t>
  </si>
  <si>
    <t>Hst  = 300 Pa</t>
  </si>
  <si>
    <t xml:space="preserve">snaga el.motora         </t>
  </si>
  <si>
    <t>N = 1.7 kW</t>
  </si>
  <si>
    <t>vodeni grijač</t>
  </si>
  <si>
    <t>pad tlaka na strani zraka</t>
  </si>
  <si>
    <t>Hst  = 18 Pa</t>
  </si>
  <si>
    <t>temp. zraka ispred grijača</t>
  </si>
  <si>
    <t>temp. zraka iza grijača</t>
  </si>
  <si>
    <t xml:space="preserve"> 24 oC, 11.4% r.v.</t>
  </si>
  <si>
    <t>sistem  vode</t>
  </si>
  <si>
    <t xml:space="preserve">70/50 oC </t>
  </si>
  <si>
    <t>pad tlaka na strani vode</t>
  </si>
  <si>
    <t>Hst  = 8 kPa</t>
  </si>
  <si>
    <t>učin grijača</t>
  </si>
  <si>
    <t xml:space="preserve">11.07 kW </t>
  </si>
  <si>
    <t>cirkulacijska crpka</t>
  </si>
  <si>
    <t>troputni ventil sa pogonom</t>
  </si>
  <si>
    <t>elastični spoj - istrujna jedinica</t>
  </si>
  <si>
    <t>ODSISNI DIO KLIMA KOMORE</t>
  </si>
  <si>
    <t>filter jedinica F7 na optočnoj strani</t>
  </si>
  <si>
    <t xml:space="preserve">ventilator - odsisni : </t>
  </si>
  <si>
    <t xml:space="preserve">količina zraka  </t>
  </si>
  <si>
    <t xml:space="preserve">eksterni pad tlaka     </t>
  </si>
  <si>
    <t>jedinica pločastog rekuperatora s kadom i</t>
  </si>
  <si>
    <t>eliminatorom kapljica</t>
  </si>
  <si>
    <t>buka uređaja</t>
  </si>
  <si>
    <t>na svježem zraku</t>
  </si>
  <si>
    <t xml:space="preserve">52 dB </t>
  </si>
  <si>
    <t>na dovodnom zraku</t>
  </si>
  <si>
    <t xml:space="preserve">74.72 dB </t>
  </si>
  <si>
    <t>na optočnom zraku</t>
  </si>
  <si>
    <t xml:space="preserve">51.8 dB </t>
  </si>
  <si>
    <t>na otpadnom zraku</t>
  </si>
  <si>
    <t xml:space="preserve">78.2 dB </t>
  </si>
  <si>
    <t>kućište</t>
  </si>
  <si>
    <t xml:space="preserve">57.6 dB </t>
  </si>
  <si>
    <t>ukupna masa sklopa</t>
  </si>
  <si>
    <t>G = 975 kg</t>
  </si>
  <si>
    <r>
      <t>strana posluživanja-lijevo</t>
    </r>
    <r>
      <rPr>
        <sz val="10"/>
        <rFont val="Arial"/>
        <family val="2"/>
        <charset val="238"/>
      </rPr>
      <t xml:space="preserve"> u smjeru strujanja svježeg zraka</t>
    </r>
  </si>
  <si>
    <t>priključci prema nacrtnoj dokumentaciji</t>
  </si>
  <si>
    <t>U stavku je uključena i automatska regulacija. Sustav automatske regulacije sastoji se iz upravljačkog ormara, DDC regulatora, te opreme u polju. Upravljački ormar ugrađen je u uređaj, s KNX komunikacijskim protokolom, te mogućnošću spoja n CNSU.</t>
  </si>
  <si>
    <t>Tehničke karatkeristike automatske regulacije:</t>
  </si>
  <si>
    <t xml:space="preserve"> - vremenski progam, s podešenjem tjednog programa i opcijama slobodnih dana i praznika,</t>
  </si>
  <si>
    <t xml:space="preserve"> - komforni i štedni režim rada</t>
  </si>
  <si>
    <t xml:space="preserve"> - upravljanje radom dobavnog i odsisnog ventilatora pomoću senzora protoka zraka ili mjerenjm vanjskog pada tlaka</t>
  </si>
  <si>
    <t xml:space="preserve"> - kaskadna kontrola između temperature zraka u prostoru i temeprature dobavnog zraka s minimalnim i maksimalnim graničnim vrijednostima temperature dobavnog zraka</t>
  </si>
  <si>
    <t xml:space="preserve"> - upravljanje protokom dobavnog zraka za osiguranje najniže moguće temperature dobavnog zraka za rekuperatorsku jedinicu</t>
  </si>
  <si>
    <t xml:space="preserve"> - promjena odnosa protoka zraka između dobavnog i odsisnog ventilatora</t>
  </si>
  <si>
    <t xml:space="preserve"> - zaštita od smrzavanja s protusmrzavajućim osjetnikom</t>
  </si>
  <si>
    <t xml:space="preserve"> - nadzor filtera</t>
  </si>
  <si>
    <t xml:space="preserve"> - sobna jedinica </t>
  </si>
  <si>
    <t>Ormar se isporučuje kompletno ožičen i ispitan, sa svom potrebnom dokumentacijom. Signalizacija stanja elektromotornih potrošača, te pojedinih dijelova automatike prikazana je na DDC regulatoru.</t>
  </si>
  <si>
    <t>U stavku su uračunati svi radovi pri puštanju kompletne instalacije u pogon i usklađivanje djelovanja opreme za automatiku u polju s instalacijom CNUS, izdavanje tehničke dokumentacije, obuka korisnika za osnovni servis i intervencije, radovi pri puštanju kompletne instalacije u pogon, programiranje DDC regulatora za osiguranje funkcionalno ispravnog rada svih sustava automatske regulacije klima komore.</t>
  </si>
  <si>
    <t>Dobava i ugradnja tlačno - odsisnog ventilatora s rekuperacijom topline kao proizvod DAIKIN, Japan, ili jednakovrijedan ……………………….., kompletno sa spajanjem, puštanjem u pogon i atestiranjem, slijedećih karakteristika:</t>
  </si>
  <si>
    <t xml:space="preserve"> - tip i veličina</t>
  </si>
  <si>
    <t>VAM2000FA8VE</t>
  </si>
  <si>
    <t>Tehnički podaci za uvjete:</t>
  </si>
  <si>
    <t>Tv = 35°C ST, 60% RH</t>
  </si>
  <si>
    <t>Tp = 27°C ST, 50% RH</t>
  </si>
  <si>
    <t>Tv= 7°C ST, 70% RH</t>
  </si>
  <si>
    <t>Tp = 20°C ST, 40% RH</t>
  </si>
  <si>
    <t>VZ = 2000 / 2000 / 1400 m3/h</t>
  </si>
  <si>
    <t>ESP = 137 / 78 / 59 Pa</t>
  </si>
  <si>
    <t>Stupanj učink. (temp.): 75% / 75% / 78%</t>
  </si>
  <si>
    <t>Stupanj učink. (ental.- grijanje): 66% / 66% / 70%</t>
  </si>
  <si>
    <t>dimenzije: 1514 x 1156 mm ; h = 726 mm</t>
  </si>
  <si>
    <t>težina: 158 kg</t>
  </si>
  <si>
    <t>N = 953 W - 230 V - 50 Hz</t>
  </si>
  <si>
    <t>Nivo zvučnog tlaka, 1,5m ispod jedinice u uvjetima navedenim u katalogu proizvođača: 42/40/36 dB(A)</t>
  </si>
  <si>
    <t>Pribor:</t>
  </si>
  <si>
    <t xml:space="preserve"> - daljinsko upravljanje</t>
  </si>
  <si>
    <t>BRC301B61</t>
  </si>
  <si>
    <t>Dimenzije</t>
  </si>
  <si>
    <t>1514x868x726 mm</t>
  </si>
  <si>
    <t>VAM1500FA8VE</t>
  </si>
  <si>
    <t xml:space="preserve"> - efikasnost rekuperacije topline    </t>
  </si>
  <si>
    <t xml:space="preserve"> - efikasnost rekuperacije entalpije</t>
  </si>
  <si>
    <t xml:space="preserve">                   -grijanje</t>
  </si>
  <si>
    <t xml:space="preserve">                   -hlađenje</t>
  </si>
  <si>
    <t xml:space="preserve"> - eksterni pad tlaka</t>
  </si>
  <si>
    <t xml:space="preserve">                   -tlačni dio</t>
  </si>
  <si>
    <t>100 Pa</t>
  </si>
  <si>
    <t xml:space="preserve">                   -odsisni dio</t>
  </si>
  <si>
    <t>Element rekuperacije topline: Specijalni negorivi papir</t>
  </si>
  <si>
    <t>Snaga ventilatora</t>
  </si>
  <si>
    <t>864W, 230 V, 50 Hz</t>
  </si>
  <si>
    <t>Buka uređaja (max.):</t>
  </si>
  <si>
    <t>39 dB(A)</t>
  </si>
  <si>
    <t>Ograničenja rada:</t>
  </si>
  <si>
    <r>
      <t>od -15</t>
    </r>
    <r>
      <rPr>
        <vertAlign val="superscript"/>
        <sz val="10"/>
        <rFont val="Arial"/>
        <family val="2"/>
        <charset val="238"/>
      </rPr>
      <t>o</t>
    </r>
    <r>
      <rPr>
        <sz val="10"/>
        <rFont val="Arial"/>
        <family val="2"/>
        <charset val="238"/>
      </rPr>
      <t>C do 50</t>
    </r>
    <r>
      <rPr>
        <vertAlign val="superscript"/>
        <sz val="10"/>
        <rFont val="Arial"/>
        <family val="2"/>
        <charset val="238"/>
      </rPr>
      <t>o</t>
    </r>
    <r>
      <rPr>
        <sz val="10"/>
        <rFont val="Arial"/>
        <family val="2"/>
        <charset val="238"/>
      </rPr>
      <t>C</t>
    </r>
  </si>
  <si>
    <t>Promjer priključka kanala:</t>
  </si>
  <si>
    <t>350 mm</t>
  </si>
  <si>
    <t>Težina:</t>
  </si>
  <si>
    <t>132 kg</t>
  </si>
  <si>
    <t xml:space="preserve">Dobava i ugradnja odsisnog ventilatora, kao proizvod RUCK Njemačka ili jednakovrijedan …………………………...., kompletno sa spojnim, brtvenim i nosivim materijalom, te spajanjem, puštanjem u pogon i izdavanjem garancije, slijedećih karakteristika: </t>
  </si>
  <si>
    <t xml:space="preserve">       - tip: RK200L</t>
  </si>
  <si>
    <t xml:space="preserve">       - količina zraka: L = 800 m3/h</t>
  </si>
  <si>
    <t xml:space="preserve">       - eksterni pad tlaka : Hst = 120 Pa</t>
  </si>
  <si>
    <t xml:space="preserve">       - snaga ventilatora : N = 195 W</t>
  </si>
  <si>
    <t xml:space="preserve">       - el. priključak : 230 V, 50 Hz, 0.9 A</t>
  </si>
  <si>
    <t>buka prema kanalu - usis</t>
  </si>
  <si>
    <t>74 dB</t>
  </si>
  <si>
    <t>buka prema kanalu - tlak</t>
  </si>
  <si>
    <t>76 dB</t>
  </si>
  <si>
    <t>buka prema okolini - kućište</t>
  </si>
  <si>
    <t>62dB</t>
  </si>
  <si>
    <t>oprema : elastični priključci - 2 kom</t>
  </si>
  <si>
    <t xml:space="preserve">              regulator broja okretaja - MTY 1</t>
  </si>
  <si>
    <t xml:space="preserve">Dobava i ugradnja prigušivača buke, tip PZ100/50, kao proizvod KLIMAOPREMA Samobor ili jednakovrijedan …………………………….., kompletno sa spajanjem, puštanjem u pogon i atestiranjem, slijedećih karakteristika:
</t>
  </si>
  <si>
    <t xml:space="preserve"> - veličina šxvxd = 750x900x1500 mm</t>
  </si>
  <si>
    <t xml:space="preserve"> - veličina šxvxd = 1200x600x1000 mm</t>
  </si>
  <si>
    <t>PPZ K-60 350x230x600 - M220 - s</t>
  </si>
  <si>
    <t>PPZ K-60 450x230x600 - M220 - s</t>
  </si>
  <si>
    <t>PPZ K-60 700x400x600 - M220 - s</t>
  </si>
  <si>
    <t>PPZ K-60 750x230x600 - M220 - s</t>
  </si>
  <si>
    <t>Dobava i ugradnja ventilacionih rešetki, kao proizvod KLIMAOPREMA Samobor ili jednakovrijedan …………………………….., kompletno sa spojnim, brtvenim i nosivim materijalom.</t>
  </si>
  <si>
    <t>OAH 1-L + UR 325x225</t>
  </si>
  <si>
    <t>OAH 1-L + UR 425x225</t>
  </si>
  <si>
    <t>OAH 1-L + UR 525x225</t>
  </si>
  <si>
    <t>OAH 1-L + UR 625x225</t>
  </si>
  <si>
    <t>ZOV 150</t>
  </si>
  <si>
    <r>
      <t>Dobava i ugradnja protukišnih fiksnih žaluzina s protuinsektnom mrežicom</t>
    </r>
    <r>
      <rPr>
        <sz val="10"/>
        <rFont val="Arial"/>
        <family val="2"/>
        <charset val="238"/>
      </rPr>
      <t>, kao proizvod KLIMAOPREMA Samobor ili jednakovrijedan ………………………….., kompletno sa spojnim, brtvenim i nosivim materijalom.</t>
    </r>
  </si>
  <si>
    <t>AFŽM 700x400</t>
  </si>
  <si>
    <t>AFŽM 900x400</t>
  </si>
  <si>
    <t>AFŽM 1000x600</t>
  </si>
  <si>
    <r>
      <t xml:space="preserve">Dobava i ugradnja ventilacionih rešetki, kao proizvod KLIMAOPREMA Samobor, ili jednakovrijedan …………….., </t>
    </r>
    <r>
      <rPr>
        <sz val="10"/>
        <rFont val="Arial"/>
        <family val="2"/>
        <charset val="238"/>
      </rPr>
      <t>kompletno sa spojnim, brtvenim i nosivim materijalom.</t>
    </r>
  </si>
  <si>
    <r>
      <t>DEV-0 600/24 B-B-A-H-</t>
    </r>
    <r>
      <rPr>
        <sz val="10"/>
        <rFont val="Calibri"/>
        <family val="2"/>
        <charset val="238"/>
      </rPr>
      <t>Ø</t>
    </r>
    <r>
      <rPr>
        <sz val="10"/>
        <rFont val="Arial"/>
        <family val="2"/>
        <charset val="238"/>
      </rPr>
      <t>248+PK2</t>
    </r>
  </si>
  <si>
    <r>
      <t>DEV-0 625/54 B-B-B-H-</t>
    </r>
    <r>
      <rPr>
        <sz val="10"/>
        <rFont val="Calibri"/>
        <family val="2"/>
        <charset val="238"/>
      </rPr>
      <t>Ø</t>
    </r>
    <r>
      <rPr>
        <sz val="10"/>
        <rFont val="Arial"/>
        <family val="2"/>
        <charset val="238"/>
      </rPr>
      <t>248+PK2</t>
    </r>
  </si>
  <si>
    <r>
      <t>DEV-0 800/72 B-B-B-H-</t>
    </r>
    <r>
      <rPr>
        <sz val="10"/>
        <rFont val="Calibri"/>
        <family val="2"/>
        <charset val="238"/>
      </rPr>
      <t>Ø315</t>
    </r>
    <r>
      <rPr>
        <sz val="10"/>
        <rFont val="Arial"/>
        <family val="2"/>
        <charset val="238"/>
      </rPr>
      <t>+PK2</t>
    </r>
  </si>
  <si>
    <t>Priključna kutija anemostata je maksimalno 30 cm.</t>
  </si>
  <si>
    <r>
      <t>DEV-0 800/72 B-B-B-H-2x</t>
    </r>
    <r>
      <rPr>
        <sz val="10"/>
        <rFont val="Calibri"/>
        <family val="2"/>
        <charset val="238"/>
      </rPr>
      <t>Ø210</t>
    </r>
    <r>
      <rPr>
        <sz val="10"/>
        <rFont val="Arial"/>
        <family val="2"/>
        <charset val="238"/>
      </rPr>
      <t>+PK2</t>
    </r>
  </si>
  <si>
    <t>Izrada i ugradnja završne krovne kape ventilacijskih kanala prema detalju arhitektonskog rješenja, kompletno sa spojnim, brtvenim i nosivim materijalom, za slijedeće dimenzije ventilacijskih kanala:</t>
  </si>
  <si>
    <t>400x300</t>
  </si>
  <si>
    <t>400x400</t>
  </si>
  <si>
    <t>700x400</t>
  </si>
  <si>
    <t xml:space="preserve">Dobava i montaža aluminijskih fleksibilnih cijevi tip "ALUDEC" sa ugrađenom spiralom od opružnog čelika za spoj odsisnog ventila sa ventilacijskim kanalom, uključivo spojni i brtveni materijal. </t>
  </si>
  <si>
    <r>
      <rPr>
        <sz val="10"/>
        <rFont val="Calibri"/>
        <family val="2"/>
        <charset val="238"/>
      </rPr>
      <t>Ø15</t>
    </r>
    <r>
      <rPr>
        <sz val="10"/>
        <rFont val="Arial"/>
        <family val="2"/>
        <charset val="238"/>
      </rPr>
      <t>0 mm</t>
    </r>
  </si>
  <si>
    <r>
      <rPr>
        <sz val="10"/>
        <rFont val="Calibri"/>
        <family val="2"/>
        <charset val="238"/>
      </rPr>
      <t>Ø21</t>
    </r>
    <r>
      <rPr>
        <sz val="10"/>
        <rFont val="Arial"/>
        <family val="2"/>
        <charset val="238"/>
      </rPr>
      <t>0 mm</t>
    </r>
  </si>
  <si>
    <r>
      <rPr>
        <sz val="10"/>
        <rFont val="Calibri"/>
        <family val="2"/>
        <charset val="238"/>
      </rPr>
      <t>Ø25</t>
    </r>
    <r>
      <rPr>
        <sz val="10"/>
        <rFont val="Arial"/>
        <family val="2"/>
        <charset val="238"/>
      </rPr>
      <t>0 mm</t>
    </r>
  </si>
  <si>
    <r>
      <rPr>
        <sz val="10"/>
        <rFont val="Calibri"/>
        <family val="2"/>
        <charset val="238"/>
      </rPr>
      <t>Ø315</t>
    </r>
    <r>
      <rPr>
        <sz val="10"/>
        <rFont val="Arial"/>
        <family val="2"/>
        <charset val="238"/>
      </rPr>
      <t xml:space="preserve"> mm</t>
    </r>
  </si>
  <si>
    <t xml:space="preserve">Izrada i ugradnja ventilacionih kanala iz pocinčanog lima, debljina prema DIN 1946, kompletno sa svim potrebnim koljenima, suženjima, klapnama, račvama, skretnim limovima, te spojnim i brtvenim materijalom. 
Koljena ventilacionih kanala izvesti sa unutrašnjim polumjerom min. 1/4 širine kanala. U odvojak ventilacionog kanala ugraditi regulacionu klapnu i otvor za mjerenje količine.
</t>
  </si>
  <si>
    <t xml:space="preserve">Dobava i ugradnja izolacije kao proizvod KFLEX DUCT NET klasa I ili jednakovrijedan ..................................., izolacije u pločama za izolaciju tlačnih i odsisnih ventilacionih kanala, debljine stijenke 8 mm, sa zatvorenim ćelijama, klase gorivosti B, koeficijenta toplinske vodljivosti 0.034 W/m,K kod 0 oC, koeficijenta parodifuznosti većim od 7000, kompletno sa ljepilom, samoljepljivim izolirajućim i samoljepljivim trakama. </t>
  </si>
  <si>
    <t>Izrada i ugradnja raznih antikorozivnih komada iz željeza, u svrhu ugradnje opreme i ventilacionih kanala.</t>
  </si>
  <si>
    <t>Dobava i ugradnja PVC cijevi, za potrebe odvoda kondenzata, uključivo potrebne spojnice, koljena, račve, te spojni i brtveni materijal, dimenzija :</t>
  </si>
  <si>
    <t xml:space="preserve">                       </t>
  </si>
  <si>
    <t>Probni pogon i regulacija sistema, sa mjerenjem postignutih parametara ventilacije i buke od ovlaštene tvrtke.</t>
  </si>
  <si>
    <t>UKUPNO 1.5. :</t>
  </si>
  <si>
    <t>1.6.</t>
  </si>
  <si>
    <t>ZAJEDNIČKE STAVKE :</t>
  </si>
  <si>
    <t>Pripremno završni radovi.</t>
  </si>
  <si>
    <t>Ispuštanje vode u kotlovnici radi spajanja nove instalacije na postojeću, demontaža postojeće izolacije, te izrada nove izolacije na mjestu spoja, kompletno sa svim potrebnim materijaom i radom.</t>
  </si>
  <si>
    <t>Sitan potrošni materijal koji nije posebno specificiran, a neophodan je za izvođenje.</t>
  </si>
  <si>
    <t>Tlačna proba sustava grijanja, te radijatorskog grijanja i priprema PTV.</t>
  </si>
  <si>
    <t>Topla proba sustava grijanja i hlađenja s klima komorom, te radijatorskog grijanja ureda.</t>
  </si>
  <si>
    <t>Čišćenje gradilišta od ostataka materijala nakon završetka  vlastitih radova.</t>
  </si>
  <si>
    <t>Transportni troškovi dopreme i povrata alata s gradilišta.</t>
  </si>
  <si>
    <t>Izrada sheme toplinske podstanice i uputa za rad kotlovnice te uokvirenje i postava na vidljivo mjesto u toplinskoj podstanici. Stavka obuhvaća i izradu i postavu  natpisa na armaturi i kolektoru.</t>
  </si>
  <si>
    <t>Ispitivanje instalacije i uređaja s povećanom opasnošću od strane ovlaštene ustanove.</t>
  </si>
  <si>
    <t>Ispitivanje mjerenja postignutih parametara grijanja i hlađenja od ovlaštene tvrtke, te izdavanja protokola o ispitivanju.</t>
  </si>
  <si>
    <t>Ispitivanje mjerenja postignutih parametara ventilacije, ispitivanja strojarnice prema Zakonu o zaštiti na radu od ovlaštene tvrtke, te izdavanja protokola o ispitivanju.</t>
  </si>
  <si>
    <t>Izrada projekta izvedenog stanja instalacija grijanja, hlađenja i ventilacije.</t>
  </si>
  <si>
    <t>UKUPNO 1.6. :</t>
  </si>
  <si>
    <t>1.7.</t>
  </si>
  <si>
    <t>PRATEĆI GRAĐEVINSKI RADOVI :</t>
  </si>
  <si>
    <t>Građevinska obrada svih otvora (cijevi i ventilacijskih kanala, rešetki i sl.) zazidavanjem, ožbukanjem grubom i finom žbukom na način da površina mora biti pripremljena za završnu obradu gletanjem.</t>
  </si>
  <si>
    <t>šlicevi do 10 cm</t>
  </si>
  <si>
    <t>cementna žbuka</t>
  </si>
  <si>
    <t>Protupožarno brtvljenje svih otvora između požarnih zona kroz koje prolaze cijevi grijanja i hlađenja, protupožarnom pjenom kao proizvod HILT ili sl., prema tipskom detalju protupožarnog brtvljenja cijevi. Obračun po dimenziji cijevi.</t>
  </si>
  <si>
    <t xml:space="preserve">do NO 50 </t>
  </si>
  <si>
    <t>UKUPNO 1.7.:</t>
  </si>
  <si>
    <t>REKAPITULACIJA</t>
  </si>
  <si>
    <t>1.1. INSTALACIJA RADIJATORSKOG GRIJANJA :</t>
  </si>
  <si>
    <t>1.2. INSTALACIJA TLAČNO/ODSISNE VENTILACIJE SP. DVORANE :</t>
  </si>
  <si>
    <t>1.3. INSTALACIJA HLAĐENJA/GRIJANJA TZK, M. DVORANE I GALER. :</t>
  </si>
  <si>
    <t>1.4. INSTALACIJA TOPLINSKE PODSTANICE :</t>
  </si>
  <si>
    <t>1.5- INSTALACIJA T/O VENTILACIJE SVLAČIONICE I DVORANA:</t>
  </si>
  <si>
    <t>1.6. ZAJEDNIČKE STAVKE :</t>
  </si>
  <si>
    <t>1.7. PRATEĆI GRAĐEVINSKI RADOVI :</t>
  </si>
  <si>
    <t xml:space="preserve">UKUPNO :     </t>
  </si>
  <si>
    <t xml:space="preserve">PDV :     </t>
  </si>
  <si>
    <t xml:space="preserve">SVEUKUPNO :     </t>
  </si>
  <si>
    <t xml:space="preserve">                                                                 </t>
  </si>
  <si>
    <t xml:space="preserve">                                                           </t>
  </si>
  <si>
    <t>PREDOPIS RADOVA</t>
  </si>
  <si>
    <t>TROŠKOVNIK IZVEDBE HIDROINSTALACIJA</t>
  </si>
  <si>
    <t xml:space="preserve">Čvrsto uziđavanje cijevi u zidove i druge konstrukcije nije dozvoljeno.
Prostor između cijevi i konstrukcije treba biti ispunjen plastičnim materijalom da bi se spriječilo oštećenje cijevi. Vodovodne cijevi će se pri prolazu kroz konstruktivne zidove zaštititi zaštitnom cijevi, čiji je promjer za 40 mm veći od vanjskog promjera vodovodne cijevi, a međuprostor će se ispuniti kudeljom ili drugim stalnoelastičnim kitom, ako postoji opasnost od prodora vode.
Izvedba potrebne zaštita cijevi od slijeganja i oštećenja posebno se ne obračunava.
Ispitivanje higijenske ispravnosti kao i tehničke korektnosti kompletne izvedbe hidroinstalacija dovoda i odvoda vode, izrada protokola i zapisnika o ispitivanju i pregledu posebno se ne obračunava.
</t>
  </si>
  <si>
    <t>REKAPITULACIJA :
1.Vodovod __________________________________________ kn 
2.Odvod sanitarno-otpadnih voda________________________ kn
3. Sanitarni pribori____________________________________ kn
4. Pomoćni građevinski radovi ___________________________ kn
____________________________________________________ 
UKUPNO : ___________________________________________ kn
____________________________________________________</t>
  </si>
  <si>
    <t>2. Odvod sanitarno-otpadnih voda</t>
  </si>
  <si>
    <t xml:space="preserve">1. Vodovod </t>
  </si>
  <si>
    <t>3. Sanitarni pribori</t>
  </si>
  <si>
    <t xml:space="preserve">4. Pomoćni građevinski radovi </t>
  </si>
  <si>
    <t>Ukupno:</t>
  </si>
  <si>
    <t>Hladna voda i topla voda</t>
  </si>
  <si>
    <t>No50</t>
  </si>
  <si>
    <t>No52</t>
  </si>
  <si>
    <t>No40</t>
  </si>
  <si>
    <t>No32</t>
  </si>
  <si>
    <t>No25</t>
  </si>
  <si>
    <t>No20</t>
  </si>
  <si>
    <t>No15</t>
  </si>
  <si>
    <t xml:space="preserve">Ravni ventil s kotačićem i ispustom. 
Obračun po komadu po profilu
</t>
  </si>
  <si>
    <t xml:space="preserve">Ravni ventil s kotačićem na ograncima. 
Obračun po komadu po profilu
</t>
  </si>
  <si>
    <t>Vratašca s okvirom od inoksa  veličine 10x10 
Obračun po komadu</t>
  </si>
  <si>
    <t xml:space="preserve">Ugradba nadžbuknih ventila s kapom na 
sanitarnim priborima.
Obračun po komadu po profilu
</t>
  </si>
  <si>
    <t>ravni - No15</t>
  </si>
  <si>
    <t>kutni - No15</t>
  </si>
  <si>
    <t xml:space="preserve">Vodovod hidrantske mreže </t>
  </si>
  <si>
    <t>u vanjskom rovu:</t>
  </si>
  <si>
    <t>unutar zgrade:</t>
  </si>
  <si>
    <t>No100</t>
  </si>
  <si>
    <t>No80</t>
  </si>
  <si>
    <t>1.8.</t>
  </si>
  <si>
    <t xml:space="preserve">Unutarnji zidni hidrantski ormarić ugrađen
u zidnoj niši s vratašcem obloženim ogledalom 
i natpisom „H”. Priključna cijev je profila No 52. 
U ormariću je oprema za gašenje požarara.
Dno ormarića je na visini 1.35m od gotovog poda.  
Obračun po komadu 
</t>
  </si>
  <si>
    <t>1.9.</t>
  </si>
  <si>
    <t xml:space="preserve">Vanjski nadzemni hidrant profila No 100.
Na pročelju zgrade postavlja se tabla s natpisom
I oznakom mjesta hidranta. 
Obračun po komadu 
</t>
  </si>
  <si>
    <t xml:space="preserve">Izvedba priključka vodovoda – sanitarne vode i 
hidrantskog voda, na komunalni sustav preko vodomjera i 
propusnih ventila koji su smješteni u vodovodnom oknu.
Cijevi sanitarne vode su promjera No50 a hidrantskog voda 
No 100.
Priključak, način i uvjete određuje i izvodi nadležno komunalno poduzeće.
Obračun priključka oba voda po komadu
</t>
  </si>
  <si>
    <t>Ukupno  1. Vodovod</t>
  </si>
  <si>
    <t>2. Instalacije odvoda otpadnih voda</t>
  </si>
  <si>
    <t>Odvod sanitarno-otpadnih voda:</t>
  </si>
  <si>
    <t xml:space="preserve">Cijevi kanalizacije od tvrde plastike ravnih  i fazonskih komada --  
Obračun po m¹ prema promjeru
</t>
  </si>
  <si>
    <t>2.1.</t>
  </si>
  <si>
    <t>DN 32</t>
  </si>
  <si>
    <t>DN 50</t>
  </si>
  <si>
    <t>DN 70</t>
  </si>
  <si>
    <t>DN 110</t>
  </si>
  <si>
    <t>DN 160</t>
  </si>
  <si>
    <t>DN 200</t>
  </si>
  <si>
    <t xml:space="preserve">Cijevi kanalizacije od tvrde plastike ravnih i fazonskih
komada. Završetak cijevi iznad krova s ventilacijskom glavom
ukupno 4 komada.
Obračun po m¹ prema promjeru
</t>
  </si>
  <si>
    <t>2.2.</t>
  </si>
  <si>
    <t>2.3.</t>
  </si>
  <si>
    <t xml:space="preserve">Podne rešetke sa TOP-sifonom i odvodom DN 50. 
Rešetka s okvirom nerđajući čelik, veličine 10x10.
Obračun po komadu
</t>
  </si>
  <si>
    <t>2.4.</t>
  </si>
  <si>
    <t xml:space="preserve">Podne rešetke sa sifonom i odvodom DN 110. 
Rešetka s okvirom nerđajući čelik, veličine 15x15.
Obračun po komadu
</t>
  </si>
  <si>
    <t>Odvod kišnice:</t>
  </si>
  <si>
    <t>2.5.</t>
  </si>
  <si>
    <t xml:space="preserve">Cijevi u temeljnom i vanjskom odvodu. Cijevi
kanalizacije od tvrde plastike ravnih i fazonskih komada.
Obračun po prema promjeru
</t>
  </si>
  <si>
    <t>DN 250</t>
  </si>
  <si>
    <t>2.6.</t>
  </si>
  <si>
    <t xml:space="preserve">Priključak na javni sustav odvodnje u oknu
Ro10, prema odredbama nadliježnog komunalnog poduzeća
</t>
  </si>
  <si>
    <t>U ponudi označiti tip opreme i njenu nabavnu cijenu. 
U jedinične cijene uzeti u obzir ugradnju opisane opreme.</t>
  </si>
  <si>
    <t>3.1.</t>
  </si>
  <si>
    <t xml:space="preserve">Umivaonik od keramike, konzolno pričvršćen na zid veličine 51 cm, s potrebnom opremom :
- stojeća armatura mješalice T+H vode s pokretnim izljevom kom1
- odvodna cijev sa sifonom i polužni mehanizam čepa umivaonika od inoksa kom 1
- kromirani držač papirnatog ručnika kom 1
- kromirani držač sapuna kom 1
- komplet kutija ogledala s donjom plohom za odlaganje stvari i gornjom plohom kontinuirane rasvjete s 3 halogene svjetiljke; veličina ogledala je 0.90m x visine 0.65 – kom 1
Obračun po komadu opisane stavke
</t>
  </si>
  <si>
    <t>3.2.</t>
  </si>
  <si>
    <t xml:space="preserve">WC – konzolno pričvršćena duboka školjka od keramike s horizontalnim
izljevom i uzidanim kotlićem, sa svim potrebnim priborom
- uzidani vodokotlić s plastičnim ispirnim cijevima i kromiranim poklopcem poluge za ispiranje vode
- poklopac školjke od tvrde plastike
- držač rolo papira 
- četka za čišćenje WC-a s kromiranim držačem
- kromirana kanta za otpad s nožnim otvaranjem, veličina 10 lit. 
Obračun po komadu
</t>
  </si>
  <si>
    <t>3.3.</t>
  </si>
  <si>
    <t>3.4.</t>
  </si>
  <si>
    <t>3.5.</t>
  </si>
  <si>
    <t>3.6.</t>
  </si>
  <si>
    <t>Potrebna oprema tuš kabine koja je građevinski formirana
veličine 215x100CM a što sadrži :
- linijska izljevna garnitura sa sifonom od inoksa dužine 215cm
- mješalica T+H vode s niskim izljevom i ugrađenom fiksnom
  prskalicom tuša kom 3
- držač sapuna kom 2
- kromirani rukohvat kom 2
- držač ručnika 3 kom
- kuka za vješanje stvari 3 kom
Obračun po komadu</t>
  </si>
  <si>
    <t>Uzidana kada veličine 70/200 s potrebnom opremom
- izljevna garnitura sa sifonom od inoksa
- mješalica T+H vode s niskim izljevom i ugrađenom fiksnom
  prskalicom tuša 
- držač sapuna kom 1
- kromirani rukohvat
- držač ručnika 1 kom
- kuka za vješanje stvari 1 kom
Obračun po komadu</t>
  </si>
  <si>
    <t>Specialna keramička WC – duboka školjka za invalide. 
Konzolno je pričvršćena s horizontalnim izljevom i uzidanim kotlićem
sa svim potrebnim priborom
- uzidani vodokotlić s plastičnim ispirnim cijevima i kromiranim poklopcem poluge za ispiranje vode
- rukohvat za pridržavanje
- poklopac školjke od tvrde plastike
- držač rolo papira 
- četka za čišćenje WC-a s kromiranim držačem
- kromirana kanta za otpad s nožnim otvaranjem, veličina 10 lit. 
Obračun po komadu</t>
  </si>
  <si>
    <t>Potrebna oprema tuš kabine koja je građevinski formirana
veličine 140x80CM a što sadrži :
- linijska izljevna garnitura sa sifonom od inoksa dužine 140cm
- mješalica T+H vode s niskim izljevom i ugrađenom fiksnom
  prskalicom tuša kom 2
- držač sapuna kom 1
- kromirani rukohvat kom 1
- držač ručnika 2 kom
- kuka za vješanje stvari 2 kom
Obračun po komadu</t>
  </si>
  <si>
    <t>Holender slavina s navojem za priključak profila No 15. 9
Obračun po komadu</t>
  </si>
  <si>
    <t>3.7.</t>
  </si>
  <si>
    <t>Ukupno  2. Odvod otpadnih voda</t>
  </si>
  <si>
    <t>Ukupno  3. Sanitarni pribori</t>
  </si>
  <si>
    <t>Vodoinstalacije</t>
  </si>
  <si>
    <t>UNUTARNJI RADOVI</t>
  </si>
  <si>
    <t>4.1.</t>
  </si>
  <si>
    <t>Konstrukcija podzida za smještaj vodokotlića
i pričvršćenje konzolne školjke, visine 1.20m.
Konstrukcija se oblaže s gipsanim pločama. 
Obračun po komadu prema veličini podzida 
0.90x1.2</t>
  </si>
  <si>
    <t>4.2.</t>
  </si>
  <si>
    <t>Izrada proreza veličine10x10 u betonskom zidu MB30. 
Nakon montaže zatvaranje udubljenja žbukom i 
izravnanje zidnih ploha.
Obračun po m¹</t>
  </si>
  <si>
    <t>4.3.</t>
  </si>
  <si>
    <t xml:space="preserve">Izrada proreza veličine 5x15 u betonskom zidu MB30. 
Nakon montaže zatvaranje udubljenja žbukom i
izravnanje zidnih ploha.
Obračun po m¹
</t>
  </si>
  <si>
    <t>4.4.</t>
  </si>
  <si>
    <t>4.5.</t>
  </si>
  <si>
    <t>Izrada proreza u podu prizemlja 40x40, nakon 
montaže zatvaranje udubljenja betonom.
Obračun po komadu</t>
  </si>
  <si>
    <t>Izrada proreza u stropnoj ploči otvora 15x15, 
nakon montaže zatvaranje udubljenja betonom i 
izravnanje stropnih ploha.
Obračun po komadu</t>
  </si>
  <si>
    <t>4.6.</t>
  </si>
  <si>
    <t>Izrada ventilskih okana u tlačnoj ploči unutarnje 
mjere 40x40, dubine 50cm. Zidovi i dno od betona
debljine 10cm, zaglađene unutarnje plohe. Poklopac
je pokretni, lj.-željezni, na koji dolazi obloga od obrade poda. 
Obračun po komadu</t>
  </si>
  <si>
    <t>4.7.</t>
  </si>
  <si>
    <t>4.8.</t>
  </si>
  <si>
    <t>4.9.</t>
  </si>
  <si>
    <t>Probijanje otvora u temeljnom zidu od betona MB30,
debljine 60 cm, veličine otvora 20x20. Nakon montaže zatvaranje otvora s betonom.
Obračun po komadu</t>
  </si>
  <si>
    <t>Probijanje otvora u temeljnom zidu od betona MB30,
debljine 60 cm, veličine otvora 20x20. Nakon montaže
 zatvaranje otvora s betonom.
Obračun po komadu</t>
  </si>
  <si>
    <t xml:space="preserve">Ugradba pijeska debljine 10 cm u postelju cijevima.
Obračun po m3 
</t>
  </si>
  <si>
    <t xml:space="preserve">Odvod sanitarno-otpadnih voda </t>
  </si>
  <si>
    <t>4.10.</t>
  </si>
  <si>
    <t>4.11.</t>
  </si>
  <si>
    <t>4.12.</t>
  </si>
  <si>
    <t>4.13.</t>
  </si>
  <si>
    <t>4.14.</t>
  </si>
  <si>
    <t>4.15.</t>
  </si>
  <si>
    <t>4.16.</t>
  </si>
  <si>
    <t>4.17.</t>
  </si>
  <si>
    <t>4.18.</t>
  </si>
  <si>
    <t>Izrada proreza u stropnoj ploči ABMB30,otvora 15x15,
za polaganje ventilacijske cijevi kanalizacije. 
Nakon montaže zatvaranje otvora s betonom. 
Obračun po komadu</t>
  </si>
  <si>
    <t xml:space="preserve">Produbljenje šlica u tlačnoj ploči na mjestima TOP sifona i
podne rešetke, veličine 15x15. 
Nakon montaže zatvaranje udubljenja.
Obračun po komadu
</t>
  </si>
  <si>
    <t>Probijanje otvora u temeljnom zidu od betona MB30,
debljine 60 cm, veličine otvora 20x20. Nakon montaže
zatvaranje otvora s betonom.
Obračun po komadu</t>
  </si>
  <si>
    <t>Unutarnja okna kanalizacije unutarnje mjere 60x60, dubine do 
70 cm, od betonaMB 20:
- kamena podloga debljine 10 cm
- betoniranje dna okna s izvedenom kinetom, debljina ploče 15 cm    
- betoniranje zidova debljine 10 cm
- cementna glazura zaglađena do crnog sjaja na svim unutarnjim plohama
- dvostruki poklopac s lijevano željeznim okvirom i uljnim utorom dimenzije      45x45,  a gornji poklopac se pokrije sa završnom podnom oblogom.
Obračun po komadu</t>
  </si>
  <si>
    <t xml:space="preserve">Ugradba pijeska debljine 10 cm u postelju cijevima.
Obračun po m3 </t>
  </si>
  <si>
    <t>Betonski blokovi –podmetači ispod kanalizacijskih
vertikala, veličine 30x30x30 od betona MB20.
Obračun po komadu (6+3)</t>
  </si>
  <si>
    <t>VANJSKI RADOVI</t>
  </si>
  <si>
    <t>4.19.</t>
  </si>
  <si>
    <t>4.20.</t>
  </si>
  <si>
    <t>4.21.</t>
  </si>
  <si>
    <t>4.22.</t>
  </si>
  <si>
    <t>Iskop rova u uskom iskopu u zemlji V ktg, 
izbacivanje zemlje van rova i planiranje površine
dna rova. Dubina rova do 0.80m. Nakon montaže
instalacija zatrpavanje rova s iskopanim materijalom.
(hidrantski vod i sanitarna voda se polažu paralelno u istom rovu)
Obračun po m3</t>
  </si>
  <si>
    <t>Iskop rova u uskom iskopu u zemlji V ktg. 
izbacivanje zemlje van rova i planiranje površine 
dna rova. Dubina rova do 0.80m. Nakon montaže 
instalacija zatrpavanje rova s iskopanim materijalom.
Obračun po m3</t>
  </si>
  <si>
    <t>Građevinska izvedba vodomjernog okna od betona 
je MB 30, veličine 100x80, dubine 1m.
 - kamena podloga debljine 10 cm
- betoniranje dna okna s izvedenom kinetom, debljina ploče 15 cm    
- betoniranje zidova debljine 10 cm
- cementna glazura zaglađena do crnog sjaja na svim 
unutarnjim plohama
- poklopac je lijevano željezni veličine 60x60 sa bravom.
 Poklopac se ugrađuje pri betoniranju okna.
Radove izvodi nadliježno komunalno poduzeće ili 
se izvodi po njihovim naputcima.
Obračun po komadu</t>
  </si>
  <si>
    <t>4.23.</t>
  </si>
  <si>
    <t xml:space="preserve">Iskop rova u uskom iskopu, izbacivanje zemlje 
van rova i planiranje površine dna rova. Dubina 
iskopa do 1.20m u zemlji Vktg.  Nakon montaže instalacija 
zatrpavanje rova s iskopanim materijalom.
Obračun po m3
</t>
  </si>
  <si>
    <t>4.24.</t>
  </si>
  <si>
    <t xml:space="preserve">Vanjska okna kanalizacije;
- unutarnje mjere 60x60, dubine do 
100 cm, od betonaMB 20:
- kamena podloga debljine 10 cm
- betoniranje dna okna s izvedenom kinetom, debljina ploče 15 cm    
- betoniranje zidova debljine 10 cm
- cementna glazura zaglađena do crnog sjaja na svim 
unutarnjim plohama
- poklopac je lijevano željezni veličine 60x60. Poklopac se ugrađuje pri
betoniranju okna.
Obračun po komadu
</t>
  </si>
  <si>
    <t xml:space="preserve">- unutarnje mjere 100x100, dubine do 
210 cm, od betonaMB 20:
- kamena podloga debljine 10 cm
- betoniranje dna okna s izvedenom kinetom, debljina ploče 15 cm    
- betoniranje zidova debljine 10 cm
- cementna glazura zaglađena do crnog sjaja na svim 
unutarnjim plohama
- poklopac je lijevano željezni veličine 60x60. Poklopac se ugrađuje pri
betoniranju okna.
Obračun po komadu
</t>
  </si>
  <si>
    <t>Odvod kišnice</t>
  </si>
  <si>
    <t>4.25.</t>
  </si>
  <si>
    <t xml:space="preserve">Iskop rova u uskom iskopu, izbacivanje zemlje van rova i planiranje površine dna rova. Dubina iskopa do 1.20m 
u zemlji Vktg.  Nakon montaže instalacija zatrpavanje rova s iskopanim materijalom.
Obračun po m3
</t>
  </si>
  <si>
    <t>4.26.</t>
  </si>
  <si>
    <t>4.27.</t>
  </si>
  <si>
    <t xml:space="preserve">Vanjsko okno kanalizacije, unutarnje mjere 55x55 , dubine do1.20, izvedeno od betona je MB 20.
- proširenje i produbljenje iskopa i kamena podloga debljine 10 cm
- betoniranje dna okna s izvedenom kinetom, debljina ploče 15 cm    
- betoniranje zidova debljine 15 cm
- betoniranje serklaže od armiranog betona MB30, d=15 cm  
- cementna glazura zaglađena do crnog sjaja na svim unutarnjim plohama
- lijevano-željezni poklopac za teški teret.
Obračun po komadu
</t>
  </si>
  <si>
    <t xml:space="preserve">Upojni bunari kišnice od perforirane betonske cijevi
Ø 150, korisne dubine d=1.7 0m oko koje se prostor u krugu od  Ø 250 ispunjava sa sipkim materijalom, slojevima  pjeska; šljunka i 
kamenim  nabačajem za filtriranje otpadnih voda. 
Dno bunara je pokrivena s rešetkom od AB gredica.
Stavka obuhvaća:
- perforirana betonska cijev Ø 150 l= 1.7 0m
- široki iskop u zemlji Vktg. dubine 2.20m i zatrpavanje 
okolo jame  m3  21.00
- odvoz viška m3  14.00
- podloga debljine 0.50m od krupnog kamena m3  2.50
- dovoz  pjeska; šljunka i kamenog  nabačaja sa 
formiranjem filtra m3  2.00 
- rešetka od AB gredica 10/15 l=1.46m na svakih 5 cm 
položenih na dno bunara u krugu Ø 250; 4.90 m2
- betoniranje pokrovne ploče od ABMB30
d=20cm s oplatom, 4.90 m2
- poklopac 60x60 od lijevanog željeza za teški teret, 1kom.
Obračun po komadu
</t>
  </si>
  <si>
    <t>4.28.</t>
  </si>
  <si>
    <t xml:space="preserve">Ø 150, korisne dubine d=2.70 0m oko koje se prostor u krugu od  Ø 250 ispunjava sa sipkim materijalom, slojevima  pjeska; šljunka i 
kamenim  nabačajem za filtriranje otpadnih voda. 
Dno bunara je pokrivena s rešetkom od AB gredica.
Stavka obuhvaća:
- perforirana betonska cijev Ø 150 l= 2.70m
- široki iskop u zemlji Vktg. dubine 2.20m i zatrpavanje 
okolo jame  m3  36.50
- odvoz viška m3  29.00
- podloga debljine 0.50m od krupnog kamena m3 2.50
- dovoz  pjeska; šljunka i kamenog  nabačaja sa 
formiranjem filtra m3  2.50 
- rešetka od AB gredica 10/15 l=1.46m na svakih 5 cm 
položenih na dno bunara u krugu Ø 250; 4.90 m2
- betoniranje pokrovne ploče od ABMB30
d=20cm s oplatom, 4.90 m2
- poklopac 60x60 od lijevanog željeza za teški teret, 1kom.
Obračun po komadu
</t>
  </si>
  <si>
    <t>4.29.</t>
  </si>
  <si>
    <t xml:space="preserve">Ugradba pijeska debljine 10 cm u postelju cijevima.
Obračun po m3 
Za sanitarno – otpadne vode i kišnicu
</t>
  </si>
  <si>
    <t>4.30.</t>
  </si>
  <si>
    <t xml:space="preserve">Odvoz građevinskog otpada i iskopane zemlje do 10 km, s utovarom i istovarom, te ravnanjem terena.
Obračun po m3
</t>
  </si>
  <si>
    <t xml:space="preserve">Ukupno  4. Pomoćni građevinski radovi </t>
  </si>
  <si>
    <t>* ispitivanja električne instalacije i izdavanja potrebnih atesta o izvršenim mjerenjima i atesta za</t>
  </si>
  <si>
    <t xml:space="preserve">  opremu i materijal</t>
  </si>
  <si>
    <t>* puštanje sustava u rad, kao i ostali radovi koji nisu posebno iskazani specifikacijama, a potrebni su</t>
  </si>
  <si>
    <t xml:space="preserve">  za potpunu i urednu izvedbu projektiranih instalacija, njihovu funkcionalnost, pogonsku gotovost i</t>
  </si>
  <si>
    <t>razvodnim kutijama.</t>
  </si>
  <si>
    <t>Kod nadžuknog polaganja kabela stavkama je obuhvaćena dobava i postavljanje obujmica, tipli, vijaka i OG</t>
  </si>
  <si>
    <t>razvodnih kutija.</t>
  </si>
  <si>
    <t>SUSTAV ZA DOJAVU POŽARA</t>
  </si>
  <si>
    <t>Analogno adresabilna vatrodojavna centrala za 1 analogno adresabilnu petlju</t>
  </si>
  <si>
    <t>komplet s akumulatorima 2x7Ah/12V, softwareom i programiranjem.</t>
  </si>
  <si>
    <t>Digitalni komunikator i glasovni dojavnik.</t>
  </si>
  <si>
    <t>Vatrootporni ormar otpornosti 60 minuta za smještaj centrale.</t>
  </si>
  <si>
    <t>Cerberus Pro FC721, Siemens ili jednakovrijedna</t>
  </si>
  <si>
    <t>Izdvojeni signalno upravljački display.</t>
  </si>
  <si>
    <t>Cerberus Pro FT2010-A1, Siemens ili jednakovrijedan</t>
  </si>
  <si>
    <t>Optički analogno adresabilni javljač požara, komplet s podnožjem.</t>
  </si>
  <si>
    <t>Cerberus Pro OP720 + DB721  Siemens ili jednakovrijedan</t>
  </si>
  <si>
    <t>Termički analogno adresabilni javljač požara, komplet s podnožjem.</t>
  </si>
  <si>
    <t>Cerberus Pro HI720 + DB721 Siemens ili jednakovrijedan</t>
  </si>
  <si>
    <t>Analogno adresabilna alarmna sirena.</t>
  </si>
  <si>
    <t>Cerberus Pro FDS221 + FDB221  Siemens ili jednakovrijedna</t>
  </si>
  <si>
    <t>Ručni analogno adresabilni javljač požara.</t>
  </si>
  <si>
    <t>Cerberus Pro  FDME221 + FDMH291-R Siemens ili jednakovrijedan</t>
  </si>
  <si>
    <t>Izlazni analogno adresabilni modul.</t>
  </si>
  <si>
    <t>Cerberus Pro FDCIO221 Siemens ili jednakovrijedan</t>
  </si>
  <si>
    <t>Dobava i polaganje bezhalogenog vatrodojavnog instalacijskog kabela</t>
  </si>
  <si>
    <t>tipa JEB-H(St)H FE180 E30 1x2x0,8, narančasti, očuvanje funkcije u požaru 30 minuta.</t>
  </si>
  <si>
    <t>Kabel se polaže podžbukno i u spuštenom stropu u PVC instalacijskim cijevima</t>
  </si>
  <si>
    <t>i nadžbukno u PNT instalacijskim cijevima</t>
  </si>
  <si>
    <t>U cijenu kabela uključena je PVC i PNT instalacijska cijev.</t>
  </si>
  <si>
    <t>Ispitivanje i atestiranje instalacije.</t>
  </si>
  <si>
    <t>Izrada projekta izvedenog stanja.</t>
  </si>
  <si>
    <t>UKUPNO VATRODOJAVA</t>
  </si>
  <si>
    <t>PONUĐAČ JE ODGOVORAN ZA KONTROLU FORMULA U EXCEL TABLICAMA I</t>
  </si>
  <si>
    <t>NUMERIČKU KONTROLU ZBROJEVA, MEĐUZBROJEVA I REKAPITULACIJE.</t>
  </si>
  <si>
    <t>UKUPNA REKAPITULACIJA</t>
  </si>
  <si>
    <t>OPĆE NAPOMENE UZ TROŠKOVNIK TERMOTEHNIČKIH INSTALACIJA</t>
  </si>
  <si>
    <t>3</t>
  </si>
  <si>
    <t>8</t>
  </si>
  <si>
    <t>9</t>
  </si>
  <si>
    <t>11</t>
  </si>
  <si>
    <t>12</t>
  </si>
  <si>
    <t>13</t>
  </si>
  <si>
    <t>14</t>
  </si>
  <si>
    <t>15</t>
  </si>
  <si>
    <t>16</t>
  </si>
  <si>
    <t>17</t>
  </si>
  <si>
    <t>18</t>
  </si>
  <si>
    <t>19</t>
  </si>
  <si>
    <t>20</t>
  </si>
  <si>
    <t>21</t>
  </si>
  <si>
    <t>22</t>
  </si>
  <si>
    <t>23</t>
  </si>
  <si>
    <t>24</t>
  </si>
  <si>
    <t>pdv 25%</t>
  </si>
  <si>
    <t>Sveukupno s pdv-om</t>
  </si>
  <si>
    <t>8a.</t>
  </si>
  <si>
    <t>8b.</t>
  </si>
  <si>
    <t>Izrada, prijevoz i montaža fasadanih sendvič panela debljine 26 cm. Paneli su termoizolirani 10 cm, nemaju toplinskih mostova završna obrada je prani bijeli kulir - najsitnija granulacija. Na kutu izvesti spoj na način da se produži jedan panel (bočna strana panela 26cm, obrađena kulirom). U cijenu je obuhvaćeno obostrano brtvljenje trajnoelestičnim kitom.</t>
  </si>
  <si>
    <t>Jednakovrijedan proizvod</t>
  </si>
  <si>
    <t>Proizvođač</t>
  </si>
  <si>
    <t>Tip</t>
  </si>
  <si>
    <t>Izrada, prijevoz i montaža fasadanih sendvič panela debljine 26 cm. Paneli su termoizolirani 10 cm, nemaju toplinskih mostova. Paneli su s vanjske strane završno obrađeni kao bijeli beton sa reljefom izvedenim u oplati za reljefni beton. Na kutu izvesti spoj na način da se produži jedan panel (bočna strana panela 26cm, obrada kao vanjsko lice). U cijenu je obuhvaćeno obostrano brtvljenje trajnoelestičnim kitom. Kalup za reljefni odljev betona proizvođača NOEplast ili jednakovrijedno u cijeni. Debljine uloška/kalupa 5-20mm. Obračun po m2 betonskih sendvič panela</t>
  </si>
  <si>
    <r>
      <t>Izrada proreza veličine 10x10</t>
    </r>
    <r>
      <rPr>
        <sz val="10"/>
        <rFont val="ISOCPEUR"/>
        <family val="2"/>
        <charset val="238"/>
      </rPr>
      <t xml:space="preserve"> u betonskom zidu MB30.
Nakon montaže zatvaranje udubljenja žbukom i 
izravnanje zidnih ploha.
Obračun po m¹</t>
    </r>
  </si>
  <si>
    <r>
      <t>Izrada proreza veličine 30x30</t>
    </r>
    <r>
      <rPr>
        <sz val="10"/>
        <rFont val="ISOCPEUR"/>
        <family val="2"/>
        <charset val="238"/>
      </rPr>
      <t xml:space="preserve"> u betonskom  temeljnom 
zidu MB30. Nakon montaže zatvaranje s betonom.
Obračun po komadu</t>
    </r>
  </si>
  <si>
    <r>
      <t xml:space="preserve">Strojna priprema, dobava, transporti do mjesta ugradnje i ugradnja podložnog betona ispod temeljnih stopa debljine 10cm, betonom C12/15. Podložni i izravnavajući beton se izvodi na temeljnom tlu koje mora biti poravnato i isplanirano na zadane kote.  Podloga vodoravna širine temelja +5 cm sa svake strane. Obračun po </t>
    </r>
    <r>
      <rPr>
        <sz val="10"/>
        <rFont val="ISOCPEUR"/>
        <charset val="238"/>
      </rPr>
      <t>m</t>
    </r>
    <r>
      <rPr>
        <vertAlign val="superscript"/>
        <sz val="10"/>
        <rFont val="ISOCPEUR"/>
        <charset val="238"/>
      </rPr>
      <t>3</t>
    </r>
    <r>
      <rPr>
        <sz val="10"/>
        <rFont val="ISOCPEUR"/>
        <charset val="238"/>
      </rPr>
      <t xml:space="preserve"> </t>
    </r>
    <r>
      <rPr>
        <sz val="10"/>
        <rFont val="ISOCPEUR"/>
        <family val="2"/>
        <charset val="238"/>
      </rPr>
      <t>betonske podloge ispod temelja</t>
    </r>
  </si>
  <si>
    <r>
      <rPr>
        <b/>
        <sz val="10"/>
        <rFont val="ISOCPEUR"/>
        <family val="2"/>
        <charset val="238"/>
      </rPr>
      <t>m</t>
    </r>
    <r>
      <rPr>
        <b/>
        <vertAlign val="superscript"/>
        <sz val="10"/>
        <rFont val="ISOCPEUR"/>
        <family val="2"/>
        <charset val="238"/>
      </rPr>
      <t>3</t>
    </r>
  </si>
  <si>
    <r>
      <t xml:space="preserve">Strojna priprema, dobava, transporti do mjesta ugradnje i ugradnja betona u armiranobetonske tribine/stepenice dvorane betonom razreda tlačne čvrstoče C30/37  u glatkoj </t>
    </r>
    <r>
      <rPr>
        <sz val="10"/>
        <rFont val="ISOCPEUR"/>
        <charset val="238"/>
      </rPr>
      <t xml:space="preserve">izgubljenoj </t>
    </r>
    <r>
      <rPr>
        <sz val="10"/>
        <rFont val="ISOCPEUR"/>
        <family val="2"/>
        <charset val="238"/>
      </rPr>
      <t xml:space="preserve">oplati s potrebnim podupiranjem. Debljina stepenica/ploče je 20 cm. Obračun po m³ ugrađenog betona </t>
    </r>
  </si>
  <si>
    <r>
      <t>Strojna priprema, dobava, transporti do mjesta ugradnje i ugradnja betona u armiranobetonske potporne zidove, ploče, rampe i stepenica u okolišu betonom razreda tlačne čvrstoče C30/37 sa potrebnom oplatom. širine 20cm, visina od 50-180cm u potrebnoj glatkoj oplati izvedeno kao natur beton. Rampe i stepenice se izvode tako da se gornja površina zaravna gleterima te završno obrađuje "metlanjem". Gornji rubovi zidova i rubovi gazišta se izvode postavom trokutastih letvica 2x2cm. Dilatacije prema statičkom proračunu.</t>
    </r>
    <r>
      <rPr>
        <sz val="10"/>
        <rFont val="ISOCPEUR"/>
        <charset val="238"/>
      </rPr>
      <t xml:space="preserve"> Za točne dimenzije elemenata vidi nacrt 08_SDC_NACRT ARMATURE ZIDOVA I STEPENIŠTA OKOLIŠA A.5.pdf iz ponudbene dokumentacije</t>
    </r>
    <r>
      <rPr>
        <sz val="10"/>
        <rFont val="ISOCPEUR"/>
        <family val="2"/>
        <charset val="238"/>
      </rPr>
      <t xml:space="preserve">
Obračun po m³ ugrađenog betona s oplatom. </t>
    </r>
  </si>
  <si>
    <r>
      <t>Dobava materijala, prijenosi i izrada horizontalne hidroizolacije ab elemenata građevine. Izolacija se izvodi od hladnog bitumenskog prednamaza i polimerbitumenskih fleksibilnih traka sa staklenom tkaninom, a sve prema HRN EN13707 i 13969, u dva sloja,</t>
    </r>
    <r>
      <rPr>
        <b/>
        <sz val="10"/>
        <color rgb="FFFF0000"/>
        <rFont val="ISOCPEUR"/>
        <family val="2"/>
        <charset val="238"/>
      </rPr>
      <t xml:space="preserve"> </t>
    </r>
    <r>
      <rPr>
        <sz val="10"/>
        <rFont val="ISOCPEUR"/>
        <charset val="238"/>
      </rPr>
      <t>ukupne</t>
    </r>
    <r>
      <rPr>
        <b/>
        <sz val="10"/>
        <color rgb="FFFF0000"/>
        <rFont val="ISOCPEUR"/>
        <family val="2"/>
        <charset val="238"/>
      </rPr>
      <t xml:space="preserve"> </t>
    </r>
    <r>
      <rPr>
        <sz val="10"/>
        <rFont val="ISOCPEUR"/>
        <family val="2"/>
        <charset val="238"/>
      </rPr>
      <t xml:space="preserve">debljine min 0,80 </t>
    </r>
    <r>
      <rPr>
        <sz val="10"/>
        <rFont val="ISOCPEUR"/>
        <charset val="238"/>
      </rPr>
      <t>cm (8mm)</t>
    </r>
    <r>
      <rPr>
        <sz val="10"/>
        <rFont val="ISOCPEUR"/>
        <family val="2"/>
        <charset val="238"/>
      </rPr>
      <t>. Postava polimerne trake na izvedenu betonsku podlogu u dvorani. Na polimernu traku postavlja se filc od netkanog geotekstila. Obračun po m² polimerne trake i geotekstila</t>
    </r>
  </si>
  <si>
    <r>
      <t xml:space="preserve">Dobava materijala, prijenosi i izrada horizontalne hidroizolacije ab elemenata građevine. Izolacija se izvodi od hladnog bitumenskog prednamaza i polimerbitumenskih fleksibilnih traka sa staklenom tkaninom, a sve prema HRN EN13707 i 13969, u dva sloja, </t>
    </r>
    <r>
      <rPr>
        <sz val="10"/>
        <rFont val="ISOCPEUR"/>
        <charset val="238"/>
      </rPr>
      <t>ukupne</t>
    </r>
    <r>
      <rPr>
        <sz val="10"/>
        <rFont val="ISOCPEUR"/>
        <family val="2"/>
        <charset val="238"/>
      </rPr>
      <t xml:space="preserve"> debljine min 0,80</t>
    </r>
    <r>
      <rPr>
        <sz val="10"/>
        <rFont val="ISOCPEUR"/>
        <charset val="238"/>
      </rPr>
      <t>cm (8mm)</t>
    </r>
    <r>
      <rPr>
        <sz val="10"/>
        <rFont val="ISOCPEUR"/>
        <family val="2"/>
        <charset val="238"/>
      </rPr>
      <t>. Postava trake (hidroizolacija) na izvedenu betonsku podlogu pomoćnih prostora. Na polimernu traku postavlja se filc od netkanog geotekstila. Obračun po m² polimerne trake i geotekstila</t>
    </r>
  </si>
  <si>
    <r>
      <t>Dobava, prijenosi i ugradnja toplinske izolacije ravnog krova pomoćnih prostora pločama mineralne vune</t>
    </r>
    <r>
      <rPr>
        <sz val="10"/>
        <rFont val="ISOCPEUR"/>
        <charset val="238"/>
      </rPr>
      <t xml:space="preserve"> za povećano opterećenje</t>
    </r>
    <r>
      <rPr>
        <sz val="10"/>
        <rFont val="ISOCPEUR"/>
        <family val="2"/>
        <charset val="238"/>
      </rPr>
      <t xml:space="preserve"> debljine 15 cm. Na sloj toplinske izolacije polaže se filc od netkanog geotekstila, a ispod TI postavlja se PE folija. 
</t>
    </r>
    <r>
      <rPr>
        <sz val="10"/>
        <rFont val="ISOCPEUR"/>
        <charset val="238"/>
      </rPr>
      <t xml:space="preserve">Tehničke karakteristike mineralne vune:
</t>
    </r>
    <r>
      <rPr>
        <sz val="9"/>
        <rFont val="ISOCPEUR"/>
        <charset val="238"/>
      </rPr>
      <t>Reakcija na požar  A1 HRN EN 13501-1
Točka tališta  &gt; 1000 °C  HRN DIN 4102
Koeficijent toplinske provodljivosti λ  0,040 W/mK  HRN EN 12667
Paropropusnost μ  1,0 HRN EN 12086
Tlačna čvrstoća kod 10% deformacije CS(10)70  ≥ 70 kPa  HRN EN 826
Nosivost parcijalnog točkastog opterećenja PL(5)800   ≥ 800 N  HRN EN 12430
Kratkotrajna vodoupojnost WS  ≤ 1,0 kg/m2  HRN EN 1609
Tolerancija debljine T4  -3 +5 mm  HRN EN 823
Dugotrajna vodoupojnost WL(P)  ≤ 3,0 kg/m2  HRN EN 12087</t>
    </r>
    <r>
      <rPr>
        <sz val="10"/>
        <rFont val="ISOCPEUR"/>
        <family val="2"/>
        <charset val="238"/>
      </rPr>
      <t xml:space="preserve">
Obračun po m² izvedene PE folije, izolacije i filca</t>
    </r>
  </si>
  <si>
    <r>
      <t xml:space="preserve">Dobava, prijenosi i ugradnja toplinske izolacije krova dvorane od ploča kamene mineralne vuna </t>
    </r>
    <r>
      <rPr>
        <b/>
        <sz val="10"/>
        <rFont val="ISOCPEUR"/>
        <charset val="238"/>
      </rPr>
      <t xml:space="preserve">za standardo opterećenje, </t>
    </r>
    <r>
      <rPr>
        <sz val="10"/>
        <rFont val="ISOCPEUR"/>
        <family val="2"/>
        <charset val="238"/>
      </rPr>
      <t xml:space="preserve">debljine 15cm na postavljenoj parnoj brani u dva sloja. 
</t>
    </r>
    <r>
      <rPr>
        <sz val="10"/>
        <rFont val="ISOCPEUR"/>
        <charset val="238"/>
      </rPr>
      <t xml:space="preserve">Tehničke karakteristike mineralne vune:
</t>
    </r>
    <r>
      <rPr>
        <sz val="9"/>
        <rFont val="ISOCPEUR"/>
        <charset val="238"/>
      </rPr>
      <t>Reakcija na požar  A1 HRN EN 13501-1
Koeficijent toplinske provodljivosti λD  0,038 W/mK  HRN EN 12667
Nosivost parcijalnog točkastog opterećenja PL(5)500  ≥ 500 N  HRN EN 12430
Tlačna čvrstoća kod 10% deformacije CS(10)50  ≥ 50 kPa  HRN EN 826
Tolerancija debljine T5  -1 +3 mm  HRN EN 823
Kratkotrajna vodoupojnost WS  ≤ 1,0 kg/m2  HRN EN 1609
Dugotrajna vodoupojnost WL(P)  ≤ 3,0 kg/m2  HRN EN 12087
Paropropusnost μ  1,0 HRN EN 12086
Točka tališta Tt  &gt; 1000 °C  HRN DIN 4102</t>
    </r>
    <r>
      <rPr>
        <sz val="10"/>
        <rFont val="ISOCPEUR"/>
        <family val="2"/>
        <charset val="238"/>
      </rPr>
      <t xml:space="preserve">
Obračun po m²</t>
    </r>
  </si>
  <si>
    <r>
      <t xml:space="preserve">Dobava, prijenosi i ugradnja obloge ab panela dvorane i stupova (do visine 480cm) zvučnoapsorcijskim djelomično perforirnim drvenim/MDF pločama otpornim na udarac lopte (drvo - uzorak hrast ili MDF ploča natur boja lakirna mat lakom). Ploče dimenzije cca 80x180cm, horizontalno postavljene. Ploče se postavljaju na čelićnu potkonstrukciju, nevidljivi spoj (opisana u bravarskim radovima) Kao ispuna, pričvršćena tipskim vijcima za betonske panele postavlja se kamena vuna d=5cm kaširana akustičnim filcem. Radijatore na pozicijama obloge ugraditi iza obloge - i oblogu perforirati, a oko radijatora izvesti nišu. 
</t>
    </r>
    <r>
      <rPr>
        <sz val="10"/>
        <rFont val="ISOCPEUR"/>
        <charset val="238"/>
      </rPr>
      <t>U cijeni izrada radioničke dokumentacije s detaljima podkonstrukcije, koju ovjerava naručitelj i projektant, te izdavanje atestne dokumentacije za pojedine elemente i cijeli sustav.</t>
    </r>
    <r>
      <rPr>
        <sz val="10"/>
        <rFont val="ISOCPEUR"/>
        <family val="2"/>
        <charset val="238"/>
      </rPr>
      <t xml:space="preserve">
Obračun po m² za komplet izvedene obloge sa kamenom vunom.</t>
    </r>
  </si>
  <si>
    <r>
      <t xml:space="preserve">Dobava, prijenosi i ugradnja obloge zidova dvorane prema maloj dvorani (do visine 480cm) zvučnoapsorcijskim djelomično perforirnim drvenim/MDF pločama otpornim na udarac lopte (drvo - uzorak hrast ili MDF ploča natur boja lakirna mat lakom). Ploče dimenzije cca 80x180cm, horizontalno postavljene. Ploče se postavljaju na tipsku potkonstrukciju UA profila širine 5cm koji se također obračunavaju ovom stavkom. Kao ispuna, pričvršćena tipskim vijcima za betonske panele postavlja se kamena vuna d=5cm kaširana akustičnim filcem.  
</t>
    </r>
    <r>
      <rPr>
        <sz val="10"/>
        <rFont val="ISOCPEUR"/>
        <charset val="238"/>
      </rPr>
      <t>U cijeni izrada radioničke dokumentacije s detaljima podkonstrukcije, koju ovjerava naručitelj i projektant, te izdavanje atestne dokumentacije za pojedine elemente i cijeli sustav.</t>
    </r>
    <r>
      <rPr>
        <sz val="10"/>
        <rFont val="ISOCPEUR"/>
        <family val="2"/>
        <charset val="238"/>
      </rPr>
      <t xml:space="preserve">
Obračun po m² za komplet izvedene obloge sa kamenom vunom.</t>
    </r>
  </si>
  <si>
    <r>
      <t>Dobava i postava toplinskog fasadnog sustava. Ploče mineralne vune debljine 10 cm lijepe se mineralnim ljepilom, u ravnini, čvrsto zbijene, uz dodatno fiksiranje izolacijskih ploča pomoću odgovarajućih pričvrsnica. Postava prema uputa proizvođača. Na ploče se nanosi tanki sloj masa za armiranje u koju se utapa armaturna mrežica od staklenih vlakana. Površinu je nakon sušenja potrebno još jednom pregletati. Površinu prije nanošenja završnog sloja impregnirati sa pigmentiranim međupremazom sa punilom. Kao završni sloj nanosi se silikatna žbuka</t>
    </r>
    <r>
      <rPr>
        <sz val="10"/>
        <rFont val="ISOCPEUR"/>
        <charset val="238"/>
      </rPr>
      <t xml:space="preserve"> granulacije </t>
    </r>
    <r>
      <rPr>
        <sz val="10"/>
        <rFont val="ISOCPEUR"/>
        <family val="2"/>
        <charset val="238"/>
      </rPr>
      <t>1,5 mm i</t>
    </r>
    <r>
      <rPr>
        <sz val="10"/>
        <rFont val="ISOCPEUR"/>
        <charset val="238"/>
      </rPr>
      <t xml:space="preserve"> debljine suklano tehničkom normativu.</t>
    </r>
    <r>
      <rPr>
        <sz val="10"/>
        <rFont val="ISOCPEUR"/>
        <family val="2"/>
        <charset val="238"/>
      </rPr>
      <t xml:space="preserve"> Završno se premazuje sa fasadnom bojom u dva tona uz prethodno impregniranje. Niži dio pomoćnih prostora tamno siva boja kao RAL 7016, viši dio pomoćnih prostora boja kao RAL 7015. Uključena i postav mineralne vune d=3cm i obrada nazodida i atike, špaleta. Rubove svih otvora za prozore i vrata dijagonalno ojačati trakama tkanine od otprilike 20/30cm. U cijenu uključeni svi elementi spomenuti u stavci. Obračun po m²</t>
    </r>
  </si>
  <si>
    <t xml:space="preserve"> m2</t>
  </si>
  <si>
    <r>
      <t xml:space="preserve">Iscrtavanje linija igrališta poliuretanskom bojom (košarka, odbojka, rukomet). 
</t>
    </r>
    <r>
      <rPr>
        <b/>
        <sz val="10"/>
        <rFont val="ISOCPEUR"/>
        <charset val="238"/>
      </rPr>
      <t>Specifikacija duljina crta:</t>
    </r>
    <r>
      <rPr>
        <sz val="9"/>
        <rFont val="ISOCPEUR"/>
        <charset val="238"/>
      </rPr>
      <t xml:space="preserve">
1. Košarka - glavna, 210m', boja bijela, crvena, crna ili žuta 
ovisno o prioritetu igrališta.
2. Odbojka - glavna, 80,5m' boja bijela, plava ili žuta 
ovisno o prioritetu igrališta.
3. Rukomet - glavni, 236m' boja bijela, narančasta, zelena ili crvena 
ovisno o prioritetu igrališta.
4. Košarka školska x 2, ukupno 400m' boja bijela, crvena, crna ili žuta 
ovisno o prioritetu igrališta.
5. Odbojka školska x 2, ukupno 161m' boja bijela, plava ili žuta 
ovisno o prioritetu igrališta.</t>
    </r>
    <r>
      <rPr>
        <sz val="10"/>
        <rFont val="ISOCPEUR"/>
        <family val="2"/>
        <charset val="238"/>
      </rPr>
      <t xml:space="preserve">
Obračun za komplet</t>
    </r>
  </si>
  <si>
    <r>
      <t xml:space="preserve">Izrada visoko kvalitetnih plastificiranih naljepnica za natpise na vratima  - DVORANA, GARDEROBA i sl., a sve u dogovoru sa projektantom.
</t>
    </r>
    <r>
      <rPr>
        <sz val="9"/>
        <rFont val="ISOCPEUR"/>
        <charset val="238"/>
      </rPr>
      <t>ukupno 61 kom naljepnica
od toga: 
dim 15 x 50 cm - natpis izrezan na cuteru - 11 kom
dim 20 x 65 cm - natpis izrezan na cuteru - 14 kom
dim 35 x 80 cm - natpis izrezan na cuteru - 22 kom
dim 45 x 110 cm - natpis izrezan na cuteru - 5 kom
dim 75 x 150 cm - natpis izrezan na cuteru - 9 kom
Obračun za komplet</t>
    </r>
  </si>
  <si>
    <r>
      <t xml:space="preserve">Dobavljanje te nasipavanje, razastiranje i nabijanje prirodnog drenažnog šljunčanog (0-22mm) za  izradu šljunčane podloge ispod  betonskih opločnika u okolišu, u visini od 20 cm. Nasipavanje izvesti u slojevima od 10cm sa zbijanjem. Modul stišljivosti Ms&gt;60MPa. Površina nasipanog i zbijenog tampona mora biti izvedena s preciznošću ±2cm od projektirane kote. u nagibu od 1-2%. Kontrolu zbijenosti vršiti metodom kružne ploče. Obračun zatrpavanja po </t>
    </r>
    <r>
      <rPr>
        <sz val="10"/>
        <rFont val="ISOCPEUR"/>
        <charset val="238"/>
      </rPr>
      <t>m2</t>
    </r>
    <r>
      <rPr>
        <sz val="10"/>
        <rFont val="ISOCPEUR"/>
        <family val="2"/>
        <charset val="238"/>
      </rPr>
      <t xml:space="preserve"> u zbijenom stanju.</t>
    </r>
  </si>
  <si>
    <r>
      <t xml:space="preserve">Dobavljanje te nasipavanje i razastiranje podloge od tucanika 4-8mm debljine 5cm ispod  betonskih opločnika u okolišu - ne zbijati. Labavo napuniti između postavljenih vodilica i razvući aluminijskom letvom. Obračun zatrpavanja po </t>
    </r>
    <r>
      <rPr>
        <sz val="10"/>
        <rFont val="ISOCPEUR"/>
        <charset val="238"/>
      </rPr>
      <t xml:space="preserve">m2 </t>
    </r>
  </si>
  <si>
    <r>
      <rPr>
        <sz val="10"/>
        <rFont val="ISOCPEUR"/>
        <charset val="238"/>
      </rPr>
      <t xml:space="preserve"> Pocinčano-čelične cijevi s izolacijom debljine 9mm tipa Armaflex ili jednakovrijedan___________________.  Izolaciju izvesti u skladu s uputama proizvođača.</t>
    </r>
    <r>
      <rPr>
        <sz val="10"/>
        <rFont val="ISOCPEUR"/>
        <family val="2"/>
        <charset val="238"/>
      </rPr>
      <t xml:space="preserve"> Instalacije položiti u padu prema ventilu s ispustom.
Obračun po m¹  po profilu 
Vani položen u rovu :
</t>
    </r>
  </si>
  <si>
    <r>
      <rPr>
        <sz val="10"/>
        <rFont val="ISOCPEUR"/>
        <charset val="238"/>
      </rPr>
      <t xml:space="preserve"> Pocinčano-čelične cijevi s izolacijom debljine 9mm tipa Armaflex ili jednakovrijedan___________________.  Izolaciju izvesti u skladu s uputama proizvođača.</t>
    </r>
    <r>
      <rPr>
        <sz val="10"/>
        <rFont val="ISOCPEUR"/>
        <family val="2"/>
        <charset val="238"/>
      </rPr>
      <t xml:space="preserve"> Instalacije položiti u padu prema ventilu s ispustom.
Obračun po m¹  po profilu 
U zgradi po zidnim utorima, ili u podu položeni u rovu :
</t>
    </r>
  </si>
  <si>
    <r>
      <rPr>
        <sz val="10"/>
        <rFont val="ISOCPEUR"/>
        <charset val="238"/>
      </rPr>
      <t xml:space="preserve"> Pocinčano-čelične cijevi s izolacijom debljine 9mm tipa Armaflex ili jednakovrijedan___________________.  Izolaciju izvesti u skladu s uputama proizvođača.</t>
    </r>
    <r>
      <rPr>
        <b/>
        <sz val="10"/>
        <color rgb="FFFF0000"/>
        <rFont val="ISOCPEUR"/>
        <family val="2"/>
        <charset val="238"/>
      </rPr>
      <t xml:space="preserve">  </t>
    </r>
    <r>
      <rPr>
        <sz val="10"/>
        <rFont val="ISOCPEUR"/>
        <family val="2"/>
        <charset val="238"/>
      </rPr>
      <t xml:space="preserve">Instalacije položiti u padu prema ventilu s ispustom.
Obračun po m¹  po profilu
</t>
    </r>
  </si>
  <si>
    <r>
      <t xml:space="preserve">Odvod sanitarno-otpadnih voda 
</t>
    </r>
    <r>
      <rPr>
        <sz val="11"/>
        <rFont val="ISOCPEUR"/>
        <charset val="238"/>
      </rPr>
      <t xml:space="preserve">(sve </t>
    </r>
    <r>
      <rPr>
        <b/>
        <sz val="11"/>
        <rFont val="ISOCPEUR"/>
        <charset val="238"/>
      </rPr>
      <t>mjere</t>
    </r>
    <r>
      <rPr>
        <sz val="11"/>
        <rFont val="ISOCPEUR"/>
        <charset val="238"/>
      </rPr>
      <t xml:space="preserve"> okna, otvora, proreza, šliceva su u </t>
    </r>
    <r>
      <rPr>
        <b/>
        <sz val="11"/>
        <rFont val="ISOCPEUR"/>
        <charset val="238"/>
      </rPr>
      <t>cm</t>
    </r>
    <r>
      <rPr>
        <sz val="11"/>
        <rFont val="ISOCPEUR"/>
        <charset val="238"/>
      </rPr>
      <t>)</t>
    </r>
  </si>
  <si>
    <r>
      <t>Izrada proreza veličine</t>
    </r>
    <r>
      <rPr>
        <sz val="10"/>
        <rFont val="ISOCPEUR"/>
        <charset val="238"/>
      </rPr>
      <t xml:space="preserve"> 15x15cm </t>
    </r>
    <r>
      <rPr>
        <sz val="10"/>
        <rFont val="ISOCPEUR"/>
        <family val="2"/>
        <charset val="238"/>
      </rPr>
      <t>u betonskoj tlačnoj 
ploči MB20. Nakon montaže zatvaranje otvora s betonom MB10. 
Obračun po m¹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</si>
</sst>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 _k_n_-;\-* #,##0\ _k_n_-;_-* &quot;-&quot;\ _k_n_-;_-@_-"/>
    <numFmt numFmtId="44" formatCode="_-* #,##0.00\ &quot;kn&quot;_-;\-* #,##0.00\ &quot;kn&quot;_-;_-* &quot;-&quot;??\ &quot;kn&quot;_-;_-@_-"/>
    <numFmt numFmtId="43" formatCode="_-* #,##0.00\ _k_n_-;\-* #,##0.00\ _k_n_-;_-* &quot;-&quot;??\ _k_n_-;_-@_-"/>
    <numFmt numFmtId="164" formatCode="_-* #,##0.00_-;\-* #,##0.00_-;_-* &quot;-&quot;_-;_-@_-"/>
    <numFmt numFmtId="165" formatCode="&quot;On&quot;;&quot;On&quot;;&quot;Off&quot;"/>
    <numFmt numFmtId="166" formatCode="#,##0.00\ &quot;kn&quot;"/>
    <numFmt numFmtId="167" formatCode="\$#,##0_);&quot;($&quot;#,##0\)"/>
    <numFmt numFmtId="168" formatCode="_-* #,##0\ _D_M_-;\-* #,##0\ _D_M_-;_-* &quot;- &quot;_D_M_-;_-@_-"/>
    <numFmt numFmtId="169" formatCode="_-* #,##0.00\ _D_M_-;\-* #,##0.00\ _D_M_-;_-* \-??\ _D_M_-;_-@_-"/>
    <numFmt numFmtId="170" formatCode="0.00_)"/>
    <numFmt numFmtId="171" formatCode="_-* #,##0&quot; DM&quot;_-;\-* #,##0&quot; DM&quot;_-;_-* &quot;- DM&quot;_-;_-@_-"/>
    <numFmt numFmtId="172" formatCode="_-* #,##0.00&quot; DM&quot;_-;\-* #,##0.00&quot; DM&quot;_-;_-* \-??&quot; DM&quot;_-;_-@_-"/>
  </numFmts>
  <fonts count="112">
    <font>
      <sz val="10"/>
      <name val="Arial"/>
      <charset val="238"/>
    </font>
    <font>
      <sz val="11"/>
      <color theme="1"/>
      <name val="Calibri"/>
      <family val="2"/>
      <charset val="238"/>
      <scheme val="minor"/>
    </font>
    <font>
      <sz val="10"/>
      <name val="Arial"/>
      <family val="2"/>
      <charset val="238"/>
    </font>
    <font>
      <sz val="11"/>
      <name val="ISOCPEUR"/>
      <family val="2"/>
      <charset val="238"/>
    </font>
    <font>
      <b/>
      <sz val="11"/>
      <name val="ISOCPEUR"/>
      <family val="2"/>
      <charset val="238"/>
    </font>
    <font>
      <sz val="10"/>
      <name val="ISOCPEUR"/>
      <family val="2"/>
      <charset val="238"/>
    </font>
    <font>
      <b/>
      <sz val="10"/>
      <name val="ISOCPEUR"/>
      <family val="2"/>
      <charset val="238"/>
    </font>
    <font>
      <sz val="12"/>
      <name val="Arial Narrow"/>
      <family val="2"/>
      <charset val="238"/>
    </font>
    <font>
      <sz val="10"/>
      <name val="Arial"/>
      <family val="2"/>
      <charset val="238"/>
    </font>
    <font>
      <b/>
      <sz val="10"/>
      <name val="Tahoma"/>
      <family val="2"/>
    </font>
    <font>
      <sz val="10"/>
      <name val="Tahoma"/>
      <family val="2"/>
    </font>
    <font>
      <sz val="10"/>
      <name val="Tahoma"/>
      <family val="2"/>
      <charset val="238"/>
    </font>
    <font>
      <sz val="10"/>
      <name val="Arial"/>
      <family val="2"/>
      <charset val="238"/>
    </font>
    <font>
      <sz val="9"/>
      <name val="ISOCPEUR"/>
      <family val="2"/>
      <charset val="238"/>
    </font>
    <font>
      <vertAlign val="superscript"/>
      <sz val="10"/>
      <name val="ISOCPEUR"/>
      <family val="2"/>
      <charset val="238"/>
    </font>
    <font>
      <sz val="10"/>
      <name val="Arial"/>
      <family val="2"/>
      <charset val="238"/>
    </font>
    <font>
      <sz val="10"/>
      <name val="Calibri"/>
      <family val="2"/>
      <charset val="238"/>
    </font>
    <font>
      <sz val="10"/>
      <color rgb="FFC00000"/>
      <name val="ISOCPEUR"/>
      <family val="2"/>
      <charset val="238"/>
    </font>
    <font>
      <b/>
      <sz val="10"/>
      <color rgb="FFC00000"/>
      <name val="ISOCPEUR"/>
      <family val="2"/>
      <charset val="238"/>
    </font>
    <font>
      <b/>
      <sz val="11"/>
      <color rgb="FFC00000"/>
      <name val="ISOCPEUR"/>
      <family val="2"/>
      <charset val="238"/>
    </font>
    <font>
      <sz val="11"/>
      <color rgb="FFC00000"/>
      <name val="ISOCPEUR"/>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ISOCPEUR"/>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8"/>
      <name val="Calibri"/>
      <family val="2"/>
      <charset val="238"/>
    </font>
    <font>
      <sz val="10"/>
      <name val="MS Sans Serif"/>
      <family val="2"/>
      <charset val="238"/>
    </font>
    <font>
      <sz val="11"/>
      <name val="Arial"/>
      <family val="2"/>
    </font>
    <font>
      <sz val="11"/>
      <name val="Arial"/>
      <family val="2"/>
      <charset val="238"/>
    </font>
    <font>
      <b/>
      <i/>
      <sz val="10"/>
      <name val="ISOCPEUR"/>
      <family val="2"/>
      <charset val="238"/>
    </font>
    <font>
      <sz val="9"/>
      <color indexed="81"/>
      <name val="Tahoma"/>
      <family val="2"/>
      <charset val="238"/>
    </font>
    <font>
      <b/>
      <sz val="9"/>
      <color indexed="81"/>
      <name val="Tahoma"/>
      <family val="2"/>
      <charset val="238"/>
    </font>
    <font>
      <b/>
      <sz val="11"/>
      <name val="Tahoma"/>
      <family val="2"/>
    </font>
    <font>
      <i/>
      <sz val="10"/>
      <name val="ISOCPEUR"/>
      <family val="2"/>
      <charset val="238"/>
    </font>
    <font>
      <sz val="10"/>
      <name val="Arial"/>
      <family val="2"/>
      <charset val="238"/>
    </font>
    <font>
      <sz val="10"/>
      <name val="Arial"/>
      <family val="2"/>
    </font>
    <font>
      <i/>
      <sz val="10"/>
      <name val="Arial CE"/>
      <charset val="238"/>
    </font>
    <font>
      <sz val="12"/>
      <name val="Arial"/>
      <family val="2"/>
    </font>
    <font>
      <i/>
      <sz val="11"/>
      <name val="Arial"/>
      <family val="2"/>
      <charset val="238"/>
    </font>
    <font>
      <sz val="10"/>
      <name val="Arial CE"/>
    </font>
    <font>
      <b/>
      <sz val="10"/>
      <name val="Arial"/>
      <family val="2"/>
    </font>
    <font>
      <sz val="10"/>
      <color indexed="8"/>
      <name val="Arial"/>
      <family val="2"/>
    </font>
    <font>
      <b/>
      <sz val="12"/>
      <color indexed="48"/>
      <name val="Arial CE"/>
      <family val="2"/>
      <charset val="238"/>
    </font>
    <font>
      <sz val="10"/>
      <name val="Arial CE"/>
      <family val="2"/>
    </font>
    <font>
      <b/>
      <sz val="10"/>
      <color indexed="48"/>
      <name val="Arial CE"/>
      <family val="2"/>
      <charset val="238"/>
    </font>
    <font>
      <b/>
      <sz val="10"/>
      <color indexed="48"/>
      <name val="Arial"/>
      <family val="2"/>
    </font>
    <font>
      <b/>
      <sz val="10"/>
      <name val="Arial"/>
      <family val="2"/>
      <charset val="238"/>
    </font>
    <font>
      <sz val="10"/>
      <color rgb="FFFF0000"/>
      <name val="Arial"/>
      <family val="2"/>
    </font>
    <font>
      <b/>
      <sz val="10"/>
      <name val="Arial CE"/>
      <family val="2"/>
      <charset val="238"/>
    </font>
    <font>
      <b/>
      <sz val="12"/>
      <color indexed="48"/>
      <name val="Arial"/>
      <family val="2"/>
    </font>
    <font>
      <sz val="8"/>
      <name val="Arial"/>
      <family val="2"/>
      <charset val="238"/>
    </font>
    <font>
      <sz val="10"/>
      <name val="Helv"/>
    </font>
    <font>
      <vertAlign val="superscript"/>
      <sz val="10"/>
      <name val="Arial"/>
      <family val="2"/>
      <charset val="238"/>
    </font>
    <font>
      <b/>
      <sz val="10"/>
      <color indexed="17"/>
      <name val="Arial"/>
      <family val="2"/>
      <charset val="238"/>
    </font>
    <font>
      <sz val="10"/>
      <name val="Arial"/>
      <family val="2"/>
      <charset val="238"/>
    </font>
    <font>
      <sz val="10"/>
      <name val="Arial CE"/>
      <family val="2"/>
      <charset val="238"/>
    </font>
    <font>
      <u/>
      <sz val="10"/>
      <name val="Arial"/>
      <family val="2"/>
    </font>
    <font>
      <b/>
      <sz val="10"/>
      <color rgb="FFFF0000"/>
      <name val="Arial"/>
      <family val="2"/>
    </font>
    <font>
      <u/>
      <sz val="10"/>
      <name val="Arial"/>
      <family val="2"/>
      <charset val="238"/>
    </font>
    <font>
      <b/>
      <sz val="10"/>
      <color indexed="48"/>
      <name val="Arial"/>
      <family val="2"/>
      <charset val="238"/>
    </font>
    <font>
      <b/>
      <sz val="10"/>
      <name val="MS Sans Serif"/>
      <family val="2"/>
    </font>
    <font>
      <sz val="8"/>
      <name val="Arial"/>
      <family val="2"/>
    </font>
    <font>
      <b/>
      <sz val="12"/>
      <name val="Arial CE"/>
      <family val="2"/>
      <charset val="238"/>
    </font>
    <font>
      <b/>
      <i/>
      <sz val="16"/>
      <name val="Arial"/>
      <family val="2"/>
    </font>
    <font>
      <sz val="11"/>
      <name val="Times New Roman"/>
      <family val="1"/>
    </font>
    <font>
      <b/>
      <sz val="11"/>
      <name val="Arial"/>
      <family val="2"/>
      <charset val="238"/>
    </font>
    <font>
      <sz val="10"/>
      <name val="Times New Roman"/>
      <family val="1"/>
    </font>
    <font>
      <sz val="11"/>
      <name val="Arial CE"/>
      <charset val="238"/>
    </font>
    <font>
      <sz val="10"/>
      <color indexed="8"/>
      <name val="Arial"/>
      <family val="2"/>
      <charset val="238"/>
    </font>
    <font>
      <i/>
      <sz val="10"/>
      <name val="Arial"/>
      <family val="2"/>
      <charset val="238"/>
    </font>
    <font>
      <sz val="10"/>
      <color indexed="10"/>
      <name val="Arial"/>
      <family val="2"/>
      <charset val="238"/>
    </font>
    <font>
      <b/>
      <sz val="14"/>
      <name val="Arial"/>
      <family val="2"/>
      <charset val="238"/>
    </font>
    <font>
      <b/>
      <sz val="12"/>
      <name val="Arial"/>
      <family val="2"/>
      <charset val="238"/>
    </font>
    <font>
      <sz val="14"/>
      <name val="Arial"/>
      <family val="2"/>
      <charset val="238"/>
    </font>
    <font>
      <sz val="11"/>
      <name val="ISCPEUR"/>
      <charset val="238"/>
    </font>
    <font>
      <i/>
      <sz val="8"/>
      <name val="Arial CE"/>
      <charset val="238"/>
    </font>
    <font>
      <i/>
      <sz val="12"/>
      <name val="Arial"/>
      <family val="2"/>
      <charset val="238"/>
    </font>
    <font>
      <u/>
      <sz val="12"/>
      <name val="Arial"/>
      <family val="2"/>
      <charset val="238"/>
    </font>
    <font>
      <b/>
      <sz val="10"/>
      <name val="Arial CE"/>
      <family val="2"/>
    </font>
    <font>
      <b/>
      <sz val="10"/>
      <color rgb="FFFF0000"/>
      <name val="ISOCPEUR"/>
      <family val="2"/>
      <charset val="238"/>
    </font>
    <font>
      <b/>
      <sz val="10"/>
      <name val="ISOCPEUR"/>
      <charset val="238"/>
    </font>
    <font>
      <sz val="10"/>
      <name val="ISOCPEUR"/>
      <charset val="238"/>
    </font>
    <font>
      <vertAlign val="superscript"/>
      <sz val="10"/>
      <name val="ISOCPEUR"/>
      <charset val="238"/>
    </font>
    <font>
      <b/>
      <vertAlign val="superscript"/>
      <sz val="10"/>
      <name val="ISOCPEUR"/>
      <family val="2"/>
      <charset val="238"/>
    </font>
    <font>
      <sz val="9"/>
      <name val="ISOCPEUR"/>
      <charset val="238"/>
    </font>
    <font>
      <sz val="11"/>
      <name val="ISOCPEUR"/>
      <charset val="238"/>
    </font>
    <font>
      <b/>
      <sz val="11"/>
      <name val="ISOCPEUR"/>
      <charset val="238"/>
    </font>
  </fonts>
  <fills count="5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43"/>
      </patternFill>
    </fill>
  </fills>
  <borders count="5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medium">
        <color indexed="8"/>
      </bottom>
      <diagonal/>
    </border>
    <border>
      <left/>
      <right/>
      <top style="thin">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51">
    <xf numFmtId="0" fontId="0" fillId="0" borderId="0"/>
    <xf numFmtId="2" fontId="2" fillId="0" borderId="0" applyFont="0" applyFill="0" applyBorder="0" applyAlignment="0" applyProtection="0"/>
    <xf numFmtId="41" fontId="8" fillId="0" borderId="0" applyFont="0" applyFill="0" applyBorder="0" applyAlignment="0" applyProtection="0"/>
    <xf numFmtId="0" fontId="12" fillId="0" borderId="0"/>
    <xf numFmtId="0" fontId="12" fillId="0" borderId="0" applyFont="0" applyFill="0" applyBorder="0" applyAlignment="0" applyProtection="0"/>
    <xf numFmtId="165" fontId="12" fillId="0" borderId="0" applyFont="0" applyFill="0" applyBorder="0" applyAlignment="0" applyProtection="0"/>
    <xf numFmtId="2" fontId="15" fillId="0" borderId="0" applyFont="0" applyFill="0" applyBorder="0" applyAlignment="0" applyProtection="0"/>
    <xf numFmtId="2" fontId="15" fillId="0" borderId="0" applyFon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6" fillId="18" borderId="0" applyNumberFormat="0" applyBorder="0" applyAlignment="0" applyProtection="0"/>
    <xf numFmtId="0" fontId="36"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6" fillId="26" borderId="0" applyNumberFormat="0" applyBorder="0" applyAlignment="0" applyProtection="0"/>
    <xf numFmtId="0" fontId="36"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6" fillId="30" borderId="0" applyNumberFormat="0" applyBorder="0" applyAlignment="0" applyProtection="0"/>
    <xf numFmtId="0" fontId="36"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6" fillId="34" borderId="0" applyNumberFormat="0" applyBorder="0" applyAlignment="0" applyProtection="0"/>
    <xf numFmtId="0" fontId="1" fillId="0" borderId="0"/>
    <xf numFmtId="0" fontId="1" fillId="10" borderId="17" applyNumberFormat="0" applyFont="0" applyAlignment="0" applyProtection="0"/>
    <xf numFmtId="0" fontId="3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 fillId="0" borderId="0"/>
    <xf numFmtId="0" fontId="2" fillId="0" borderId="0"/>
    <xf numFmtId="0" fontId="38"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38" borderId="0" applyNumberFormat="0" applyBorder="0" applyAlignment="0" applyProtection="0"/>
    <xf numFmtId="0" fontId="38" fillId="41" borderId="0" applyNumberFormat="0" applyBorder="0" applyAlignment="0" applyProtection="0"/>
    <xf numFmtId="0" fontId="38" fillId="44" borderId="0" applyNumberFormat="0" applyBorder="0" applyAlignment="0" applyProtection="0"/>
    <xf numFmtId="0" fontId="39" fillId="45"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0" borderId="0" applyNumberFormat="0" applyBorder="0" applyAlignment="0" applyProtection="0"/>
    <xf numFmtId="0" fontId="39" fillId="51"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40" fillId="36" borderId="0" applyNumberFormat="0" applyBorder="0" applyAlignment="0" applyProtection="0"/>
    <xf numFmtId="0" fontId="41" fillId="53" borderId="19" applyNumberFormat="0" applyAlignment="0" applyProtection="0"/>
    <xf numFmtId="0" fontId="42" fillId="54"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22" applyNumberFormat="0" applyFill="0" applyAlignment="0" applyProtection="0"/>
    <xf numFmtId="0" fontId="46" fillId="0" borderId="23" applyNumberFormat="0" applyFill="0" applyAlignment="0" applyProtection="0"/>
    <xf numFmtId="0" fontId="46" fillId="0" borderId="0" applyNumberFormat="0" applyFill="0" applyBorder="0" applyAlignment="0" applyProtection="0"/>
    <xf numFmtId="0" fontId="47" fillId="40" borderId="19" applyNumberFormat="0" applyAlignment="0" applyProtection="0"/>
    <xf numFmtId="0" fontId="48" fillId="0" borderId="24" applyNumberFormat="0" applyFill="0" applyAlignment="0" applyProtection="0"/>
    <xf numFmtId="0" fontId="49" fillId="55" borderId="0" applyNumberFormat="0" applyBorder="0" applyAlignment="0" applyProtection="0"/>
    <xf numFmtId="0" fontId="50" fillId="0" borderId="25" applyNumberFormat="0" applyFill="0" applyAlignment="0" applyProtection="0"/>
    <xf numFmtId="0" fontId="2" fillId="0" borderId="0"/>
    <xf numFmtId="0" fontId="38"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38" borderId="0" applyNumberFormat="0" applyBorder="0" applyAlignment="0" applyProtection="0"/>
    <xf numFmtId="0" fontId="38" fillId="41" borderId="0" applyNumberFormat="0" applyBorder="0" applyAlignment="0" applyProtection="0"/>
    <xf numFmtId="0" fontId="38" fillId="44" borderId="0" applyNumberFormat="0" applyBorder="0" applyAlignment="0" applyProtection="0"/>
    <xf numFmtId="0" fontId="39" fillId="45"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0" borderId="0" applyNumberFormat="0" applyBorder="0" applyAlignment="0" applyProtection="0"/>
    <xf numFmtId="0" fontId="39" fillId="51"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40" fillId="36" borderId="0" applyNumberFormat="0" applyBorder="0" applyAlignment="0" applyProtection="0"/>
    <xf numFmtId="0" fontId="41" fillId="53" borderId="19" applyNumberFormat="0" applyAlignment="0" applyProtection="0"/>
    <xf numFmtId="0" fontId="42" fillId="54"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22" applyNumberFormat="0" applyFill="0" applyAlignment="0" applyProtection="0"/>
    <xf numFmtId="0" fontId="46" fillId="0" borderId="23" applyNumberFormat="0" applyFill="0" applyAlignment="0" applyProtection="0"/>
    <xf numFmtId="0" fontId="46" fillId="0" borderId="0" applyNumberFormat="0" applyFill="0" applyBorder="0" applyAlignment="0" applyProtection="0"/>
    <xf numFmtId="0" fontId="47" fillId="40" borderId="19" applyNumberFormat="0" applyAlignment="0" applyProtection="0"/>
    <xf numFmtId="0" fontId="48" fillId="0" borderId="24" applyNumberFormat="0" applyFill="0" applyAlignment="0" applyProtection="0"/>
    <xf numFmtId="0" fontId="49" fillId="55" borderId="0" applyNumberFormat="0" applyBorder="0" applyAlignment="0" applyProtection="0"/>
    <xf numFmtId="0" fontId="50" fillId="0" borderId="25" applyNumberFormat="0" applyFill="0" applyAlignment="0" applyProtection="0"/>
    <xf numFmtId="0" fontId="2" fillId="0" borderId="0"/>
    <xf numFmtId="0" fontId="38" fillId="35" borderId="0" applyNumberFormat="0" applyBorder="0" applyAlignment="0" applyProtection="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38" borderId="0" applyNumberFormat="0" applyBorder="0" applyAlignment="0" applyProtection="0"/>
    <xf numFmtId="0" fontId="38" fillId="41" borderId="0" applyNumberFormat="0" applyBorder="0" applyAlignment="0" applyProtection="0"/>
    <xf numFmtId="0" fontId="38" fillId="44" borderId="0" applyNumberFormat="0" applyBorder="0" applyAlignment="0" applyProtection="0"/>
    <xf numFmtId="0" fontId="39" fillId="45" borderId="0" applyNumberFormat="0" applyBorder="0" applyAlignment="0" applyProtection="0"/>
    <xf numFmtId="0" fontId="39" fillId="42" borderId="0" applyNumberFormat="0" applyBorder="0" applyAlignment="0" applyProtection="0"/>
    <xf numFmtId="0" fontId="39" fillId="43"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9" borderId="0" applyNumberFormat="0" applyBorder="0" applyAlignment="0" applyProtection="0"/>
    <xf numFmtId="0" fontId="39" fillId="50" borderId="0" applyNumberFormat="0" applyBorder="0" applyAlignment="0" applyProtection="0"/>
    <xf numFmtId="0" fontId="39" fillId="51" borderId="0" applyNumberFormat="0" applyBorder="0" applyAlignment="0" applyProtection="0"/>
    <xf numFmtId="0" fontId="39" fillId="46"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40" fillId="36" borderId="0" applyNumberFormat="0" applyBorder="0" applyAlignment="0" applyProtection="0"/>
    <xf numFmtId="0" fontId="41" fillId="53" borderId="19" applyNumberFormat="0" applyAlignment="0" applyProtection="0"/>
    <xf numFmtId="0" fontId="42" fillId="54" borderId="20" applyNumberFormat="0" applyAlignment="0" applyProtection="0"/>
    <xf numFmtId="0" fontId="43" fillId="0" borderId="0" applyNumberFormat="0" applyFill="0" applyBorder="0" applyAlignment="0" applyProtection="0"/>
    <xf numFmtId="0" fontId="44" fillId="0" borderId="21" applyNumberFormat="0" applyFill="0" applyAlignment="0" applyProtection="0"/>
    <xf numFmtId="0" fontId="45" fillId="0" borderId="22" applyNumberFormat="0" applyFill="0" applyAlignment="0" applyProtection="0"/>
    <xf numFmtId="0" fontId="46" fillId="0" borderId="23" applyNumberFormat="0" applyFill="0" applyAlignment="0" applyProtection="0"/>
    <xf numFmtId="0" fontId="46" fillId="0" borderId="0" applyNumberFormat="0" applyFill="0" applyBorder="0" applyAlignment="0" applyProtection="0"/>
    <xf numFmtId="0" fontId="47" fillId="40" borderId="19" applyNumberFormat="0" applyAlignment="0" applyProtection="0"/>
    <xf numFmtId="0" fontId="48" fillId="0" borderId="24" applyNumberFormat="0" applyFill="0" applyAlignment="0" applyProtection="0"/>
    <xf numFmtId="0" fontId="49" fillId="55" borderId="0" applyNumberFormat="0" applyBorder="0" applyAlignment="0" applyProtection="0"/>
    <xf numFmtId="0" fontId="50" fillId="0" borderId="25" applyNumberFormat="0" applyFill="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2" fontId="51" fillId="0" borderId="0"/>
    <xf numFmtId="4" fontId="53" fillId="0" borderId="0">
      <alignment horizontal="justify" vertical="justify"/>
    </xf>
    <xf numFmtId="4" fontId="52" fillId="0" borderId="0">
      <alignment horizontal="justify"/>
    </xf>
    <xf numFmtId="2" fontId="51" fillId="0" borderId="0"/>
    <xf numFmtId="9" fontId="5" fillId="0" borderId="0" applyFont="0" applyFill="0" applyBorder="0" applyAlignment="0" applyProtection="0"/>
    <xf numFmtId="0" fontId="41" fillId="53" borderId="26" applyNumberFormat="0" applyAlignment="0" applyProtection="0"/>
    <xf numFmtId="0" fontId="47" fillId="40" borderId="26" applyNumberFormat="0" applyAlignment="0" applyProtection="0"/>
    <xf numFmtId="0" fontId="50" fillId="0" borderId="27" applyNumberFormat="0" applyFill="0" applyAlignment="0" applyProtection="0"/>
    <xf numFmtId="0" fontId="41" fillId="53" borderId="26" applyNumberFormat="0" applyAlignment="0" applyProtection="0"/>
    <xf numFmtId="0" fontId="47" fillId="40" borderId="26" applyNumberFormat="0" applyAlignment="0" applyProtection="0"/>
    <xf numFmtId="0" fontId="50" fillId="0" borderId="27" applyNumberFormat="0" applyFill="0" applyAlignment="0" applyProtection="0"/>
    <xf numFmtId="0" fontId="41" fillId="53" borderId="26" applyNumberFormat="0" applyAlignment="0" applyProtection="0"/>
    <xf numFmtId="0" fontId="47" fillId="40" borderId="26" applyNumberFormat="0" applyAlignment="0" applyProtection="0"/>
    <xf numFmtId="0" fontId="50" fillId="0" borderId="27" applyNumberFormat="0" applyFill="0" applyAlignment="0" applyProtection="0"/>
    <xf numFmtId="0" fontId="60" fillId="0" borderId="0"/>
    <xf numFmtId="0" fontId="2" fillId="0" borderId="0"/>
    <xf numFmtId="0" fontId="79" fillId="0" borderId="0"/>
    <xf numFmtId="0" fontId="2" fillId="0" borderId="0"/>
    <xf numFmtId="167" fontId="85" fillId="0" borderId="35" applyAlignment="0" applyProtection="0"/>
    <xf numFmtId="168" fontId="60" fillId="0" borderId="0" applyFill="0" applyBorder="0" applyAlignment="0" applyProtection="0"/>
    <xf numFmtId="169" fontId="60" fillId="0" borderId="0" applyFill="0" applyBorder="0" applyAlignment="0" applyProtection="0"/>
    <xf numFmtId="0" fontId="86" fillId="53" borderId="0" applyNumberFormat="0" applyBorder="0" applyAlignment="0" applyProtection="0"/>
    <xf numFmtId="0" fontId="87" fillId="0" borderId="0"/>
    <xf numFmtId="0" fontId="86" fillId="56" borderId="0" applyNumberFormat="0" applyBorder="0" applyAlignment="0" applyProtection="0"/>
    <xf numFmtId="170" fontId="88" fillId="0" borderId="0"/>
    <xf numFmtId="10" fontId="60" fillId="0" borderId="0" applyFill="0" applyBorder="0" applyAlignment="0" applyProtection="0"/>
    <xf numFmtId="171" fontId="60" fillId="0" borderId="0" applyFill="0" applyBorder="0" applyAlignment="0" applyProtection="0"/>
    <xf numFmtId="172" fontId="60" fillId="0" borderId="0" applyFill="0" applyBorder="0" applyAlignment="0" applyProtection="0"/>
    <xf numFmtId="0" fontId="59" fillId="0" borderId="0">
      <alignment horizontal="justify" vertical="top" wrapText="1"/>
    </xf>
    <xf numFmtId="0" fontId="92" fillId="0" borderId="0"/>
    <xf numFmtId="0" fontId="2" fillId="0" borderId="0">
      <alignment horizontal="justify" vertical="top" wrapText="1"/>
    </xf>
    <xf numFmtId="0" fontId="2" fillId="0" borderId="0"/>
  </cellStyleXfs>
  <cellXfs count="677">
    <xf numFmtId="0" fontId="0" fillId="0" borderId="0" xfId="0"/>
    <xf numFmtId="0" fontId="3" fillId="0" borderId="0" xfId="0" applyFont="1" applyFill="1"/>
    <xf numFmtId="0" fontId="4" fillId="0" borderId="0" xfId="0" applyFont="1" applyFill="1"/>
    <xf numFmtId="0" fontId="5" fillId="0" borderId="0" xfId="0" applyFont="1" applyFill="1"/>
    <xf numFmtId="2" fontId="5" fillId="0" borderId="0" xfId="1" applyFont="1" applyFill="1"/>
    <xf numFmtId="0" fontId="6" fillId="0" borderId="0" xfId="0" applyFont="1" applyFill="1"/>
    <xf numFmtId="0" fontId="6" fillId="0" borderId="0" xfId="0" applyFont="1" applyFill="1" applyBorder="1"/>
    <xf numFmtId="20" fontId="6" fillId="0" borderId="0" xfId="0" applyNumberFormat="1" applyFont="1" applyFill="1"/>
    <xf numFmtId="20" fontId="5" fillId="0" borderId="0" xfId="0" applyNumberFormat="1" applyFont="1" applyFill="1"/>
    <xf numFmtId="0" fontId="4" fillId="0" borderId="0" xfId="0" applyFont="1" applyFill="1" applyBorder="1"/>
    <xf numFmtId="2" fontId="6" fillId="0" borderId="0" xfId="1" applyFont="1" applyFill="1"/>
    <xf numFmtId="44" fontId="6" fillId="0" borderId="0" xfId="0" applyNumberFormat="1" applyFont="1" applyFill="1"/>
    <xf numFmtId="2" fontId="6" fillId="0" borderId="0" xfId="1" applyFont="1" applyFill="1" applyBorder="1"/>
    <xf numFmtId="44" fontId="6" fillId="0" borderId="0" xfId="0" applyNumberFormat="1" applyFont="1" applyFill="1" applyBorder="1"/>
    <xf numFmtId="43" fontId="4" fillId="0" borderId="0" xfId="0" applyNumberFormat="1" applyFont="1" applyFill="1" applyBorder="1"/>
    <xf numFmtId="4" fontId="5" fillId="0" borderId="0" xfId="1" applyNumberFormat="1" applyFont="1" applyFill="1"/>
    <xf numFmtId="16" fontId="5" fillId="0" borderId="0" xfId="0" applyNumberFormat="1" applyFont="1" applyFill="1"/>
    <xf numFmtId="0" fontId="6" fillId="0" borderId="1" xfId="0" applyFont="1" applyFill="1" applyBorder="1"/>
    <xf numFmtId="4" fontId="5" fillId="0" borderId="0" xfId="0" applyNumberFormat="1" applyFont="1" applyFill="1"/>
    <xf numFmtId="0" fontId="5" fillId="0" borderId="0" xfId="0" applyFont="1" applyFill="1" applyBorder="1"/>
    <xf numFmtId="44" fontId="6" fillId="0" borderId="1" xfId="0" applyNumberFormat="1" applyFont="1" applyFill="1" applyBorder="1"/>
    <xf numFmtId="0" fontId="7" fillId="0" borderId="0" xfId="0" applyFont="1" applyFill="1" applyBorder="1"/>
    <xf numFmtId="4" fontId="7" fillId="0" borderId="0" xfId="0" applyNumberFormat="1" applyFont="1" applyFill="1" applyBorder="1" applyAlignment="1">
      <alignment horizontal="center"/>
    </xf>
    <xf numFmtId="0" fontId="7" fillId="0" borderId="0" xfId="0" applyFont="1" applyFill="1" applyBorder="1" applyAlignment="1">
      <alignment horizontal="center"/>
    </xf>
    <xf numFmtId="0" fontId="5" fillId="0" borderId="0" xfId="0" applyFont="1"/>
    <xf numFmtId="0" fontId="6" fillId="0" borderId="0" xfId="0" applyFont="1"/>
    <xf numFmtId="44" fontId="5" fillId="0" borderId="0" xfId="0" applyNumberFormat="1" applyFont="1" applyBorder="1"/>
    <xf numFmtId="0" fontId="3" fillId="0" borderId="0" xfId="0" applyFont="1"/>
    <xf numFmtId="44" fontId="5" fillId="0" borderId="0" xfId="0" applyNumberFormat="1" applyFont="1"/>
    <xf numFmtId="4" fontId="4" fillId="0" borderId="0" xfId="0" applyNumberFormat="1" applyFont="1" applyFill="1"/>
    <xf numFmtId="4" fontId="6" fillId="0" borderId="0" xfId="0" applyNumberFormat="1" applyFont="1" applyFill="1"/>
    <xf numFmtId="4" fontId="6" fillId="0" borderId="0" xfId="1" applyNumberFormat="1" applyFont="1" applyFill="1"/>
    <xf numFmtId="2" fontId="5" fillId="0" borderId="0" xfId="1" applyFont="1"/>
    <xf numFmtId="0" fontId="9" fillId="0" borderId="0" xfId="0" applyFont="1"/>
    <xf numFmtId="0" fontId="10" fillId="0" borderId="0" xfId="0" applyFont="1"/>
    <xf numFmtId="43" fontId="10" fillId="0" borderId="0" xfId="1" applyNumberFormat="1" applyFont="1"/>
    <xf numFmtId="44" fontId="10" fillId="0" borderId="0" xfId="0" applyNumberFormat="1" applyFont="1"/>
    <xf numFmtId="0" fontId="3" fillId="0" borderId="0" xfId="0" applyFont="1" applyFill="1" applyBorder="1"/>
    <xf numFmtId="0" fontId="10" fillId="0" borderId="0" xfId="0" applyFont="1" applyFill="1"/>
    <xf numFmtId="43" fontId="10" fillId="0" borderId="0" xfId="1" applyNumberFormat="1" applyFont="1" applyFill="1"/>
    <xf numFmtId="0" fontId="9" fillId="0" borderId="0" xfId="0" applyFont="1" applyBorder="1"/>
    <xf numFmtId="0" fontId="10" fillId="0" borderId="0" xfId="0" applyFont="1" applyBorder="1"/>
    <xf numFmtId="3" fontId="5" fillId="0" borderId="0" xfId="1" applyNumberFormat="1" applyFont="1" applyFill="1"/>
    <xf numFmtId="43" fontId="11" fillId="0" borderId="0" xfId="1" applyNumberFormat="1" applyFont="1" applyFill="1"/>
    <xf numFmtId="4" fontId="6" fillId="0" borderId="0" xfId="0" applyNumberFormat="1" applyFont="1" applyFill="1" applyBorder="1"/>
    <xf numFmtId="4" fontId="10" fillId="0" borderId="0" xfId="0" applyNumberFormat="1" applyFont="1"/>
    <xf numFmtId="4" fontId="5" fillId="0" borderId="0" xfId="1" applyNumberFormat="1" applyFont="1"/>
    <xf numFmtId="4" fontId="5" fillId="0" borderId="0" xfId="0" applyNumberFormat="1" applyFont="1"/>
    <xf numFmtId="4" fontId="10" fillId="0" borderId="0" xfId="1" applyNumberFormat="1" applyFont="1"/>
    <xf numFmtId="4" fontId="9" fillId="0" borderId="0" xfId="0" applyNumberFormat="1" applyFont="1"/>
    <xf numFmtId="4" fontId="10" fillId="0" borderId="0" xfId="1" applyNumberFormat="1" applyFont="1" applyFill="1"/>
    <xf numFmtId="4" fontId="6" fillId="2" borderId="0" xfId="0" applyNumberFormat="1" applyFont="1" applyFill="1"/>
    <xf numFmtId="4" fontId="5" fillId="0" borderId="0" xfId="0" applyNumberFormat="1" applyFont="1" applyFill="1" applyProtection="1"/>
    <xf numFmtId="4" fontId="6" fillId="0" borderId="0" xfId="0" applyNumberFormat="1" applyFont="1" applyFill="1" applyProtection="1"/>
    <xf numFmtId="4" fontId="5" fillId="0" borderId="1" xfId="0" applyNumberFormat="1" applyFont="1" applyFill="1" applyBorder="1" applyProtection="1"/>
    <xf numFmtId="4" fontId="6" fillId="0" borderId="1" xfId="0" applyNumberFormat="1" applyFont="1" applyFill="1" applyBorder="1" applyProtection="1"/>
    <xf numFmtId="4" fontId="5" fillId="0" borderId="4" xfId="0" applyNumberFormat="1" applyFont="1" applyFill="1" applyBorder="1" applyProtection="1"/>
    <xf numFmtId="4" fontId="5" fillId="0" borderId="0" xfId="1" applyNumberFormat="1" applyFont="1" applyFill="1" applyProtection="1"/>
    <xf numFmtId="4" fontId="6" fillId="0" borderId="0" xfId="0" applyNumberFormat="1" applyFont="1" applyFill="1" applyBorder="1" applyProtection="1"/>
    <xf numFmtId="4" fontId="10" fillId="0" borderId="0" xfId="1" applyNumberFormat="1" applyFont="1" applyProtection="1"/>
    <xf numFmtId="4" fontId="5" fillId="0" borderId="0" xfId="0" applyNumberFormat="1" applyFont="1" applyProtection="1"/>
    <xf numFmtId="4" fontId="10" fillId="0" borderId="0" xfId="0" applyNumberFormat="1" applyFont="1" applyProtection="1"/>
    <xf numFmtId="4" fontId="5" fillId="0" borderId="0" xfId="0" applyNumberFormat="1" applyFont="1" applyFill="1" applyBorder="1" applyProtection="1"/>
    <xf numFmtId="4" fontId="10" fillId="0" borderId="0" xfId="1" applyNumberFormat="1" applyFont="1" applyFill="1" applyProtection="1"/>
    <xf numFmtId="0" fontId="5" fillId="0" borderId="0" xfId="0" applyFont="1" applyFill="1" applyAlignment="1">
      <alignment horizontal="left"/>
    </xf>
    <xf numFmtId="4" fontId="9" fillId="0" borderId="0" xfId="0" applyNumberFormat="1" applyFont="1" applyProtection="1"/>
    <xf numFmtId="4" fontId="6" fillId="0" borderId="0" xfId="0" applyNumberFormat="1" applyFont="1" applyBorder="1" applyProtection="1"/>
    <xf numFmtId="4" fontId="5" fillId="0" borderId="0" xfId="0" applyNumberFormat="1" applyFont="1" applyBorder="1"/>
    <xf numFmtId="4" fontId="3" fillId="0" borderId="0" xfId="0" applyNumberFormat="1" applyFont="1" applyFill="1" applyProtection="1"/>
    <xf numFmtId="4" fontId="3" fillId="0" borderId="0" xfId="0" applyNumberFormat="1" applyFont="1" applyFill="1"/>
    <xf numFmtId="20" fontId="6" fillId="0" borderId="0" xfId="0" applyNumberFormat="1" applyFont="1"/>
    <xf numFmtId="2" fontId="5" fillId="0" borderId="0" xfId="0" applyNumberFormat="1" applyFont="1" applyFill="1"/>
    <xf numFmtId="4" fontId="6" fillId="0" borderId="0" xfId="1" applyNumberFormat="1" applyFont="1" applyFill="1" applyBorder="1"/>
    <xf numFmtId="0" fontId="5" fillId="0" borderId="0" xfId="3" applyFont="1" applyFill="1"/>
    <xf numFmtId="164" fontId="5" fillId="0" borderId="0" xfId="2" applyNumberFormat="1" applyFont="1" applyFill="1"/>
    <xf numFmtId="4" fontId="5" fillId="0" borderId="0" xfId="4" applyNumberFormat="1" applyFont="1" applyFill="1" applyBorder="1" applyProtection="1"/>
    <xf numFmtId="164" fontId="5" fillId="0" borderId="0" xfId="5" applyNumberFormat="1" applyFont="1" applyFill="1" applyBorder="1"/>
    <xf numFmtId="4" fontId="5" fillId="0" borderId="0" xfId="5" applyNumberFormat="1" applyFont="1" applyFill="1" applyBorder="1"/>
    <xf numFmtId="2" fontId="3" fillId="0" borderId="0" xfId="0" applyNumberFormat="1" applyFont="1" applyFill="1"/>
    <xf numFmtId="0" fontId="9" fillId="0" borderId="0" xfId="0" applyFont="1" applyFill="1"/>
    <xf numFmtId="4" fontId="9" fillId="0" borderId="0" xfId="0" applyNumberFormat="1" applyFont="1" applyFill="1"/>
    <xf numFmtId="4" fontId="10" fillId="0" borderId="0" xfId="0" applyNumberFormat="1" applyFont="1" applyFill="1" applyProtection="1"/>
    <xf numFmtId="4" fontId="10" fillId="0" borderId="0" xfId="0" applyNumberFormat="1" applyFont="1" applyFill="1"/>
    <xf numFmtId="4" fontId="6" fillId="3" borderId="1" xfId="0" applyNumberFormat="1" applyFont="1" applyFill="1" applyBorder="1"/>
    <xf numFmtId="0" fontId="0" fillId="0" borderId="0" xfId="0" applyAlignment="1">
      <alignment horizontal="left"/>
    </xf>
    <xf numFmtId="44" fontId="6" fillId="0" borderId="3" xfId="0" applyNumberFormat="1" applyFont="1" applyFill="1" applyBorder="1" applyAlignment="1">
      <alignment horizontal="left"/>
    </xf>
    <xf numFmtId="44" fontId="6" fillId="0" borderId="0" xfId="0" applyNumberFormat="1" applyFont="1" applyAlignment="1">
      <alignment horizontal="left"/>
    </xf>
    <xf numFmtId="44" fontId="6" fillId="0" borderId="0" xfId="0" applyNumberFormat="1" applyFont="1" applyFill="1" applyAlignment="1">
      <alignment horizontal="left"/>
    </xf>
    <xf numFmtId="2" fontId="6" fillId="0" borderId="0" xfId="1" applyFont="1" applyFill="1" applyAlignment="1">
      <alignment horizontal="left"/>
    </xf>
    <xf numFmtId="44" fontId="6" fillId="0" borderId="0" xfId="0" applyNumberFormat="1" applyFont="1" applyFill="1" applyBorder="1" applyAlignment="1">
      <alignment horizontal="left"/>
    </xf>
    <xf numFmtId="0" fontId="6" fillId="0" borderId="0" xfId="0" applyFont="1" applyFill="1" applyAlignment="1">
      <alignment horizontal="left"/>
    </xf>
    <xf numFmtId="0" fontId="6" fillId="0" borderId="0" xfId="0" applyFont="1" applyAlignment="1">
      <alignment horizontal="left"/>
    </xf>
    <xf numFmtId="44" fontId="5" fillId="0" borderId="0" xfId="0" applyNumberFormat="1" applyFont="1" applyAlignment="1">
      <alignment horizontal="left"/>
    </xf>
    <xf numFmtId="0" fontId="9" fillId="0" borderId="0" xfId="0" applyFont="1" applyAlignment="1">
      <alignment horizontal="left"/>
    </xf>
    <xf numFmtId="0" fontId="5" fillId="0" borderId="0" xfId="0" applyFont="1" applyFill="1" applyBorder="1" applyAlignment="1">
      <alignment horizontal="left"/>
    </xf>
    <xf numFmtId="44" fontId="6" fillId="0" borderId="0" xfId="0" applyNumberFormat="1" applyFont="1" applyBorder="1" applyAlignment="1">
      <alignment horizontal="left"/>
    </xf>
    <xf numFmtId="44" fontId="6" fillId="0" borderId="5" xfId="0" applyNumberFormat="1" applyFont="1" applyFill="1" applyBorder="1" applyAlignment="1">
      <alignment horizontal="left"/>
    </xf>
    <xf numFmtId="0" fontId="10" fillId="0" borderId="0" xfId="0" applyFont="1" applyAlignment="1">
      <alignment horizontal="left"/>
    </xf>
    <xf numFmtId="0" fontId="5" fillId="0" borderId="0" xfId="0" applyFont="1" applyAlignment="1">
      <alignment horizontal="left"/>
    </xf>
    <xf numFmtId="0" fontId="3" fillId="0" borderId="0" xfId="0" applyFont="1" applyAlignment="1">
      <alignment horizontal="left"/>
    </xf>
    <xf numFmtId="0" fontId="4" fillId="0" borderId="0" xfId="0" applyFont="1" applyFill="1" applyAlignment="1">
      <alignment horizontal="left"/>
    </xf>
    <xf numFmtId="2" fontId="6" fillId="0" borderId="0" xfId="1" applyFont="1" applyFill="1" applyBorder="1" applyAlignment="1">
      <alignment horizontal="left"/>
    </xf>
    <xf numFmtId="0" fontId="2" fillId="0" borderId="0" xfId="0" applyFont="1" applyFill="1" applyAlignment="1">
      <alignment horizontal="left"/>
    </xf>
    <xf numFmtId="0" fontId="4" fillId="3" borderId="2" xfId="0" applyFont="1" applyFill="1" applyBorder="1"/>
    <xf numFmtId="4" fontId="6" fillId="3" borderId="1" xfId="0" applyNumberFormat="1" applyFont="1" applyFill="1" applyBorder="1" applyProtection="1"/>
    <xf numFmtId="0" fontId="6" fillId="3" borderId="1" xfId="0" applyFont="1" applyFill="1" applyBorder="1"/>
    <xf numFmtId="44" fontId="6" fillId="3" borderId="1" xfId="0" applyNumberFormat="1" applyFont="1" applyFill="1" applyBorder="1"/>
    <xf numFmtId="44" fontId="6" fillId="3" borderId="3" xfId="0" applyNumberFormat="1" applyFont="1" applyFill="1" applyBorder="1" applyAlignment="1">
      <alignment horizontal="left"/>
    </xf>
    <xf numFmtId="0" fontId="5" fillId="3" borderId="1" xfId="0" applyFont="1" applyFill="1" applyBorder="1"/>
    <xf numFmtId="0" fontId="10" fillId="3" borderId="3" xfId="0" applyFont="1" applyFill="1" applyBorder="1" applyAlignment="1">
      <alignment horizontal="left"/>
    </xf>
    <xf numFmtId="0" fontId="6" fillId="3" borderId="3" xfId="0" applyFont="1" applyFill="1" applyBorder="1" applyAlignment="1">
      <alignment horizontal="left"/>
    </xf>
    <xf numFmtId="0" fontId="5" fillId="0" borderId="0" xfId="0" quotePrefix="1" applyFont="1" applyFill="1"/>
    <xf numFmtId="4" fontId="5" fillId="0" borderId="4" xfId="0" applyNumberFormat="1" applyFont="1" applyFill="1" applyBorder="1" applyProtection="1">
      <protection locked="0"/>
    </xf>
    <xf numFmtId="0" fontId="0" fillId="0" borderId="0" xfId="0"/>
    <xf numFmtId="0" fontId="3" fillId="0" borderId="0" xfId="0" applyFont="1" applyFill="1"/>
    <xf numFmtId="0" fontId="4" fillId="0" borderId="0" xfId="0" applyFont="1" applyFill="1"/>
    <xf numFmtId="0" fontId="5" fillId="0" borderId="0" xfId="0" applyFont="1" applyFill="1"/>
    <xf numFmtId="2" fontId="5" fillId="0" borderId="0" xfId="7" applyFont="1" applyFill="1"/>
    <xf numFmtId="0" fontId="6" fillId="0" borderId="0" xfId="0" applyFont="1" applyFill="1"/>
    <xf numFmtId="20" fontId="6" fillId="0" borderId="0" xfId="0" applyNumberFormat="1" applyFont="1" applyFill="1"/>
    <xf numFmtId="20" fontId="5" fillId="0" borderId="0" xfId="0" applyNumberFormat="1" applyFont="1" applyFill="1"/>
    <xf numFmtId="2" fontId="6" fillId="0" borderId="0" xfId="7" applyFont="1" applyFill="1"/>
    <xf numFmtId="44" fontId="6" fillId="0" borderId="0" xfId="0" applyNumberFormat="1" applyFont="1" applyFill="1"/>
    <xf numFmtId="44" fontId="6" fillId="0" borderId="0" xfId="0" applyNumberFormat="1" applyFont="1" applyFill="1" applyBorder="1"/>
    <xf numFmtId="4" fontId="5" fillId="0" borderId="0" xfId="0" applyNumberFormat="1" applyFont="1" applyFill="1" applyBorder="1" applyProtection="1">
      <protection locked="0"/>
    </xf>
    <xf numFmtId="0" fontId="2" fillId="0" borderId="0" xfId="0" applyFont="1" applyAlignment="1">
      <alignment horizontal="left"/>
    </xf>
    <xf numFmtId="0" fontId="2" fillId="0" borderId="0" xfId="0" applyFont="1"/>
    <xf numFmtId="0" fontId="17" fillId="0" borderId="0" xfId="0" applyFont="1" applyFill="1"/>
    <xf numFmtId="0" fontId="18" fillId="0" borderId="0" xfId="0" applyFont="1" applyFill="1"/>
    <xf numFmtId="0" fontId="19" fillId="0" borderId="0" xfId="0" applyFont="1" applyFill="1"/>
    <xf numFmtId="4" fontId="17" fillId="0" borderId="0" xfId="0" applyNumberFormat="1" applyFont="1" applyFill="1" applyProtection="1"/>
    <xf numFmtId="20" fontId="18" fillId="0" borderId="0" xfId="0" applyNumberFormat="1" applyFont="1" applyFill="1"/>
    <xf numFmtId="4" fontId="17" fillId="0" borderId="0" xfId="0" applyNumberFormat="1" applyFont="1" applyFill="1"/>
    <xf numFmtId="0" fontId="20" fillId="0" borderId="0" xfId="0" applyFont="1" applyFill="1"/>
    <xf numFmtId="44" fontId="5" fillId="0" borderId="0" xfId="0" applyNumberFormat="1" applyFont="1" applyFill="1" applyBorder="1" applyAlignment="1">
      <alignment horizontal="left"/>
    </xf>
    <xf numFmtId="4" fontId="3" fillId="0" borderId="0" xfId="0" applyNumberFormat="1" applyFont="1" applyFill="1" applyBorder="1" applyProtection="1"/>
    <xf numFmtId="4" fontId="5" fillId="0" borderId="0" xfId="0" applyNumberFormat="1" applyFont="1" applyFill="1" applyBorder="1"/>
    <xf numFmtId="0" fontId="13" fillId="0" borderId="0" xfId="0" applyFont="1" applyAlignment="1">
      <alignment horizontal="left"/>
    </xf>
    <xf numFmtId="0" fontId="0" fillId="0" borderId="0" xfId="0" applyFill="1" applyBorder="1"/>
    <xf numFmtId="0" fontId="4" fillId="3" borderId="6" xfId="0" applyFont="1" applyFill="1" applyBorder="1"/>
    <xf numFmtId="4" fontId="6" fillId="3" borderId="7" xfId="0" applyNumberFormat="1" applyFont="1" applyFill="1" applyBorder="1" applyProtection="1"/>
    <xf numFmtId="0" fontId="6" fillId="3" borderId="7" xfId="0" applyFont="1" applyFill="1" applyBorder="1"/>
    <xf numFmtId="44" fontId="6" fillId="3" borderId="7" xfId="0" applyNumberFormat="1" applyFont="1" applyFill="1" applyBorder="1"/>
    <xf numFmtId="4" fontId="6" fillId="3" borderId="7" xfId="0" applyNumberFormat="1" applyFont="1" applyFill="1" applyBorder="1"/>
    <xf numFmtId="44" fontId="6" fillId="3" borderId="8" xfId="0" applyNumberFormat="1" applyFont="1" applyFill="1" applyBorder="1" applyAlignment="1">
      <alignment horizontal="left"/>
    </xf>
    <xf numFmtId="0" fontId="4" fillId="0" borderId="7" xfId="0" applyFont="1" applyFill="1" applyBorder="1"/>
    <xf numFmtId="4" fontId="6" fillId="0" borderId="7" xfId="0" applyNumberFormat="1" applyFont="1" applyFill="1" applyBorder="1" applyProtection="1"/>
    <xf numFmtId="0" fontId="6" fillId="0" borderId="7" xfId="0" applyFont="1" applyFill="1" applyBorder="1"/>
    <xf numFmtId="44" fontId="6" fillId="0" borderId="7" xfId="0" applyNumberFormat="1" applyFont="1" applyFill="1" applyBorder="1"/>
    <xf numFmtId="4" fontId="6" fillId="0" borderId="7" xfId="0" applyNumberFormat="1" applyFont="1" applyFill="1" applyBorder="1"/>
    <xf numFmtId="44" fontId="6" fillId="0" borderId="7" xfId="0" applyNumberFormat="1" applyFont="1" applyFill="1" applyBorder="1" applyAlignment="1">
      <alignment horizontal="left"/>
    </xf>
    <xf numFmtId="0" fontId="6" fillId="0" borderId="2" xfId="0" applyFont="1" applyFill="1" applyBorder="1"/>
    <xf numFmtId="4" fontId="6" fillId="0" borderId="1" xfId="0" applyNumberFormat="1" applyFont="1" applyFill="1" applyBorder="1"/>
    <xf numFmtId="0" fontId="4" fillId="0" borderId="1" xfId="0" applyFont="1" applyFill="1" applyBorder="1"/>
    <xf numFmtId="44" fontId="6" fillId="3" borderId="9" xfId="0" applyNumberFormat="1" applyFont="1" applyFill="1" applyBorder="1" applyAlignment="1">
      <alignment horizontal="left"/>
    </xf>
    <xf numFmtId="0" fontId="5" fillId="0" borderId="0" xfId="0" applyFont="1" applyFill="1" applyAlignment="1">
      <alignment vertical="top"/>
    </xf>
    <xf numFmtId="0" fontId="0" fillId="0" borderId="0" xfId="0" applyAlignment="1">
      <alignment vertical="top"/>
    </xf>
    <xf numFmtId="0" fontId="3" fillId="0" borderId="0" xfId="0" applyFont="1" applyFill="1" applyAlignment="1">
      <alignment vertical="top"/>
    </xf>
    <xf numFmtId="0" fontId="2" fillId="0" borderId="0" xfId="0" applyFont="1" applyAlignment="1">
      <alignment vertical="top"/>
    </xf>
    <xf numFmtId="0" fontId="5" fillId="0" borderId="0" xfId="0" applyFont="1" applyAlignment="1">
      <alignment vertical="top"/>
    </xf>
    <xf numFmtId="0" fontId="10" fillId="0" borderId="0" xfId="0" applyFont="1" applyAlignment="1">
      <alignment vertical="top"/>
    </xf>
    <xf numFmtId="0" fontId="17" fillId="0" borderId="0" xfId="0" applyFont="1" applyFill="1" applyAlignment="1">
      <alignment vertical="top"/>
    </xf>
    <xf numFmtId="0" fontId="10" fillId="0" borderId="0" xfId="0" applyFont="1" applyFill="1" applyAlignment="1">
      <alignment vertical="top"/>
    </xf>
    <xf numFmtId="0" fontId="9" fillId="0" borderId="0" xfId="0" applyFont="1" applyFill="1" applyAlignment="1">
      <alignment vertical="top"/>
    </xf>
    <xf numFmtId="0" fontId="0" fillId="0" borderId="0" xfId="0" applyFill="1" applyBorder="1" applyAlignment="1">
      <alignment vertical="top"/>
    </xf>
    <xf numFmtId="0" fontId="5" fillId="0" borderId="0" xfId="0" applyFont="1" applyFill="1" applyBorder="1" applyAlignment="1">
      <alignment vertical="top"/>
    </xf>
    <xf numFmtId="0" fontId="3" fillId="0" borderId="0" xfId="0" applyFont="1" applyAlignment="1">
      <alignment vertical="top"/>
    </xf>
    <xf numFmtId="0" fontId="5" fillId="0" borderId="0" xfId="0" applyFont="1" applyFill="1" applyAlignment="1">
      <alignment horizontal="left" vertical="top" wrapText="1"/>
    </xf>
    <xf numFmtId="0" fontId="53" fillId="0" borderId="0" xfId="0" applyFont="1" applyAlignment="1">
      <alignment vertical="top"/>
    </xf>
    <xf numFmtId="0" fontId="57" fillId="0" borderId="0" xfId="0" applyFont="1" applyAlignment="1">
      <alignment vertical="top"/>
    </xf>
    <xf numFmtId="0" fontId="53" fillId="0" borderId="0" xfId="0" applyFont="1"/>
    <xf numFmtId="4" fontId="4" fillId="0" borderId="0" xfId="0" applyNumberFormat="1" applyFont="1" applyFill="1" applyProtection="1"/>
    <xf numFmtId="20" fontId="4" fillId="0" borderId="0" xfId="0" applyNumberFormat="1" applyFont="1" applyFill="1"/>
    <xf numFmtId="0" fontId="5" fillId="0" borderId="0" xfId="50" applyFont="1"/>
    <xf numFmtId="0" fontId="3" fillId="0" borderId="0" xfId="50" applyFont="1"/>
    <xf numFmtId="0" fontId="5" fillId="0" borderId="0" xfId="50" applyFont="1"/>
    <xf numFmtId="0" fontId="5" fillId="0" borderId="0" xfId="50" applyFont="1"/>
    <xf numFmtId="0" fontId="3" fillId="0" borderId="0" xfId="50" applyFont="1"/>
    <xf numFmtId="0" fontId="5" fillId="0" borderId="0" xfId="50" applyFont="1"/>
    <xf numFmtId="0" fontId="3" fillId="0" borderId="0" xfId="50" applyFont="1"/>
    <xf numFmtId="0" fontId="5" fillId="0" borderId="0" xfId="50" applyFont="1"/>
    <xf numFmtId="0" fontId="3" fillId="0" borderId="0" xfId="50" applyFont="1"/>
    <xf numFmtId="0" fontId="5" fillId="0" borderId="0" xfId="50" applyFont="1"/>
    <xf numFmtId="0" fontId="3" fillId="0" borderId="0" xfId="50" applyFont="1"/>
    <xf numFmtId="0" fontId="4" fillId="0" borderId="0" xfId="50" applyFont="1"/>
    <xf numFmtId="0" fontId="6" fillId="0" borderId="0" xfId="50" applyFont="1"/>
    <xf numFmtId="0" fontId="5" fillId="0" borderId="0" xfId="0" applyFont="1" applyFill="1" applyAlignment="1">
      <alignment horizontal="left" vertical="top" wrapText="1"/>
    </xf>
    <xf numFmtId="20" fontId="4" fillId="0" borderId="0" xfId="0" applyNumberFormat="1" applyFont="1"/>
    <xf numFmtId="0" fontId="4" fillId="0" borderId="0" xfId="0" applyFont="1"/>
    <xf numFmtId="0" fontId="60" fillId="0" borderId="0" xfId="333"/>
    <xf numFmtId="0" fontId="61" fillId="0" borderId="0" xfId="333" applyFont="1"/>
    <xf numFmtId="0" fontId="60" fillId="3" borderId="29" xfId="333" applyFill="1" applyBorder="1"/>
    <xf numFmtId="0" fontId="61" fillId="3" borderId="30" xfId="333" applyFont="1" applyFill="1" applyBorder="1"/>
    <xf numFmtId="0" fontId="60" fillId="3" borderId="0" xfId="333" applyFill="1" applyBorder="1"/>
    <xf numFmtId="0" fontId="61" fillId="3" borderId="32" xfId="333" applyFont="1" applyFill="1" applyBorder="1"/>
    <xf numFmtId="0" fontId="60" fillId="3" borderId="5" xfId="333" applyFill="1" applyBorder="1"/>
    <xf numFmtId="0" fontId="61" fillId="3" borderId="9" xfId="333" applyFont="1" applyFill="1" applyBorder="1"/>
    <xf numFmtId="0" fontId="62" fillId="0" borderId="0" xfId="333" applyFont="1"/>
    <xf numFmtId="0" fontId="63" fillId="0" borderId="0" xfId="333" applyFont="1"/>
    <xf numFmtId="0" fontId="64" fillId="0" borderId="0" xfId="333" applyFont="1"/>
    <xf numFmtId="0" fontId="60" fillId="0" borderId="0" xfId="333" applyFont="1"/>
    <xf numFmtId="0" fontId="65" fillId="0" borderId="0" xfId="333" applyFont="1"/>
    <xf numFmtId="49" fontId="66" fillId="0" borderId="0" xfId="333" applyNumberFormat="1" applyFont="1" applyAlignment="1">
      <alignment horizontal="left"/>
    </xf>
    <xf numFmtId="0" fontId="67" fillId="0" borderId="0" xfId="333" applyFont="1"/>
    <xf numFmtId="0" fontId="68" fillId="0" borderId="0" xfId="333" applyFont="1"/>
    <xf numFmtId="0" fontId="69" fillId="0" borderId="0" xfId="333" applyFont="1"/>
    <xf numFmtId="0" fontId="60" fillId="0" borderId="0" xfId="333" applyAlignment="1">
      <alignment horizontal="center"/>
    </xf>
    <xf numFmtId="0" fontId="60" fillId="0" borderId="0" xfId="333" applyAlignment="1">
      <alignment horizontal="left"/>
    </xf>
    <xf numFmtId="0" fontId="60" fillId="0" borderId="0" xfId="333" applyFont="1" applyAlignment="1">
      <alignment horizontal="center"/>
    </xf>
    <xf numFmtId="4" fontId="60" fillId="0" borderId="0" xfId="333" applyNumberFormat="1" applyFont="1"/>
    <xf numFmtId="0" fontId="70" fillId="0" borderId="0" xfId="333" applyFont="1"/>
    <xf numFmtId="4" fontId="60" fillId="0" borderId="0" xfId="333" applyNumberFormat="1"/>
    <xf numFmtId="0" fontId="60" fillId="0" borderId="0" xfId="333" applyFont="1" applyAlignment="1">
      <alignment horizontal="left"/>
    </xf>
    <xf numFmtId="0" fontId="60" fillId="0" borderId="0" xfId="333" applyFont="1" applyAlignment="1"/>
    <xf numFmtId="49" fontId="60" fillId="0" borderId="0" xfId="333" applyNumberFormat="1" applyFont="1" applyAlignment="1">
      <alignment horizontal="left"/>
    </xf>
    <xf numFmtId="4" fontId="60" fillId="0" borderId="0" xfId="333" applyNumberFormat="1" applyFont="1" applyAlignment="1">
      <alignment horizontal="right"/>
    </xf>
    <xf numFmtId="49" fontId="60" fillId="0" borderId="0" xfId="333" applyNumberFormat="1" applyAlignment="1">
      <alignment horizontal="left"/>
    </xf>
    <xf numFmtId="4" fontId="60" fillId="0" borderId="0" xfId="333" applyNumberFormat="1" applyAlignment="1">
      <alignment horizontal="right"/>
    </xf>
    <xf numFmtId="0" fontId="60" fillId="0" borderId="0" xfId="333" applyFont="1" applyAlignment="1">
      <alignment horizontal="right"/>
    </xf>
    <xf numFmtId="49" fontId="60" fillId="0" borderId="0" xfId="333" applyNumberFormat="1" applyAlignment="1">
      <alignment horizontal="right"/>
    </xf>
    <xf numFmtId="49" fontId="60" fillId="0" borderId="0" xfId="333" applyNumberFormat="1" applyFont="1" applyAlignment="1">
      <alignment horizontal="right"/>
    </xf>
    <xf numFmtId="0" fontId="2" fillId="0" borderId="0" xfId="333" applyFont="1" applyAlignment="1">
      <alignment horizontal="center"/>
    </xf>
    <xf numFmtId="0" fontId="2" fillId="0" borderId="0" xfId="333" applyFont="1"/>
    <xf numFmtId="4" fontId="2" fillId="0" borderId="0" xfId="333" applyNumberFormat="1" applyFont="1"/>
    <xf numFmtId="0" fontId="72" fillId="0" borderId="0" xfId="333" applyFont="1" applyAlignment="1">
      <alignment horizontal="center"/>
    </xf>
    <xf numFmtId="4" fontId="72" fillId="0" borderId="0" xfId="333" applyNumberFormat="1" applyFont="1"/>
    <xf numFmtId="0" fontId="72" fillId="0" borderId="0" xfId="333" applyFont="1"/>
    <xf numFmtId="0" fontId="65" fillId="0" borderId="0" xfId="333" applyFont="1" applyAlignment="1">
      <alignment horizontal="center"/>
    </xf>
    <xf numFmtId="4" fontId="65" fillId="0" borderId="0" xfId="333" applyNumberFormat="1" applyFont="1"/>
    <xf numFmtId="49" fontId="60" fillId="0" borderId="0" xfId="333" applyNumberFormat="1" applyFont="1"/>
    <xf numFmtId="49" fontId="60" fillId="0" borderId="0" xfId="333" applyNumberFormat="1"/>
    <xf numFmtId="0" fontId="73" fillId="0" borderId="0" xfId="333" applyFont="1" applyAlignment="1">
      <alignment horizontal="center"/>
    </xf>
    <xf numFmtId="4" fontId="73" fillId="0" borderId="0" xfId="333" applyNumberFormat="1" applyFont="1"/>
    <xf numFmtId="0" fontId="74" fillId="0" borderId="0" xfId="333" applyFont="1"/>
    <xf numFmtId="0" fontId="60" fillId="0" borderId="0" xfId="333" applyFill="1" applyBorder="1" applyAlignment="1">
      <alignment horizontal="left" vertical="center"/>
    </xf>
    <xf numFmtId="0" fontId="75" fillId="0" borderId="0" xfId="333" applyFont="1"/>
    <xf numFmtId="0" fontId="76" fillId="0" borderId="0" xfId="333" applyFont="1"/>
    <xf numFmtId="0" fontId="2" fillId="0" borderId="0" xfId="333" applyFont="1" applyAlignment="1">
      <alignment horizontal="left"/>
    </xf>
    <xf numFmtId="0" fontId="71" fillId="0" borderId="0" xfId="333" applyFont="1" applyAlignment="1">
      <alignment horizontal="center"/>
    </xf>
    <xf numFmtId="4" fontId="71" fillId="0" borderId="0" xfId="333" applyNumberFormat="1" applyFont="1"/>
    <xf numFmtId="0" fontId="71" fillId="0" borderId="0" xfId="333" applyFont="1"/>
    <xf numFmtId="0" fontId="73" fillId="0" borderId="0" xfId="333" applyFont="1"/>
    <xf numFmtId="0" fontId="2" fillId="0" borderId="0" xfId="334" applyFont="1" applyAlignment="1">
      <alignment horizontal="left"/>
    </xf>
    <xf numFmtId="0" fontId="2" fillId="0" borderId="0" xfId="334" applyFont="1"/>
    <xf numFmtId="2" fontId="2" fillId="0" borderId="0" xfId="334" applyNumberFormat="1" applyFont="1"/>
    <xf numFmtId="4" fontId="2" fillId="0" borderId="0" xfId="334" applyNumberFormat="1" applyFont="1" applyAlignment="1">
      <alignment horizontal="right"/>
    </xf>
    <xf numFmtId="0" fontId="2" fillId="0" borderId="0" xfId="334" applyNumberFormat="1" applyFont="1"/>
    <xf numFmtId="166" fontId="2" fillId="0" borderId="0" xfId="334" applyNumberFormat="1" applyFont="1"/>
    <xf numFmtId="49" fontId="2" fillId="0" borderId="0" xfId="334" applyNumberFormat="1" applyFont="1" applyFill="1" applyAlignment="1">
      <alignment horizontal="right"/>
    </xf>
    <xf numFmtId="0" fontId="2" fillId="0" borderId="0" xfId="333" applyNumberFormat="1" applyFont="1"/>
    <xf numFmtId="0" fontId="78" fillId="0" borderId="0" xfId="333" applyFont="1"/>
    <xf numFmtId="49" fontId="2" fillId="0" borderId="0" xfId="334" applyNumberFormat="1" applyFont="1" applyFill="1" applyAlignment="1">
      <alignment horizontal="center"/>
    </xf>
    <xf numFmtId="49" fontId="71" fillId="0" borderId="0" xfId="334" applyNumberFormat="1" applyFont="1" applyFill="1" applyAlignment="1">
      <alignment horizontal="right"/>
    </xf>
    <xf numFmtId="49" fontId="2" fillId="0" borderId="0" xfId="335" applyNumberFormat="1" applyFont="1" applyFill="1" applyAlignment="1">
      <alignment horizontal="right"/>
    </xf>
    <xf numFmtId="0" fontId="2" fillId="0" borderId="0" xfId="335" applyFont="1" applyFill="1" applyAlignment="1">
      <alignment horizontal="left"/>
    </xf>
    <xf numFmtId="0" fontId="2" fillId="0" borderId="0" xfId="335" applyFont="1"/>
    <xf numFmtId="0" fontId="2" fillId="0" borderId="0" xfId="335" applyNumberFormat="1" applyFont="1" applyAlignment="1"/>
    <xf numFmtId="166" fontId="2" fillId="0" borderId="0" xfId="334" applyNumberFormat="1" applyFont="1" applyAlignment="1">
      <alignment horizontal="right"/>
    </xf>
    <xf numFmtId="4" fontId="2" fillId="0" borderId="0" xfId="335" applyNumberFormat="1" applyFont="1"/>
    <xf numFmtId="0" fontId="2" fillId="0" borderId="0" xfId="336" applyFont="1"/>
    <xf numFmtId="0" fontId="80" fillId="0" borderId="0" xfId="333" applyFont="1"/>
    <xf numFmtId="0" fontId="60" fillId="0" borderId="0" xfId="333" applyAlignment="1">
      <alignment horizontal="right"/>
    </xf>
    <xf numFmtId="0" fontId="81" fillId="0" borderId="0" xfId="333" applyFont="1" applyAlignment="1">
      <alignment horizontal="left"/>
    </xf>
    <xf numFmtId="0" fontId="82" fillId="0" borderId="0" xfId="333" applyFont="1"/>
    <xf numFmtId="0" fontId="82" fillId="0" borderId="0" xfId="333" applyFont="1" applyAlignment="1">
      <alignment horizontal="center"/>
    </xf>
    <xf numFmtId="4" fontId="82" fillId="0" borderId="0" xfId="333" applyNumberFormat="1" applyFont="1"/>
    <xf numFmtId="0" fontId="83" fillId="0" borderId="0" xfId="333" applyFont="1"/>
    <xf numFmtId="0" fontId="81" fillId="0" borderId="0" xfId="333" applyFont="1"/>
    <xf numFmtId="0" fontId="84" fillId="0" borderId="0" xfId="333" applyFont="1"/>
    <xf numFmtId="0" fontId="80" fillId="0" borderId="0" xfId="333" applyFont="1" applyAlignment="1">
      <alignment horizontal="center"/>
    </xf>
    <xf numFmtId="4" fontId="80" fillId="0" borderId="0" xfId="333" applyNumberFormat="1" applyFont="1"/>
    <xf numFmtId="0" fontId="60" fillId="0" borderId="34" xfId="333" applyBorder="1"/>
    <xf numFmtId="49" fontId="71" fillId="0" borderId="0" xfId="0" applyNumberFormat="1" applyFont="1" applyBorder="1"/>
    <xf numFmtId="0" fontId="71" fillId="0" borderId="0" xfId="0" applyFont="1" applyBorder="1" applyAlignment="1">
      <alignment horizontal="left"/>
    </xf>
    <xf numFmtId="0" fontId="0" fillId="0" borderId="0" xfId="0" applyAlignment="1">
      <alignment horizontal="right"/>
    </xf>
    <xf numFmtId="4" fontId="0" fillId="0" borderId="0" xfId="0" applyNumberFormat="1"/>
    <xf numFmtId="0" fontId="2" fillId="0" borderId="0" xfId="0" applyFont="1" applyAlignment="1">
      <alignment horizontal="right"/>
    </xf>
    <xf numFmtId="4" fontId="2" fillId="0" borderId="0" xfId="0" applyNumberFormat="1" applyFont="1"/>
    <xf numFmtId="49" fontId="0" fillId="0" borderId="0" xfId="0" applyNumberFormat="1" applyAlignment="1">
      <alignment vertical="top"/>
    </xf>
    <xf numFmtId="0" fontId="0" fillId="0" borderId="0" xfId="347" applyFont="1">
      <alignment horizontal="justify" vertical="top" wrapText="1"/>
    </xf>
    <xf numFmtId="0" fontId="59" fillId="0" borderId="0" xfId="347" applyFont="1">
      <alignment horizontal="justify" vertical="top" wrapText="1"/>
    </xf>
    <xf numFmtId="0" fontId="59" fillId="0" borderId="0" xfId="347">
      <alignment horizontal="justify" vertical="top" wrapText="1"/>
    </xf>
    <xf numFmtId="0" fontId="89" fillId="0" borderId="0" xfId="0" applyFont="1"/>
    <xf numFmtId="0" fontId="91" fillId="0" borderId="0" xfId="0" applyFont="1"/>
    <xf numFmtId="0" fontId="89" fillId="0" borderId="0" xfId="0" applyFont="1" applyAlignment="1">
      <alignment vertical="center" wrapText="1"/>
    </xf>
    <xf numFmtId="0" fontId="89" fillId="0" borderId="0" xfId="0" applyFont="1" applyAlignment="1">
      <alignment horizontal="left"/>
    </xf>
    <xf numFmtId="4" fontId="89" fillId="0" borderId="0" xfId="0" applyNumberFormat="1" applyFont="1"/>
    <xf numFmtId="0" fontId="2" fillId="0" borderId="0" xfId="0" applyFont="1" applyAlignment="1">
      <alignment vertical="center" wrapText="1"/>
    </xf>
    <xf numFmtId="0" fontId="91" fillId="0" borderId="0" xfId="0" applyFont="1" applyAlignment="1">
      <alignment horizontal="justify" vertical="top" wrapText="1"/>
    </xf>
    <xf numFmtId="4" fontId="91" fillId="0" borderId="0" xfId="0" applyNumberFormat="1" applyFont="1" applyAlignment="1">
      <alignment horizontal="justify" vertical="top" wrapText="1"/>
    </xf>
    <xf numFmtId="4" fontId="71" fillId="0" borderId="0" xfId="0" applyNumberFormat="1" applyFont="1" applyBorder="1" applyAlignment="1">
      <alignment horizontal="left"/>
    </xf>
    <xf numFmtId="0" fontId="0" fillId="0" borderId="0" xfId="0" applyProtection="1">
      <protection locked="0"/>
    </xf>
    <xf numFmtId="0" fontId="59" fillId="0" borderId="0" xfId="347" applyProtection="1">
      <alignment horizontal="justify" vertical="top" wrapText="1"/>
      <protection locked="0"/>
    </xf>
    <xf numFmtId="4" fontId="0" fillId="0" borderId="0" xfId="0" applyNumberFormat="1" applyProtection="1">
      <protection locked="0"/>
    </xf>
    <xf numFmtId="0" fontId="0" fillId="0" borderId="0" xfId="0" applyBorder="1" applyProtection="1">
      <protection locked="0"/>
    </xf>
    <xf numFmtId="49" fontId="71" fillId="0" borderId="36" xfId="0" applyNumberFormat="1" applyFont="1" applyBorder="1" applyProtection="1">
      <protection locked="0"/>
    </xf>
    <xf numFmtId="49" fontId="71" fillId="0" borderId="39" xfId="0" applyNumberFormat="1" applyFont="1" applyBorder="1" applyProtection="1">
      <protection locked="0"/>
    </xf>
    <xf numFmtId="49" fontId="71" fillId="0" borderId="0" xfId="0" applyNumberFormat="1" applyFont="1" applyBorder="1" applyProtection="1">
      <protection locked="0"/>
    </xf>
    <xf numFmtId="0" fontId="71" fillId="0" borderId="0" xfId="347" applyFont="1" applyBorder="1" applyProtection="1">
      <alignment horizontal="justify" vertical="top" wrapText="1"/>
      <protection locked="0"/>
    </xf>
    <xf numFmtId="49" fontId="71" fillId="0" borderId="42" xfId="0" applyNumberFormat="1" applyFont="1" applyBorder="1"/>
    <xf numFmtId="49" fontId="0" fillId="0" borderId="0" xfId="0" applyNumberFormat="1" applyAlignment="1">
      <alignment horizontal="left" vertical="top"/>
    </xf>
    <xf numFmtId="4" fontId="0" fillId="0" borderId="0" xfId="0" applyNumberFormat="1" applyBorder="1" applyProtection="1">
      <protection locked="0"/>
    </xf>
    <xf numFmtId="0" fontId="2" fillId="0" borderId="0" xfId="347" applyFont="1" applyFill="1" applyProtection="1">
      <alignment horizontal="justify" vertical="top" wrapText="1"/>
      <protection locked="0"/>
    </xf>
    <xf numFmtId="0" fontId="71" fillId="0" borderId="0" xfId="347" applyFont="1" applyProtection="1">
      <alignment horizontal="justify" vertical="top" wrapText="1"/>
      <protection locked="0"/>
    </xf>
    <xf numFmtId="0" fontId="2" fillId="0" borderId="0" xfId="347" applyFont="1" applyProtection="1">
      <alignment horizontal="justify" vertical="top" wrapText="1"/>
      <protection locked="0"/>
    </xf>
    <xf numFmtId="0" fontId="2" fillId="0" borderId="0" xfId="347" applyFont="1" applyBorder="1" applyProtection="1">
      <alignment horizontal="justify" vertical="top" wrapText="1"/>
      <protection locked="0"/>
    </xf>
    <xf numFmtId="0" fontId="2" fillId="0" borderId="0" xfId="347" applyFont="1">
      <alignment horizontal="justify" vertical="top" wrapText="1"/>
    </xf>
    <xf numFmtId="0" fontId="2" fillId="0" borderId="0" xfId="347" applyFont="1" applyAlignment="1">
      <alignment horizontal="right" vertical="top" wrapText="1"/>
    </xf>
    <xf numFmtId="0" fontId="0" fillId="0" borderId="0" xfId="0" applyBorder="1"/>
    <xf numFmtId="4" fontId="0" fillId="0" borderId="0" xfId="0" applyNumberFormat="1" applyBorder="1"/>
    <xf numFmtId="0" fontId="83" fillId="0" borderId="0" xfId="347" applyFont="1">
      <alignment horizontal="justify" vertical="top" wrapText="1"/>
    </xf>
    <xf numFmtId="0" fontId="2" fillId="0" borderId="45" xfId="0" applyFont="1" applyBorder="1"/>
    <xf numFmtId="0" fontId="2" fillId="0" borderId="45" xfId="0" applyFont="1" applyBorder="1" applyAlignment="1">
      <alignment horizontal="right"/>
    </xf>
    <xf numFmtId="4" fontId="2" fillId="0" borderId="46" xfId="0" applyNumberFormat="1" applyFont="1" applyBorder="1"/>
    <xf numFmtId="0" fontId="2" fillId="0" borderId="0" xfId="0" applyFont="1" applyBorder="1"/>
    <xf numFmtId="0" fontId="2" fillId="0" borderId="0" xfId="0" applyFont="1" applyBorder="1" applyAlignment="1">
      <alignment horizontal="right"/>
    </xf>
    <xf numFmtId="4" fontId="2" fillId="0" borderId="0" xfId="0" applyNumberFormat="1" applyFont="1" applyBorder="1"/>
    <xf numFmtId="0" fontId="0" fillId="0" borderId="45" xfId="0" applyBorder="1"/>
    <xf numFmtId="0" fontId="0" fillId="0" borderId="45" xfId="0" applyBorder="1" applyAlignment="1">
      <alignment horizontal="right"/>
    </xf>
    <xf numFmtId="4" fontId="0" fillId="0" borderId="45" xfId="0" applyNumberFormat="1" applyBorder="1"/>
    <xf numFmtId="0" fontId="0" fillId="0" borderId="0" xfId="0" applyBorder="1" applyAlignment="1">
      <alignment horizontal="right"/>
    </xf>
    <xf numFmtId="0" fontId="2" fillId="0" borderId="45" xfId="347" applyFont="1" applyBorder="1" applyProtection="1">
      <alignment horizontal="justify" vertical="top" wrapText="1"/>
      <protection locked="0"/>
    </xf>
    <xf numFmtId="0" fontId="2" fillId="0" borderId="45" xfId="0" applyFont="1" applyBorder="1" applyProtection="1">
      <protection locked="0"/>
    </xf>
    <xf numFmtId="0" fontId="0" fillId="0" borderId="45" xfId="0" applyBorder="1" applyAlignment="1" applyProtection="1">
      <alignment horizontal="right"/>
      <protection locked="0"/>
    </xf>
    <xf numFmtId="4" fontId="0" fillId="0" borderId="45" xfId="0" applyNumberFormat="1" applyBorder="1" applyProtection="1">
      <protection locked="0"/>
    </xf>
    <xf numFmtId="4" fontId="0" fillId="0" borderId="46" xfId="0" applyNumberFormat="1" applyBorder="1" applyProtection="1">
      <protection locked="0"/>
    </xf>
    <xf numFmtId="0" fontId="2" fillId="0" borderId="0" xfId="0" applyFont="1" applyBorder="1" applyProtection="1">
      <protection locked="0"/>
    </xf>
    <xf numFmtId="0" fontId="0" fillId="0" borderId="0" xfId="0" applyBorder="1" applyAlignment="1" applyProtection="1">
      <alignment horizontal="right"/>
      <protection locked="0"/>
    </xf>
    <xf numFmtId="0" fontId="2" fillId="0" borderId="47" xfId="0" applyFont="1" applyBorder="1"/>
    <xf numFmtId="0" fontId="2" fillId="0" borderId="45" xfId="0" applyFont="1" applyBorder="1" applyAlignment="1" applyProtection="1">
      <alignment horizontal="right"/>
      <protection locked="0"/>
    </xf>
    <xf numFmtId="4" fontId="2" fillId="0" borderId="45" xfId="0" applyNumberFormat="1" applyFont="1" applyBorder="1" applyProtection="1">
      <protection locked="0"/>
    </xf>
    <xf numFmtId="4" fontId="2" fillId="0" borderId="46" xfId="0" applyNumberFormat="1" applyFont="1" applyBorder="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4" fontId="2" fillId="0" borderId="0" xfId="0" applyNumberFormat="1" applyFont="1" applyProtection="1">
      <protection locked="0"/>
    </xf>
    <xf numFmtId="0" fontId="2" fillId="0" borderId="0" xfId="0" applyFont="1" applyBorder="1" applyAlignment="1" applyProtection="1">
      <alignment horizontal="right"/>
      <protection locked="0"/>
    </xf>
    <xf numFmtId="4" fontId="2" fillId="0" borderId="0" xfId="0" applyNumberFormat="1" applyFont="1" applyBorder="1" applyProtection="1">
      <protection locked="0"/>
    </xf>
    <xf numFmtId="0" fontId="2" fillId="0" borderId="45" xfId="0" applyFont="1" applyFill="1" applyBorder="1"/>
    <xf numFmtId="0" fontId="2" fillId="0" borderId="45" xfId="0" applyFont="1" applyFill="1" applyBorder="1" applyAlignment="1">
      <alignment horizontal="right"/>
    </xf>
    <xf numFmtId="0" fontId="2" fillId="0" borderId="0" xfId="0" applyFont="1" applyFill="1" applyBorder="1"/>
    <xf numFmtId="0" fontId="0" fillId="0" borderId="0" xfId="0" applyFill="1" applyBorder="1" applyProtection="1">
      <protection locked="0"/>
    </xf>
    <xf numFmtId="0" fontId="0" fillId="0" borderId="0" xfId="0" applyFill="1" applyBorder="1" applyAlignment="1" applyProtection="1">
      <alignment horizontal="right"/>
      <protection locked="0"/>
    </xf>
    <xf numFmtId="0" fontId="2" fillId="0" borderId="0" xfId="0" applyFont="1" applyFill="1"/>
    <xf numFmtId="0" fontId="2" fillId="0" borderId="0" xfId="0" applyFont="1" applyFill="1" applyAlignment="1">
      <alignment horizontal="right"/>
    </xf>
    <xf numFmtId="0" fontId="2" fillId="0" borderId="0" xfId="0" applyFont="1" applyFill="1" applyBorder="1" applyAlignment="1">
      <alignment horizontal="right"/>
    </xf>
    <xf numFmtId="0" fontId="0" fillId="0" borderId="43" xfId="0" applyBorder="1" applyProtection="1">
      <protection locked="0"/>
    </xf>
    <xf numFmtId="0" fontId="71" fillId="0" borderId="43" xfId="0" applyFont="1" applyBorder="1" applyProtection="1">
      <protection locked="0"/>
    </xf>
    <xf numFmtId="4" fontId="71" fillId="0" borderId="44" xfId="0" applyNumberFormat="1" applyFont="1" applyBorder="1" applyProtection="1">
      <protection locked="0"/>
    </xf>
    <xf numFmtId="0" fontId="71" fillId="0" borderId="0" xfId="0" applyFont="1" applyBorder="1" applyAlignment="1" applyProtection="1">
      <alignment horizontal="right"/>
      <protection locked="0"/>
    </xf>
    <xf numFmtId="0" fontId="71" fillId="0" borderId="0" xfId="0" applyFont="1" applyBorder="1" applyProtection="1">
      <protection locked="0"/>
    </xf>
    <xf numFmtId="0" fontId="0" fillId="0" borderId="0" xfId="0" applyFill="1" applyAlignment="1">
      <alignment horizontal="left"/>
    </xf>
    <xf numFmtId="49" fontId="71" fillId="0" borderId="42" xfId="0" applyNumberFormat="1" applyFont="1" applyFill="1" applyBorder="1"/>
    <xf numFmtId="0" fontId="0" fillId="0" borderId="0" xfId="0" applyFill="1" applyAlignment="1">
      <alignment horizontal="right"/>
    </xf>
    <xf numFmtId="4" fontId="0" fillId="0" borderId="0" xfId="0" applyNumberFormat="1" applyFill="1"/>
    <xf numFmtId="0" fontId="0" fillId="0" borderId="0" xfId="0" applyFill="1"/>
    <xf numFmtId="49" fontId="2" fillId="0" borderId="0" xfId="0" applyNumberFormat="1" applyFont="1" applyAlignment="1">
      <alignment horizontal="left" vertical="top"/>
    </xf>
    <xf numFmtId="49" fontId="71" fillId="0" borderId="0" xfId="0" applyNumberFormat="1" applyFont="1" applyFill="1" applyAlignment="1">
      <alignment horizontal="left" vertical="top"/>
    </xf>
    <xf numFmtId="4" fontId="2" fillId="0" borderId="0" xfId="0" applyNumberFormat="1" applyFont="1" applyFill="1"/>
    <xf numFmtId="3" fontId="71" fillId="0" borderId="0" xfId="0" applyNumberFormat="1" applyFont="1" applyAlignment="1">
      <alignment horizontal="justify" wrapText="1"/>
    </xf>
    <xf numFmtId="3" fontId="2" fillId="0" borderId="0" xfId="0" applyNumberFormat="1" applyFont="1" applyAlignment="1">
      <alignment horizontal="justify" wrapText="1"/>
    </xf>
    <xf numFmtId="3" fontId="83" fillId="0" borderId="0" xfId="0" applyNumberFormat="1" applyFont="1" applyAlignment="1">
      <alignment horizontal="justify" wrapText="1"/>
    </xf>
    <xf numFmtId="49" fontId="2" fillId="0" borderId="0" xfId="0" applyNumberFormat="1" applyFont="1" applyAlignment="1">
      <alignment horizontal="justify" wrapText="1"/>
    </xf>
    <xf numFmtId="49" fontId="2" fillId="0" borderId="0" xfId="0" applyNumberFormat="1" applyFont="1" applyFill="1" applyAlignment="1">
      <alignment horizontal="justify" wrapText="1"/>
    </xf>
    <xf numFmtId="0" fontId="0" fillId="0" borderId="45" xfId="0" applyBorder="1" applyProtection="1">
      <protection locked="0"/>
    </xf>
    <xf numFmtId="0" fontId="2" fillId="0" borderId="0" xfId="347" applyFont="1" applyFill="1">
      <alignment horizontal="justify" vertical="top" wrapText="1"/>
    </xf>
    <xf numFmtId="49" fontId="71" fillId="0" borderId="0" xfId="0" applyNumberFormat="1" applyFont="1" applyFill="1" applyAlignment="1">
      <alignment horizontal="justify" wrapText="1"/>
    </xf>
    <xf numFmtId="49" fontId="2" fillId="0" borderId="0" xfId="0" applyNumberFormat="1" applyFont="1" applyBorder="1" applyAlignment="1">
      <alignment horizontal="justify" wrapText="1"/>
    </xf>
    <xf numFmtId="0" fontId="2" fillId="0" borderId="0" xfId="347" applyFont="1" applyBorder="1">
      <alignment horizontal="justify" vertical="top" wrapText="1"/>
    </xf>
    <xf numFmtId="0" fontId="2" fillId="0" borderId="0" xfId="0" applyFont="1" applyFill="1" applyProtection="1">
      <protection locked="0"/>
    </xf>
    <xf numFmtId="0" fontId="2" fillId="0" borderId="47" xfId="0" applyFont="1" applyFill="1" applyBorder="1"/>
    <xf numFmtId="0" fontId="2" fillId="0" borderId="45" xfId="0" applyFont="1" applyFill="1" applyBorder="1" applyProtection="1">
      <protection locked="0"/>
    </xf>
    <xf numFmtId="0" fontId="2" fillId="0" borderId="45" xfId="0" applyFont="1" applyFill="1" applyBorder="1" applyAlignment="1" applyProtection="1">
      <alignment horizontal="right"/>
      <protection locked="0"/>
    </xf>
    <xf numFmtId="4" fontId="2" fillId="0" borderId="46" xfId="0" applyNumberFormat="1" applyFont="1" applyFill="1" applyBorder="1" applyProtection="1">
      <protection locked="0"/>
    </xf>
    <xf numFmtId="0" fontId="0" fillId="0" borderId="0" xfId="0" applyFont="1"/>
    <xf numFmtId="0" fontId="0" fillId="0" borderId="0" xfId="0" applyFont="1" applyAlignment="1">
      <alignment horizontal="right"/>
    </xf>
    <xf numFmtId="4" fontId="0" fillId="0" borderId="0" xfId="0" applyNumberFormat="1" applyFont="1"/>
    <xf numFmtId="0" fontId="0" fillId="0" borderId="43" xfId="0" applyBorder="1"/>
    <xf numFmtId="0" fontId="71" fillId="0" borderId="43" xfId="0" applyFont="1" applyBorder="1"/>
    <xf numFmtId="4" fontId="71" fillId="0" borderId="44" xfId="0" applyNumberFormat="1" applyFont="1" applyBorder="1"/>
    <xf numFmtId="0" fontId="2" fillId="0" borderId="0" xfId="0" applyFont="1" applyAlignment="1" applyProtection="1">
      <alignment horizontal="left"/>
      <protection locked="0"/>
    </xf>
    <xf numFmtId="0" fontId="2" fillId="0" borderId="45" xfId="347" applyFont="1" applyBorder="1">
      <alignment horizontal="justify" vertical="top" wrapText="1"/>
    </xf>
    <xf numFmtId="4" fontId="2" fillId="0" borderId="0" xfId="0" applyNumberFormat="1" applyFont="1" applyFill="1" applyProtection="1">
      <protection locked="0"/>
    </xf>
    <xf numFmtId="0" fontId="2" fillId="0" borderId="0" xfId="0" applyFont="1" applyFill="1" applyBorder="1" applyProtection="1">
      <protection locked="0"/>
    </xf>
    <xf numFmtId="0" fontId="2" fillId="0" borderId="45" xfId="347" applyFont="1" applyFill="1" applyBorder="1" applyProtection="1">
      <alignment horizontal="justify" vertical="top" wrapText="1"/>
      <protection locked="0"/>
    </xf>
    <xf numFmtId="4" fontId="2" fillId="0" borderId="45" xfId="0" applyNumberFormat="1" applyFont="1" applyFill="1" applyBorder="1" applyProtection="1">
      <protection locked="0"/>
    </xf>
    <xf numFmtId="49" fontId="0" fillId="0" borderId="0" xfId="0" applyNumberFormat="1" applyFill="1" applyAlignment="1">
      <alignment horizontal="left" vertical="top"/>
    </xf>
    <xf numFmtId="0" fontId="71" fillId="0" borderId="0" xfId="0" applyFont="1" applyBorder="1" applyAlignment="1">
      <alignment horizontal="right"/>
    </xf>
    <xf numFmtId="0" fontId="71" fillId="0" borderId="0" xfId="0" applyFont="1" applyBorder="1"/>
    <xf numFmtId="0" fontId="71" fillId="0" borderId="0" xfId="0" applyFont="1" applyFill="1" applyBorder="1" applyAlignment="1">
      <alignment horizontal="center"/>
    </xf>
    <xf numFmtId="0" fontId="71" fillId="0" borderId="0" xfId="0" applyFont="1" applyFill="1" applyBorder="1"/>
    <xf numFmtId="4" fontId="0" fillId="0" borderId="0" xfId="0" applyNumberFormat="1" applyFill="1" applyBorder="1"/>
    <xf numFmtId="0" fontId="2" fillId="0" borderId="0" xfId="347" applyNumberFormat="1" applyFont="1">
      <alignment horizontal="justify" vertical="top" wrapText="1"/>
    </xf>
    <xf numFmtId="0" fontId="0" fillId="0" borderId="0" xfId="0" applyFill="1" applyProtection="1">
      <protection locked="0"/>
    </xf>
    <xf numFmtId="4" fontId="0" fillId="0" borderId="0" xfId="0" applyNumberFormat="1" applyFill="1" applyProtection="1">
      <protection locked="0"/>
    </xf>
    <xf numFmtId="0" fontId="0" fillId="0" borderId="0" xfId="347" applyFont="1" applyFill="1" applyProtection="1">
      <alignment horizontal="justify" vertical="top" wrapText="1"/>
      <protection locked="0"/>
    </xf>
    <xf numFmtId="0" fontId="0" fillId="0" borderId="46" xfId="0" applyFill="1" applyBorder="1" applyProtection="1">
      <protection locked="0"/>
    </xf>
    <xf numFmtId="0" fontId="0" fillId="0" borderId="46" xfId="0" applyFill="1" applyBorder="1" applyAlignment="1" applyProtection="1">
      <alignment horizontal="right"/>
      <protection locked="0"/>
    </xf>
    <xf numFmtId="4" fontId="0" fillId="0" borderId="46" xfId="0" applyNumberFormat="1" applyFill="1" applyBorder="1" applyProtection="1">
      <protection locked="0"/>
    </xf>
    <xf numFmtId="0" fontId="2" fillId="0" borderId="0" xfId="347" applyFont="1" applyFill="1" applyBorder="1" applyProtection="1">
      <alignment horizontal="justify" vertical="top" wrapText="1"/>
      <protection locked="0"/>
    </xf>
    <xf numFmtId="4" fontId="0" fillId="0" borderId="0" xfId="0" applyNumberFormat="1" applyFill="1" applyBorder="1" applyProtection="1">
      <protection locked="0"/>
    </xf>
    <xf numFmtId="0" fontId="0" fillId="0" borderId="45" xfId="0" applyFill="1" applyBorder="1" applyProtection="1">
      <protection locked="0"/>
    </xf>
    <xf numFmtId="0" fontId="0" fillId="0" borderId="45" xfId="0" applyFill="1" applyBorder="1" applyAlignment="1" applyProtection="1">
      <alignment horizontal="right"/>
      <protection locked="0"/>
    </xf>
    <xf numFmtId="0" fontId="0" fillId="0" borderId="0" xfId="0" applyAlignment="1" applyProtection="1">
      <alignment horizontal="right"/>
      <protection locked="0"/>
    </xf>
    <xf numFmtId="4" fontId="2" fillId="0" borderId="0" xfId="0" applyNumberFormat="1" applyFont="1" applyFill="1" applyBorder="1"/>
    <xf numFmtId="0" fontId="2" fillId="0" borderId="0" xfId="347" applyFont="1" applyFill="1" applyBorder="1">
      <alignment horizontal="justify" vertical="top" wrapText="1"/>
    </xf>
    <xf numFmtId="0" fontId="0" fillId="0" borderId="0" xfId="0" applyFill="1" applyBorder="1" applyAlignment="1">
      <alignment horizontal="right"/>
    </xf>
    <xf numFmtId="4" fontId="0" fillId="0" borderId="0" xfId="0" applyNumberFormat="1" applyBorder="1" applyAlignment="1">
      <alignment horizontal="right"/>
    </xf>
    <xf numFmtId="0" fontId="2" fillId="0" borderId="0" xfId="349" applyFont="1">
      <alignment horizontal="justify" vertical="top" wrapText="1"/>
    </xf>
    <xf numFmtId="4" fontId="2" fillId="0" borderId="0" xfId="0" applyNumberFormat="1" applyFont="1" applyFill="1" applyBorder="1" applyAlignment="1">
      <alignment horizontal="right"/>
    </xf>
    <xf numFmtId="0" fontId="2" fillId="0" borderId="0" xfId="349" applyFont="1" applyFill="1">
      <alignment horizontal="justify" vertical="top" wrapText="1"/>
    </xf>
    <xf numFmtId="4" fontId="2" fillId="0" borderId="0" xfId="0" applyNumberFormat="1" applyFont="1" applyBorder="1" applyAlignment="1">
      <alignment horizontal="right"/>
    </xf>
    <xf numFmtId="0" fontId="2" fillId="0" borderId="0" xfId="349" applyFont="1" applyBorder="1">
      <alignment horizontal="justify" vertical="top" wrapText="1"/>
    </xf>
    <xf numFmtId="4" fontId="2" fillId="0" borderId="45" xfId="0" applyNumberFormat="1" applyFont="1" applyBorder="1"/>
    <xf numFmtId="0" fontId="2" fillId="0" borderId="0" xfId="347" applyFont="1" applyAlignment="1">
      <alignment horizontal="justify" vertical="top" wrapText="1"/>
    </xf>
    <xf numFmtId="0" fontId="93" fillId="0" borderId="0" xfId="0" applyFont="1"/>
    <xf numFmtId="0" fontId="93" fillId="0" borderId="0" xfId="347" applyFont="1">
      <alignment horizontal="justify" vertical="top" wrapText="1"/>
    </xf>
    <xf numFmtId="0" fontId="93" fillId="0" borderId="0" xfId="0" applyFont="1" applyAlignment="1">
      <alignment horizontal="right"/>
    </xf>
    <xf numFmtId="4" fontId="93" fillId="0" borderId="0" xfId="0" applyNumberFormat="1" applyFont="1"/>
    <xf numFmtId="0" fontId="93" fillId="0" borderId="45" xfId="0" applyFont="1" applyBorder="1"/>
    <xf numFmtId="0" fontId="93" fillId="0" borderId="45" xfId="0" applyFont="1" applyBorder="1" applyAlignment="1">
      <alignment horizontal="right"/>
    </xf>
    <xf numFmtId="4" fontId="93" fillId="0" borderId="46" xfId="0" applyNumberFormat="1" applyFont="1" applyBorder="1"/>
    <xf numFmtId="0" fontId="93" fillId="0" borderId="0" xfId="0" applyFont="1" applyBorder="1"/>
    <xf numFmtId="0" fontId="93" fillId="0" borderId="0" xfId="0" applyFont="1" applyBorder="1" applyAlignment="1">
      <alignment horizontal="right"/>
    </xf>
    <xf numFmtId="4" fontId="93" fillId="0" borderId="0" xfId="0" applyNumberFormat="1" applyFont="1" applyBorder="1"/>
    <xf numFmtId="0" fontId="0" fillId="0" borderId="0" xfId="0" applyFont="1" applyProtection="1">
      <protection locked="0"/>
    </xf>
    <xf numFmtId="0" fontId="0" fillId="0" borderId="48" xfId="347" applyFont="1" applyBorder="1">
      <alignment horizontal="justify" vertical="top" wrapText="1"/>
    </xf>
    <xf numFmtId="0" fontId="0" fillId="0" borderId="48" xfId="0" applyFont="1" applyBorder="1"/>
    <xf numFmtId="0" fontId="0" fillId="0" borderId="48" xfId="0" applyFont="1" applyBorder="1" applyAlignment="1">
      <alignment horizontal="right"/>
    </xf>
    <xf numFmtId="4" fontId="0" fillId="0" borderId="48" xfId="0" applyNumberFormat="1" applyFont="1" applyBorder="1"/>
    <xf numFmtId="4" fontId="0" fillId="0" borderId="49" xfId="0" applyNumberFormat="1" applyFont="1" applyBorder="1"/>
    <xf numFmtId="0" fontId="0" fillId="0" borderId="0" xfId="347" applyFont="1" applyBorder="1">
      <alignment horizontal="justify" vertical="top" wrapText="1"/>
    </xf>
    <xf numFmtId="0" fontId="0" fillId="0" borderId="0" xfId="0" applyFont="1" applyBorder="1"/>
    <xf numFmtId="0" fontId="0" fillId="0" borderId="0" xfId="0" applyFont="1" applyBorder="1" applyAlignment="1">
      <alignment horizontal="right"/>
    </xf>
    <xf numFmtId="4" fontId="0" fillId="0" borderId="0" xfId="0" applyNumberFormat="1" applyFont="1" applyBorder="1"/>
    <xf numFmtId="49" fontId="2" fillId="0" borderId="45" xfId="0" applyNumberFormat="1" applyFont="1" applyFill="1" applyBorder="1" applyAlignment="1">
      <alignment horizontal="justify" wrapText="1"/>
    </xf>
    <xf numFmtId="3" fontId="2" fillId="0" borderId="45" xfId="0" applyNumberFormat="1" applyFont="1" applyFill="1" applyBorder="1" applyAlignment="1" applyProtection="1">
      <alignment horizontal="right"/>
      <protection locked="0"/>
    </xf>
    <xf numFmtId="49" fontId="71" fillId="0" borderId="0" xfId="0" applyNumberFormat="1" applyFont="1" applyFill="1" applyBorder="1"/>
    <xf numFmtId="0" fontId="71" fillId="0" borderId="0" xfId="0" applyFont="1" applyFill="1" applyBorder="1" applyAlignment="1">
      <alignment horizontal="left"/>
    </xf>
    <xf numFmtId="0" fontId="2" fillId="0" borderId="0" xfId="0" applyNumberFormat="1" applyFont="1" applyAlignment="1">
      <alignment horizontal="left" vertical="top"/>
    </xf>
    <xf numFmtId="49" fontId="71" fillId="0" borderId="0" xfId="0" applyNumberFormat="1" applyFont="1" applyAlignment="1">
      <alignment horizontal="left" vertical="top"/>
    </xf>
    <xf numFmtId="3" fontId="2" fillId="0" borderId="0" xfId="0" applyNumberFormat="1" applyFont="1" applyAlignment="1" applyProtection="1">
      <alignment horizontal="justify"/>
      <protection locked="0"/>
    </xf>
    <xf numFmtId="3" fontId="2" fillId="0" borderId="0" xfId="0" applyNumberFormat="1" applyFont="1" applyAlignment="1" applyProtection="1">
      <alignment horizontal="center"/>
      <protection locked="0"/>
    </xf>
    <xf numFmtId="49" fontId="94" fillId="0" borderId="0" xfId="0" applyNumberFormat="1" applyFont="1" applyAlignment="1">
      <alignment horizontal="left" vertical="top"/>
    </xf>
    <xf numFmtId="49" fontId="71" fillId="0" borderId="0" xfId="0" applyNumberFormat="1" applyFont="1" applyAlignment="1">
      <alignment horizontal="justify" wrapText="1"/>
    </xf>
    <xf numFmtId="4" fontId="0" fillId="0" borderId="45" xfId="0" applyNumberFormat="1" applyFill="1" applyBorder="1" applyProtection="1">
      <protection locked="0"/>
    </xf>
    <xf numFmtId="0" fontId="0" fillId="0" borderId="0" xfId="349" applyFont="1">
      <alignment horizontal="justify" vertical="top" wrapText="1"/>
    </xf>
    <xf numFmtId="0" fontId="60" fillId="0" borderId="0" xfId="350" applyFont="1" applyBorder="1" applyAlignment="1">
      <alignment horizontal="justify" vertical="top"/>
    </xf>
    <xf numFmtId="0" fontId="2" fillId="0" borderId="0" xfId="349" applyFont="1" applyFill="1" applyBorder="1">
      <alignment horizontal="justify" vertical="top" wrapText="1"/>
    </xf>
    <xf numFmtId="0" fontId="0" fillId="0" borderId="0" xfId="349" applyFont="1" applyFill="1" applyBorder="1">
      <alignment horizontal="justify" vertical="top" wrapText="1"/>
    </xf>
    <xf numFmtId="0" fontId="60" fillId="0" borderId="0" xfId="0" applyFont="1" applyBorder="1"/>
    <xf numFmtId="9" fontId="0" fillId="0" borderId="0" xfId="0" applyNumberFormat="1" applyFont="1" applyFill="1" applyAlignment="1">
      <alignment horizontal="left"/>
    </xf>
    <xf numFmtId="0" fontId="0" fillId="0" borderId="50" xfId="0" applyFont="1" applyBorder="1"/>
    <xf numFmtId="0" fontId="0" fillId="0" borderId="48" xfId="0" applyBorder="1" applyProtection="1">
      <protection locked="0"/>
    </xf>
    <xf numFmtId="0" fontId="0" fillId="0" borderId="48" xfId="0" applyBorder="1" applyAlignment="1" applyProtection="1">
      <alignment horizontal="right"/>
      <protection locked="0"/>
    </xf>
    <xf numFmtId="4" fontId="0" fillId="0" borderId="49" xfId="0" applyNumberFormat="1" applyBorder="1" applyProtection="1">
      <protection locked="0"/>
    </xf>
    <xf numFmtId="0" fontId="0" fillId="0" borderId="0" xfId="0" applyFont="1" applyFill="1" applyAlignment="1">
      <alignment horizontal="left"/>
    </xf>
    <xf numFmtId="0" fontId="2" fillId="0" borderId="45" xfId="349" applyFont="1" applyFill="1" applyBorder="1" applyProtection="1">
      <alignment horizontal="justify" vertical="top" wrapText="1"/>
      <protection locked="0"/>
    </xf>
    <xf numFmtId="4" fontId="2" fillId="0" borderId="45" xfId="0" applyNumberFormat="1" applyFont="1" applyFill="1" applyBorder="1" applyAlignment="1" applyProtection="1">
      <alignment horizontal="right"/>
      <protection locked="0"/>
    </xf>
    <xf numFmtId="4" fontId="2" fillId="0" borderId="46" xfId="0" applyNumberFormat="1" applyFont="1" applyFill="1" applyBorder="1" applyAlignment="1" applyProtection="1">
      <alignment horizontal="right"/>
      <protection locked="0"/>
    </xf>
    <xf numFmtId="0" fontId="2" fillId="0" borderId="45" xfId="349" applyFont="1" applyBorder="1" applyProtection="1">
      <alignment horizontal="justify" vertical="top" wrapText="1"/>
      <protection locked="0"/>
    </xf>
    <xf numFmtId="4" fontId="0" fillId="0" borderId="45" xfId="0" applyNumberFormat="1" applyBorder="1" applyAlignment="1" applyProtection="1">
      <alignment horizontal="right"/>
      <protection locked="0"/>
    </xf>
    <xf numFmtId="4" fontId="0" fillId="0" borderId="46" xfId="0" applyNumberFormat="1" applyBorder="1" applyAlignment="1" applyProtection="1">
      <alignment horizontal="right"/>
      <protection locked="0"/>
    </xf>
    <xf numFmtId="0" fontId="2" fillId="0" borderId="0" xfId="0" applyFont="1" applyFill="1" applyBorder="1" applyAlignment="1" applyProtection="1">
      <alignment horizontal="right"/>
      <protection locked="0"/>
    </xf>
    <xf numFmtId="4" fontId="2" fillId="0" borderId="0" xfId="0" applyNumberFormat="1" applyFont="1" applyFill="1" applyBorder="1" applyProtection="1">
      <protection locked="0"/>
    </xf>
    <xf numFmtId="0" fontId="2" fillId="0" borderId="0" xfId="347" applyNumberFormat="1" applyFont="1" applyProtection="1">
      <alignment horizontal="justify" vertical="top" wrapText="1"/>
      <protection locked="0"/>
    </xf>
    <xf numFmtId="0" fontId="2" fillId="0" borderId="0" xfId="347" applyNumberFormat="1" applyFont="1" applyFill="1" applyProtection="1">
      <alignment horizontal="justify" vertical="top" wrapText="1"/>
      <protection locked="0"/>
    </xf>
    <xf numFmtId="0" fontId="2" fillId="0" borderId="0" xfId="0" applyFont="1" applyFill="1" applyAlignment="1" applyProtection="1">
      <alignment horizontal="right"/>
      <protection locked="0"/>
    </xf>
    <xf numFmtId="0" fontId="0" fillId="0" borderId="46" xfId="0" applyBorder="1" applyProtection="1">
      <protection locked="0"/>
    </xf>
    <xf numFmtId="0" fontId="0" fillId="0" borderId="46" xfId="0" applyBorder="1" applyAlignment="1" applyProtection="1">
      <alignment horizontal="right"/>
      <protection locked="0"/>
    </xf>
    <xf numFmtId="0" fontId="71" fillId="0" borderId="42" xfId="347" applyFont="1" applyBorder="1" applyProtection="1">
      <alignment horizontal="justify" vertical="top" wrapText="1"/>
      <protection locked="0"/>
    </xf>
    <xf numFmtId="0" fontId="2" fillId="0" borderId="0" xfId="0" applyFont="1" applyAlignment="1">
      <alignment vertical="top" wrapText="1"/>
    </xf>
    <xf numFmtId="0" fontId="2" fillId="0" borderId="0" xfId="0" applyFont="1" applyAlignment="1">
      <alignment horizontal="left" vertical="top"/>
    </xf>
    <xf numFmtId="1" fontId="2" fillId="0" borderId="0" xfId="0" applyNumberFormat="1" applyFont="1" applyAlignment="1">
      <alignment horizontal="left" vertical="top"/>
    </xf>
    <xf numFmtId="4" fontId="2" fillId="0" borderId="0" xfId="0" applyNumberFormat="1" applyFont="1" applyAlignment="1">
      <alignment horizontal="right" vertical="top"/>
    </xf>
    <xf numFmtId="4" fontId="2" fillId="0" borderId="0" xfId="0" applyNumberFormat="1" applyFont="1" applyAlignment="1">
      <alignment horizontal="left" vertical="top"/>
    </xf>
    <xf numFmtId="0" fontId="2" fillId="0" borderId="0" xfId="0" applyFont="1" applyAlignment="1">
      <alignment horizontal="left" vertical="top" wrapText="1"/>
    </xf>
    <xf numFmtId="0" fontId="59" fillId="0" borderId="0" xfId="347" applyFont="1" applyProtection="1">
      <alignment horizontal="justify" vertical="top" wrapText="1"/>
      <protection locked="0"/>
    </xf>
    <xf numFmtId="4" fontId="2" fillId="0" borderId="0" xfId="0" applyNumberFormat="1" applyFont="1" applyAlignment="1">
      <alignment vertical="top"/>
    </xf>
    <xf numFmtId="0" fontId="2" fillId="0" borderId="46" xfId="0" applyFont="1" applyBorder="1" applyProtection="1">
      <protection locked="0"/>
    </xf>
    <xf numFmtId="0" fontId="2" fillId="0" borderId="0" xfId="0" applyFont="1" applyBorder="1" applyAlignment="1">
      <alignment vertical="top"/>
    </xf>
    <xf numFmtId="4" fontId="2" fillId="0" borderId="0" xfId="0" applyNumberFormat="1" applyFont="1" applyBorder="1" applyAlignment="1">
      <alignment horizontal="right" vertical="top"/>
    </xf>
    <xf numFmtId="4" fontId="2" fillId="0" borderId="0" xfId="0" applyNumberFormat="1" applyFont="1" applyBorder="1" applyAlignment="1">
      <alignment horizontal="left" vertical="top"/>
    </xf>
    <xf numFmtId="1" fontId="2" fillId="0" borderId="0" xfId="0" applyNumberFormat="1" applyFont="1" applyBorder="1" applyAlignment="1">
      <alignment horizontal="left" vertical="top"/>
    </xf>
    <xf numFmtId="0" fontId="2" fillId="0" borderId="0" xfId="0" applyFont="1" applyBorder="1" applyAlignment="1">
      <alignment horizontal="left" vertical="top"/>
    </xf>
    <xf numFmtId="4" fontId="2" fillId="0" borderId="0" xfId="0" applyNumberFormat="1" applyFont="1" applyBorder="1" applyAlignment="1">
      <alignment vertical="top"/>
    </xf>
    <xf numFmtId="2" fontId="2" fillId="0" borderId="0" xfId="0" applyNumberFormat="1" applyFont="1" applyFill="1" applyBorder="1" applyAlignment="1">
      <alignment horizontal="right"/>
    </xf>
    <xf numFmtId="4" fontId="95" fillId="0" borderId="0" xfId="0" applyNumberFormat="1" applyFont="1" applyFill="1"/>
    <xf numFmtId="0" fontId="71" fillId="0" borderId="0" xfId="349" applyFont="1" applyBorder="1" applyProtection="1">
      <alignment horizontal="justify" vertical="top" wrapText="1"/>
      <protection locked="0"/>
    </xf>
    <xf numFmtId="0" fontId="2" fillId="0" borderId="0" xfId="349" applyFont="1" applyBorder="1" applyProtection="1">
      <alignment horizontal="justify" vertical="top" wrapText="1"/>
      <protection locked="0"/>
    </xf>
    <xf numFmtId="4" fontId="0" fillId="0" borderId="43" xfId="0" applyNumberFormat="1" applyBorder="1"/>
    <xf numFmtId="0" fontId="0" fillId="0" borderId="0" xfId="0" applyAlignment="1" applyProtection="1">
      <alignment horizontal="left"/>
      <protection locked="0"/>
    </xf>
    <xf numFmtId="0" fontId="96" fillId="0" borderId="0" xfId="0" applyFont="1" applyBorder="1" applyAlignment="1" applyProtection="1">
      <alignment horizontal="center"/>
      <protection locked="0"/>
    </xf>
    <xf numFmtId="0" fontId="97" fillId="0" borderId="0" xfId="0" applyFont="1" applyBorder="1" applyAlignment="1" applyProtection="1">
      <alignment horizontal="center"/>
      <protection locked="0"/>
    </xf>
    <xf numFmtId="0" fontId="71" fillId="0" borderId="43" xfId="0" applyFont="1" applyFill="1" applyBorder="1" applyProtection="1">
      <protection locked="0"/>
    </xf>
    <xf numFmtId="4" fontId="71" fillId="0" borderId="44" xfId="0" applyNumberFormat="1" applyFont="1" applyFill="1" applyBorder="1" applyProtection="1">
      <protection locked="0"/>
    </xf>
    <xf numFmtId="0" fontId="71" fillId="0" borderId="0" xfId="0" applyFont="1" applyFill="1" applyBorder="1" applyAlignment="1" applyProtection="1">
      <alignment horizontal="left"/>
      <protection locked="0"/>
    </xf>
    <xf numFmtId="0" fontId="71" fillId="0" borderId="0" xfId="0" applyFont="1" applyFill="1" applyBorder="1" applyProtection="1">
      <protection locked="0"/>
    </xf>
    <xf numFmtId="4" fontId="71" fillId="0" borderId="0" xfId="0" applyNumberFormat="1" applyFont="1" applyFill="1" applyBorder="1" applyProtection="1">
      <protection locked="0"/>
    </xf>
    <xf numFmtId="0" fontId="71" fillId="0" borderId="0" xfId="0" applyFont="1" applyBorder="1" applyAlignment="1" applyProtection="1">
      <alignment horizontal="left"/>
      <protection locked="0"/>
    </xf>
    <xf numFmtId="0" fontId="71" fillId="0" borderId="40" xfId="0" applyFont="1" applyBorder="1" applyAlignment="1" applyProtection="1">
      <alignment horizontal="left"/>
      <protection locked="0"/>
    </xf>
    <xf numFmtId="0" fontId="2" fillId="0" borderId="40" xfId="0" applyFont="1" applyBorder="1" applyAlignment="1" applyProtection="1">
      <alignment horizontal="left"/>
      <protection locked="0"/>
    </xf>
    <xf numFmtId="0" fontId="98" fillId="0" borderId="0" xfId="0" applyFont="1" applyProtection="1">
      <protection locked="0"/>
    </xf>
    <xf numFmtId="4" fontId="96" fillId="0" borderId="44" xfId="0" applyNumberFormat="1" applyFont="1" applyBorder="1" applyProtection="1">
      <protection locked="0"/>
    </xf>
    <xf numFmtId="0" fontId="96" fillId="0" borderId="0" xfId="0" applyFont="1" applyBorder="1" applyAlignment="1" applyProtection="1">
      <alignment horizontal="left"/>
      <protection locked="0"/>
    </xf>
    <xf numFmtId="0" fontId="96" fillId="0" borderId="0" xfId="0" applyFont="1" applyBorder="1" applyProtection="1">
      <protection locked="0"/>
    </xf>
    <xf numFmtId="4" fontId="96" fillId="0" borderId="0" xfId="0" applyNumberFormat="1" applyFont="1" applyBorder="1" applyProtection="1">
      <protection locked="0"/>
    </xf>
    <xf numFmtId="0" fontId="98" fillId="0" borderId="0" xfId="347" applyFont="1" applyProtection="1">
      <alignment horizontal="justify" vertical="top" wrapText="1"/>
      <protection locked="0"/>
    </xf>
    <xf numFmtId="4" fontId="98" fillId="0" borderId="0" xfId="0" applyNumberFormat="1" applyFont="1" applyProtection="1">
      <protection locked="0"/>
    </xf>
    <xf numFmtId="0" fontId="98" fillId="0" borderId="0" xfId="0" applyFont="1" applyBorder="1" applyProtection="1">
      <protection locked="0"/>
    </xf>
    <xf numFmtId="0" fontId="98" fillId="0" borderId="0" xfId="0" applyFont="1" applyBorder="1" applyAlignment="1" applyProtection="1">
      <alignment horizontal="right"/>
      <protection locked="0"/>
    </xf>
    <xf numFmtId="0" fontId="71" fillId="0" borderId="0" xfId="0" applyFont="1" applyProtection="1">
      <protection locked="0"/>
    </xf>
    <xf numFmtId="0" fontId="5" fillId="0" borderId="0" xfId="0" applyFont="1" applyFill="1" applyAlignment="1">
      <alignment horizontal="right" vertical="top"/>
    </xf>
    <xf numFmtId="3" fontId="5" fillId="0" borderId="0" xfId="1" applyNumberFormat="1" applyFont="1" applyFill="1" applyBorder="1"/>
    <xf numFmtId="0" fontId="0" fillId="0" borderId="0" xfId="0" applyAlignment="1">
      <alignment horizontal="left" vertical="top"/>
    </xf>
    <xf numFmtId="0" fontId="4" fillId="0" borderId="0" xfId="50" applyFont="1" applyAlignment="1"/>
    <xf numFmtId="0" fontId="90" fillId="0" borderId="0" xfId="0" applyFont="1" applyAlignment="1"/>
    <xf numFmtId="0" fontId="99" fillId="0" borderId="0" xfId="0" applyFont="1"/>
    <xf numFmtId="4" fontId="3" fillId="2" borderId="52" xfId="0" applyNumberFormat="1" applyFont="1" applyFill="1" applyBorder="1"/>
    <xf numFmtId="4" fontId="4" fillId="2" borderId="52" xfId="0" applyNumberFormat="1" applyFont="1" applyFill="1" applyBorder="1"/>
    <xf numFmtId="44" fontId="4" fillId="0" borderId="0" xfId="0" applyNumberFormat="1" applyFont="1" applyAlignment="1">
      <alignment horizontal="left" vertical="top"/>
    </xf>
    <xf numFmtId="0" fontId="100" fillId="3" borderId="28" xfId="333" applyFont="1" applyFill="1" applyBorder="1"/>
    <xf numFmtId="0" fontId="100" fillId="3" borderId="31" xfId="333" applyFont="1" applyFill="1" applyBorder="1"/>
    <xf numFmtId="0" fontId="100" fillId="3" borderId="33" xfId="333" applyFont="1" applyFill="1" applyBorder="1"/>
    <xf numFmtId="0" fontId="101" fillId="0" borderId="0" xfId="333" applyFont="1"/>
    <xf numFmtId="0" fontId="102" fillId="0" borderId="0" xfId="333" applyFont="1"/>
    <xf numFmtId="0" fontId="76" fillId="0" borderId="0" xfId="333" applyFont="1" applyAlignment="1">
      <alignment horizontal="center"/>
    </xf>
    <xf numFmtId="4" fontId="76" fillId="0" borderId="0" xfId="333" applyNumberFormat="1" applyFont="1"/>
    <xf numFmtId="0" fontId="68" fillId="0" borderId="0" xfId="333" applyFont="1" applyAlignment="1">
      <alignment horizontal="center"/>
    </xf>
    <xf numFmtId="4" fontId="68" fillId="0" borderId="0" xfId="333" applyNumberFormat="1" applyFont="1"/>
    <xf numFmtId="0" fontId="103" fillId="0" borderId="0" xfId="333" applyFont="1"/>
    <xf numFmtId="4" fontId="103" fillId="0" borderId="0" xfId="333" applyNumberFormat="1" applyFont="1"/>
    <xf numFmtId="4" fontId="71" fillId="0" borderId="52" xfId="333" applyNumberFormat="1" applyFont="1" applyBorder="1"/>
    <xf numFmtId="0" fontId="104" fillId="0" borderId="0" xfId="0" applyFont="1"/>
    <xf numFmtId="0" fontId="104" fillId="0" borderId="0" xfId="0" applyFont="1" applyFill="1"/>
    <xf numFmtId="0" fontId="6" fillId="0" borderId="42" xfId="0" applyFont="1" applyFill="1" applyBorder="1"/>
    <xf numFmtId="0" fontId="6" fillId="0" borderId="43" xfId="0" applyFont="1" applyFill="1" applyBorder="1"/>
    <xf numFmtId="4" fontId="6" fillId="0" borderId="43" xfId="0" applyNumberFormat="1" applyFont="1" applyFill="1" applyBorder="1"/>
    <xf numFmtId="0" fontId="4" fillId="0" borderId="43" xfId="0" applyFont="1" applyFill="1" applyBorder="1"/>
    <xf numFmtId="4" fontId="6" fillId="0" borderId="43" xfId="0" applyNumberFormat="1" applyFont="1" applyFill="1" applyBorder="1" applyProtection="1"/>
    <xf numFmtId="44" fontId="6" fillId="0" borderId="43" xfId="0" applyNumberFormat="1" applyFont="1" applyFill="1" applyBorder="1"/>
    <xf numFmtId="44" fontId="6" fillId="0" borderId="44" xfId="0" applyNumberFormat="1" applyFont="1" applyFill="1" applyBorder="1" applyAlignment="1">
      <alignment horizontal="left"/>
    </xf>
    <xf numFmtId="0" fontId="6" fillId="3" borderId="42" xfId="0" applyFont="1" applyFill="1" applyBorder="1"/>
    <xf numFmtId="0" fontId="6" fillId="3" borderId="43" xfId="0" applyFont="1" applyFill="1" applyBorder="1"/>
    <xf numFmtId="4" fontId="6" fillId="3" borderId="43" xfId="0" applyNumberFormat="1" applyFont="1" applyFill="1" applyBorder="1"/>
    <xf numFmtId="0" fontId="4" fillId="3" borderId="43" xfId="0" applyFont="1" applyFill="1" applyBorder="1"/>
    <xf numFmtId="4" fontId="6" fillId="3" borderId="43" xfId="0" applyNumberFormat="1" applyFont="1" applyFill="1" applyBorder="1" applyProtection="1"/>
    <xf numFmtId="44" fontId="6" fillId="3" borderId="43" xfId="0" applyNumberFormat="1" applyFont="1" applyFill="1" applyBorder="1"/>
    <xf numFmtId="44" fontId="6" fillId="3" borderId="44" xfId="0" applyNumberFormat="1" applyFont="1" applyFill="1" applyBorder="1" applyAlignment="1">
      <alignment horizontal="left"/>
    </xf>
    <xf numFmtId="0" fontId="0" fillId="0" borderId="0" xfId="0" applyAlignment="1">
      <alignment horizontal="left"/>
    </xf>
    <xf numFmtId="0" fontId="0" fillId="0" borderId="0" xfId="0" applyAlignment="1">
      <alignment horizontal="center"/>
    </xf>
    <xf numFmtId="0" fontId="2" fillId="0" borderId="0" xfId="0" applyFont="1" applyAlignment="1">
      <alignment horizontal="center"/>
    </xf>
    <xf numFmtId="0" fontId="89" fillId="0" borderId="0" xfId="0" applyFont="1" applyAlignment="1">
      <alignment horizontal="center" vertical="top"/>
    </xf>
    <xf numFmtId="0" fontId="91" fillId="0" borderId="0" xfId="0" applyFont="1" applyAlignment="1">
      <alignment horizontal="center" vertical="top"/>
    </xf>
    <xf numFmtId="0" fontId="0" fillId="0" borderId="0" xfId="0" applyAlignment="1" applyProtection="1">
      <alignment horizontal="center"/>
      <protection locked="0"/>
    </xf>
    <xf numFmtId="0" fontId="0" fillId="0" borderId="0" xfId="0" applyBorder="1" applyAlignment="1" applyProtection="1">
      <alignment horizontal="center"/>
      <protection locked="0"/>
    </xf>
    <xf numFmtId="0" fontId="2" fillId="0" borderId="0" xfId="0" applyFont="1" applyAlignment="1" applyProtection="1">
      <alignment horizontal="center"/>
      <protection locked="0"/>
    </xf>
    <xf numFmtId="0" fontId="0" fillId="0" borderId="0" xfId="0" applyFill="1" applyAlignment="1">
      <alignment horizontal="center"/>
    </xf>
    <xf numFmtId="0" fontId="2" fillId="0" borderId="0" xfId="0" applyFont="1" applyFill="1" applyAlignment="1">
      <alignment horizontal="center"/>
    </xf>
    <xf numFmtId="0" fontId="2" fillId="0" borderId="0" xfId="0" applyFont="1" applyFill="1" applyAlignment="1" applyProtection="1">
      <alignment horizontal="center"/>
      <protection locked="0"/>
    </xf>
    <xf numFmtId="0" fontId="0" fillId="0" borderId="0" xfId="0" applyFont="1" applyAlignment="1">
      <alignment horizontal="center"/>
    </xf>
    <xf numFmtId="0" fontId="0" fillId="0" borderId="0" xfId="0" applyFill="1" applyAlignment="1" applyProtection="1">
      <alignment horizontal="center"/>
      <protection locked="0"/>
    </xf>
    <xf numFmtId="0" fontId="93" fillId="0" borderId="0" xfId="0" applyFont="1" applyAlignment="1">
      <alignment horizontal="center"/>
    </xf>
    <xf numFmtId="0" fontId="0" fillId="0" borderId="0" xfId="0" applyFont="1" applyAlignment="1" applyProtection="1">
      <alignment horizontal="center"/>
      <protection locked="0"/>
    </xf>
    <xf numFmtId="0" fontId="2" fillId="0" borderId="0" xfId="0" applyFont="1" applyAlignment="1">
      <alignment horizontal="center" vertical="top"/>
    </xf>
    <xf numFmtId="0" fontId="98" fillId="0" borderId="0" xfId="0" applyFont="1" applyAlignment="1" applyProtection="1">
      <alignment horizontal="center"/>
      <protection locked="0"/>
    </xf>
    <xf numFmtId="0" fontId="4" fillId="2" borderId="47" xfId="0" applyFont="1" applyFill="1" applyBorder="1"/>
    <xf numFmtId="0" fontId="0" fillId="2" borderId="51" xfId="0" applyFill="1" applyBorder="1"/>
    <xf numFmtId="4" fontId="6" fillId="2" borderId="51" xfId="0" applyNumberFormat="1" applyFont="1" applyFill="1" applyBorder="1" applyProtection="1"/>
    <xf numFmtId="0" fontId="5" fillId="2" borderId="51" xfId="0" applyFont="1" applyFill="1" applyBorder="1"/>
    <xf numFmtId="44" fontId="6" fillId="2" borderId="51" xfId="0" applyNumberFormat="1" applyFont="1" applyFill="1" applyBorder="1"/>
    <xf numFmtId="4" fontId="6" fillId="2" borderId="51" xfId="0" applyNumberFormat="1" applyFont="1" applyFill="1" applyBorder="1"/>
    <xf numFmtId="44" fontId="6" fillId="2" borderId="46" xfId="0" applyNumberFormat="1" applyFont="1" applyFill="1" applyBorder="1" applyAlignment="1">
      <alignment horizontal="left"/>
    </xf>
    <xf numFmtId="4" fontId="2" fillId="0" borderId="45" xfId="333" applyNumberFormat="1" applyFont="1" applyBorder="1"/>
    <xf numFmtId="0" fontId="2" fillId="0" borderId="45" xfId="333" applyFont="1" applyBorder="1"/>
    <xf numFmtId="4" fontId="60" fillId="0" borderId="45" xfId="333" applyNumberFormat="1" applyFont="1" applyBorder="1"/>
    <xf numFmtId="4" fontId="60" fillId="0" borderId="45" xfId="333" applyNumberFormat="1" applyBorder="1"/>
    <xf numFmtId="4" fontId="65" fillId="0" borderId="45" xfId="333" applyNumberFormat="1" applyFont="1" applyBorder="1"/>
    <xf numFmtId="4" fontId="73" fillId="0" borderId="45" xfId="333" applyNumberFormat="1" applyFont="1" applyBorder="1"/>
    <xf numFmtId="4" fontId="80" fillId="0" borderId="45" xfId="333" applyNumberFormat="1" applyFont="1" applyBorder="1"/>
    <xf numFmtId="4" fontId="73" fillId="0" borderId="52" xfId="333" applyNumberFormat="1" applyFont="1" applyBorder="1"/>
    <xf numFmtId="4" fontId="4" fillId="0" borderId="52" xfId="0" applyNumberFormat="1" applyFont="1" applyFill="1" applyBorder="1"/>
    <xf numFmtId="0" fontId="5" fillId="0" borderId="0" xfId="0" applyFont="1" applyFill="1" applyAlignment="1">
      <alignment horizontal="left" vertical="top" wrapText="1"/>
    </xf>
    <xf numFmtId="2" fontId="6" fillId="0" borderId="0" xfId="1" applyNumberFormat="1" applyFont="1" applyFill="1" applyBorder="1"/>
    <xf numFmtId="0" fontId="5" fillId="0" borderId="0" xfId="0" applyFont="1" applyFill="1" applyAlignment="1">
      <alignment horizontal="left" vertical="top"/>
    </xf>
    <xf numFmtId="4" fontId="5" fillId="0" borderId="45" xfId="0" applyNumberFormat="1" applyFont="1" applyFill="1" applyBorder="1" applyProtection="1">
      <protection locked="0"/>
    </xf>
    <xf numFmtId="0" fontId="106" fillId="0" borderId="0" xfId="0" applyFont="1" applyFill="1"/>
    <xf numFmtId="0" fontId="5" fillId="0" borderId="0" xfId="0" applyFont="1" applyFill="1" applyAlignment="1">
      <alignment horizontal="left" vertical="top" wrapText="1"/>
    </xf>
    <xf numFmtId="0" fontId="5" fillId="0" borderId="5" xfId="0" applyFont="1" applyFill="1" applyBorder="1" applyAlignment="1">
      <alignment horizontal="left" vertical="top" wrapText="1"/>
    </xf>
    <xf numFmtId="0" fontId="0" fillId="0" borderId="5" xfId="0" applyBorder="1" applyAlignment="1">
      <alignment horizontal="left" vertical="top" wrapText="1"/>
    </xf>
    <xf numFmtId="0" fontId="54" fillId="0" borderId="0" xfId="0" applyFont="1" applyFill="1" applyAlignment="1">
      <alignment horizontal="left" vertical="top" wrapText="1"/>
    </xf>
    <xf numFmtId="0" fontId="5" fillId="0" borderId="0" xfId="0" quotePrefix="1" applyFont="1" applyFill="1" applyAlignment="1">
      <alignment horizontal="left" vertical="top" wrapText="1"/>
    </xf>
    <xf numFmtId="0" fontId="58" fillId="0" borderId="0" xfId="0" applyFont="1" applyFill="1" applyAlignment="1">
      <alignment horizontal="left" vertical="top" wrapText="1"/>
    </xf>
    <xf numFmtId="0" fontId="6" fillId="0" borderId="0" xfId="0" applyFont="1" applyFill="1" applyAlignment="1">
      <alignment horizontal="left" vertical="top" wrapText="1"/>
    </xf>
    <xf numFmtId="0" fontId="71" fillId="0" borderId="42" xfId="0" applyFont="1" applyFill="1" applyBorder="1" applyAlignment="1" applyProtection="1">
      <alignment horizontal="left"/>
      <protection locked="0"/>
    </xf>
    <xf numFmtId="0" fontId="71" fillId="0" borderId="43" xfId="0" applyFont="1" applyFill="1" applyBorder="1" applyAlignment="1" applyProtection="1">
      <alignment horizontal="left"/>
      <protection locked="0"/>
    </xf>
    <xf numFmtId="0" fontId="96" fillId="0" borderId="42" xfId="0" applyFont="1" applyBorder="1" applyAlignment="1" applyProtection="1">
      <alignment horizontal="center"/>
      <protection locked="0"/>
    </xf>
    <xf numFmtId="0" fontId="96" fillId="0" borderId="43" xfId="0" applyFont="1" applyBorder="1" applyAlignment="1" applyProtection="1">
      <alignment horizontal="center"/>
      <protection locked="0"/>
    </xf>
    <xf numFmtId="0" fontId="71" fillId="0" borderId="42" xfId="0" applyFont="1" applyFill="1" applyBorder="1" applyAlignment="1">
      <alignment horizontal="left"/>
    </xf>
    <xf numFmtId="0" fontId="71" fillId="0" borderId="43" xfId="0" applyFont="1" applyFill="1" applyBorder="1" applyAlignment="1">
      <alignment horizontal="left"/>
    </xf>
    <xf numFmtId="0" fontId="71" fillId="0" borderId="44" xfId="0" applyFont="1" applyFill="1" applyBorder="1" applyAlignment="1">
      <alignment horizontal="left"/>
    </xf>
    <xf numFmtId="0" fontId="2" fillId="0" borderId="0" xfId="349" applyFont="1" applyBorder="1">
      <alignment horizontal="justify" vertical="top" wrapText="1"/>
    </xf>
    <xf numFmtId="0" fontId="2" fillId="0" borderId="0" xfId="349" applyFont="1">
      <alignment horizontal="justify" vertical="top" wrapText="1"/>
    </xf>
    <xf numFmtId="0" fontId="71" fillId="0" borderId="42" xfId="0" applyFont="1" applyBorder="1" applyAlignment="1">
      <alignment horizontal="right"/>
    </xf>
    <xf numFmtId="0" fontId="71" fillId="0" borderId="43" xfId="0" applyFont="1" applyBorder="1" applyAlignment="1">
      <alignment horizontal="right"/>
    </xf>
    <xf numFmtId="0" fontId="96" fillId="0" borderId="44" xfId="0" applyFont="1" applyBorder="1" applyAlignment="1" applyProtection="1">
      <alignment horizontal="center"/>
      <protection locked="0"/>
    </xf>
    <xf numFmtId="0" fontId="2" fillId="0" borderId="0" xfId="0" applyFont="1" applyAlignment="1">
      <alignment horizontal="justify" vertical="top"/>
    </xf>
    <xf numFmtId="1" fontId="2" fillId="0" borderId="0" xfId="0" applyNumberFormat="1" applyFont="1" applyBorder="1" applyAlignment="1">
      <alignment horizontal="justify" vertical="top"/>
    </xf>
    <xf numFmtId="0" fontId="59" fillId="0" borderId="0" xfId="347" applyFont="1">
      <alignment horizontal="justify" vertical="top" wrapText="1"/>
    </xf>
    <xf numFmtId="0" fontId="2" fillId="0" borderId="0" xfId="347" applyFont="1" applyFill="1">
      <alignment horizontal="justify" vertical="top" wrapText="1"/>
    </xf>
    <xf numFmtId="0" fontId="59" fillId="0" borderId="0" xfId="347" applyFill="1">
      <alignment horizontal="justify" vertical="top" wrapText="1"/>
    </xf>
    <xf numFmtId="0" fontId="71" fillId="0" borderId="42" xfId="0" applyFont="1" applyBorder="1" applyAlignment="1" applyProtection="1">
      <alignment horizontal="right"/>
      <protection locked="0"/>
    </xf>
    <xf numFmtId="0" fontId="71" fillId="0" borderId="43" xfId="0" applyFont="1" applyBorder="1" applyAlignment="1" applyProtection="1">
      <alignment horizontal="right"/>
      <protection locked="0"/>
    </xf>
    <xf numFmtId="0" fontId="71" fillId="0" borderId="43" xfId="347" applyFont="1" applyBorder="1" applyProtection="1">
      <alignment horizontal="justify" vertical="top" wrapText="1"/>
      <protection locked="0"/>
    </xf>
    <xf numFmtId="0" fontId="71" fillId="0" borderId="44" xfId="347" applyFont="1" applyBorder="1" applyProtection="1">
      <alignment horizontal="justify" vertical="top" wrapText="1"/>
      <protection locked="0"/>
    </xf>
    <xf numFmtId="0" fontId="2" fillId="0" borderId="0" xfId="347" applyFont="1">
      <alignment horizontal="justify" vertical="top" wrapText="1"/>
    </xf>
    <xf numFmtId="0" fontId="2" fillId="0" borderId="0" xfId="347" applyNumberFormat="1" applyFont="1" applyFill="1" applyProtection="1">
      <alignment horizontal="justify" vertical="top" wrapText="1"/>
      <protection locked="0"/>
    </xf>
    <xf numFmtId="0" fontId="2" fillId="0" borderId="0" xfId="347" applyFont="1" applyProtection="1">
      <alignment horizontal="justify" vertical="top" wrapText="1"/>
      <protection locked="0"/>
    </xf>
    <xf numFmtId="49" fontId="71" fillId="0" borderId="0" xfId="0" applyNumberFormat="1" applyFont="1" applyBorder="1" applyAlignment="1">
      <alignment horizontal="justify" wrapText="1"/>
    </xf>
    <xf numFmtId="0" fontId="2" fillId="0" borderId="51" xfId="349" applyFont="1" applyFill="1" applyBorder="1">
      <alignment horizontal="justify" vertical="top" wrapText="1"/>
    </xf>
    <xf numFmtId="0" fontId="2" fillId="0" borderId="0" xfId="349" applyFont="1" applyFill="1">
      <alignment horizontal="justify" vertical="top" wrapText="1"/>
    </xf>
    <xf numFmtId="0" fontId="2" fillId="0" borderId="0" xfId="347" applyFont="1" applyFill="1" applyBorder="1">
      <alignment horizontal="justify" vertical="top" wrapText="1"/>
    </xf>
    <xf numFmtId="3" fontId="2" fillId="0" borderId="0" xfId="0" applyNumberFormat="1" applyFont="1" applyAlignment="1">
      <alignment horizontal="justify" wrapText="1"/>
    </xf>
    <xf numFmtId="0" fontId="60" fillId="0" borderId="0" xfId="350" applyFont="1" applyBorder="1" applyAlignment="1">
      <alignment horizontal="justify" vertical="top"/>
    </xf>
    <xf numFmtId="0" fontId="0" fillId="0" borderId="0" xfId="349" applyFont="1" applyBorder="1">
      <alignment horizontal="justify" vertical="top" wrapText="1"/>
    </xf>
    <xf numFmtId="0" fontId="2" fillId="0" borderId="0" xfId="349" applyFont="1" applyFill="1" applyBorder="1">
      <alignment horizontal="justify" vertical="top" wrapText="1"/>
    </xf>
    <xf numFmtId="0" fontId="0" fillId="0" borderId="0" xfId="349" applyFont="1" applyFill="1" applyBorder="1">
      <alignment horizontal="justify" vertical="top" wrapText="1"/>
    </xf>
    <xf numFmtId="3" fontId="2" fillId="0" borderId="0" xfId="0" applyNumberFormat="1" applyFont="1" applyAlignment="1" applyProtection="1">
      <alignment horizontal="justify"/>
      <protection locked="0"/>
    </xf>
    <xf numFmtId="49" fontId="2" fillId="0" borderId="0" xfId="0" applyNumberFormat="1" applyFont="1" applyAlignment="1">
      <alignment horizontal="justify" wrapText="1"/>
    </xf>
    <xf numFmtId="49" fontId="2" fillId="0" borderId="0" xfId="0" applyNumberFormat="1" applyFont="1" applyAlignment="1" applyProtection="1">
      <alignment horizontal="justify"/>
      <protection locked="0"/>
    </xf>
    <xf numFmtId="0" fontId="2" fillId="0" borderId="0" xfId="0" applyFont="1" applyAlignment="1" applyProtection="1">
      <alignment horizontal="justify"/>
      <protection locked="0"/>
    </xf>
    <xf numFmtId="49" fontId="71" fillId="0" borderId="0" xfId="0" applyNumberFormat="1" applyFont="1" applyAlignment="1">
      <alignment horizontal="left" vertical="top"/>
    </xf>
    <xf numFmtId="49" fontId="2" fillId="0" borderId="0" xfId="0" applyNumberFormat="1" applyFont="1" applyBorder="1" applyAlignment="1">
      <alignment horizontal="justify" wrapText="1"/>
    </xf>
    <xf numFmtId="0" fontId="2" fillId="0" borderId="0" xfId="347" applyFont="1" applyBorder="1">
      <alignment horizontal="justify" vertical="top" wrapText="1"/>
    </xf>
    <xf numFmtId="49" fontId="2" fillId="0" borderId="0" xfId="0" applyNumberFormat="1" applyFont="1" applyFill="1" applyAlignment="1">
      <alignment horizontal="justify" wrapText="1"/>
    </xf>
    <xf numFmtId="0" fontId="2" fillId="0" borderId="0" xfId="347" applyFont="1" applyBorder="1" applyAlignment="1">
      <alignment horizontal="justify" vertical="top" wrapText="1"/>
    </xf>
    <xf numFmtId="0" fontId="0" fillId="0" borderId="0" xfId="347" applyFont="1" applyBorder="1" applyAlignment="1">
      <alignment horizontal="justify" vertical="top" wrapText="1"/>
    </xf>
    <xf numFmtId="0" fontId="2" fillId="0" borderId="0" xfId="347" applyFont="1" applyFill="1" applyAlignment="1">
      <alignment horizontal="justify" vertical="top" wrapText="1"/>
    </xf>
    <xf numFmtId="0" fontId="2" fillId="0" borderId="0" xfId="349" applyFont="1" applyFill="1" applyBorder="1" applyAlignment="1">
      <alignment horizontal="justify" vertical="top" wrapText="1"/>
    </xf>
    <xf numFmtId="0" fontId="2" fillId="0" borderId="0" xfId="349" applyFont="1" applyBorder="1" applyAlignment="1">
      <alignment horizontal="justify" vertical="top" wrapText="1"/>
    </xf>
    <xf numFmtId="0" fontId="2" fillId="0" borderId="0" xfId="347" applyFont="1" applyFill="1" applyBorder="1" applyAlignment="1">
      <alignment horizontal="justify" vertical="top" wrapText="1"/>
    </xf>
    <xf numFmtId="0" fontId="2" fillId="0" borderId="0" xfId="347" applyFont="1" applyFill="1" applyProtection="1">
      <alignment horizontal="justify" vertical="top" wrapText="1"/>
      <protection locked="0"/>
    </xf>
    <xf numFmtId="0" fontId="2" fillId="0" borderId="0" xfId="348" applyFont="1" applyAlignment="1">
      <alignment horizontal="justify" vertical="top"/>
    </xf>
    <xf numFmtId="0" fontId="2" fillId="0" borderId="0" xfId="0" applyFont="1" applyFill="1" applyAlignment="1">
      <alignment horizontal="justify" vertical="top"/>
    </xf>
    <xf numFmtId="0" fontId="0" fillId="0" borderId="0" xfId="347" applyFont="1" applyBorder="1">
      <alignment horizontal="justify" vertical="top" wrapText="1"/>
    </xf>
    <xf numFmtId="3" fontId="71" fillId="0" borderId="0" xfId="0" applyNumberFormat="1" applyFont="1" applyAlignment="1">
      <alignment horizontal="justify" wrapText="1"/>
    </xf>
    <xf numFmtId="0" fontId="2" fillId="0" borderId="0" xfId="0" applyFont="1" applyFill="1" applyAlignment="1" applyProtection="1">
      <alignment horizontal="justify"/>
      <protection locked="0"/>
    </xf>
    <xf numFmtId="0" fontId="2" fillId="0" borderId="0" xfId="0" applyFont="1" applyAlignment="1">
      <alignment horizontal="justify"/>
    </xf>
    <xf numFmtId="0" fontId="2" fillId="0" borderId="0" xfId="0" applyFont="1" applyAlignment="1">
      <alignment horizontal="justify" vertical="center" wrapText="1"/>
    </xf>
    <xf numFmtId="0" fontId="2" fillId="0" borderId="0" xfId="0" applyFont="1" applyAlignment="1">
      <alignment horizontal="justify" vertical="top" wrapText="1"/>
    </xf>
    <xf numFmtId="0" fontId="71" fillId="0" borderId="37" xfId="347" applyFont="1" applyBorder="1" applyProtection="1">
      <alignment horizontal="justify" vertical="top" wrapText="1"/>
      <protection locked="0"/>
    </xf>
    <xf numFmtId="0" fontId="71" fillId="0" borderId="38" xfId="347" applyFont="1" applyBorder="1" applyProtection="1">
      <alignment horizontal="justify" vertical="top" wrapText="1"/>
      <protection locked="0"/>
    </xf>
    <xf numFmtId="0" fontId="71" fillId="0" borderId="40" xfId="347" applyFont="1" applyBorder="1" applyProtection="1">
      <alignment horizontal="justify" vertical="top" wrapText="1"/>
      <protection locked="0"/>
    </xf>
    <xf numFmtId="0" fontId="71" fillId="0" borderId="41" xfId="347" applyFont="1" applyBorder="1" applyProtection="1">
      <alignment horizontal="justify" vertical="top" wrapText="1"/>
      <protection locked="0"/>
    </xf>
    <xf numFmtId="0" fontId="71" fillId="0" borderId="43" xfId="0" applyFont="1" applyBorder="1" applyAlignment="1">
      <alignment horizontal="left"/>
    </xf>
    <xf numFmtId="0" fontId="71" fillId="0" borderId="44" xfId="0" applyFont="1" applyBorder="1" applyAlignment="1">
      <alignment horizontal="left"/>
    </xf>
    <xf numFmtId="0" fontId="2" fillId="0" borderId="0" xfId="0" applyNumberFormat="1" applyFont="1" applyAlignment="1">
      <alignment horizontal="justify" vertical="center" wrapText="1"/>
    </xf>
    <xf numFmtId="0" fontId="2" fillId="0" borderId="0" xfId="0" applyFont="1" applyAlignment="1">
      <alignment horizontal="left" vertical="center" wrapText="1"/>
    </xf>
    <xf numFmtId="0" fontId="71" fillId="0" borderId="0" xfId="0" applyFont="1" applyAlignment="1">
      <alignment horizontal="left"/>
    </xf>
    <xf numFmtId="0" fontId="0" fillId="0" borderId="0" xfId="0" applyAlignment="1">
      <alignment horizontal="left"/>
    </xf>
    <xf numFmtId="0" fontId="90" fillId="0" borderId="0" xfId="0" applyFont="1" applyAlignment="1">
      <alignment vertical="center" wrapText="1"/>
    </xf>
    <xf numFmtId="0" fontId="71" fillId="0" borderId="0" xfId="0" applyFont="1" applyAlignment="1">
      <alignment vertical="center" wrapText="1"/>
    </xf>
    <xf numFmtId="0" fontId="2" fillId="0" borderId="0" xfId="0" applyNumberFormat="1" applyFont="1" applyAlignment="1">
      <alignment horizontal="justify" vertical="top" wrapText="1"/>
    </xf>
    <xf numFmtId="0" fontId="4" fillId="0" borderId="0" xfId="50" applyFont="1" applyAlignment="1"/>
    <xf numFmtId="0" fontId="90" fillId="0" borderId="0" xfId="0" applyFont="1" applyAlignment="1"/>
    <xf numFmtId="0" fontId="4" fillId="3" borderId="0" xfId="50" applyFont="1" applyFill="1" applyAlignment="1">
      <alignment vertical="top" wrapText="1"/>
    </xf>
    <xf numFmtId="0" fontId="90" fillId="3" borderId="0" xfId="0" applyFont="1" applyFill="1" applyAlignment="1">
      <alignment vertical="top"/>
    </xf>
    <xf numFmtId="0" fontId="4" fillId="0" borderId="0" xfId="50" applyFont="1" applyAlignment="1">
      <alignment horizontal="left" vertical="top" wrapText="1"/>
    </xf>
    <xf numFmtId="0" fontId="90" fillId="0" borderId="0" xfId="0" applyFont="1" applyAlignment="1">
      <alignment horizontal="left" vertical="top"/>
    </xf>
    <xf numFmtId="0" fontId="5" fillId="0" borderId="0" xfId="50" applyFont="1" applyAlignment="1">
      <alignment horizontal="left" vertical="top" wrapText="1"/>
    </xf>
    <xf numFmtId="0" fontId="0" fillId="0" borderId="0" xfId="0" applyAlignment="1">
      <alignment horizontal="left" vertical="top" wrapText="1"/>
    </xf>
    <xf numFmtId="0" fontId="4" fillId="0" borderId="0" xfId="50" applyFont="1" applyAlignment="1">
      <alignment wrapText="1"/>
    </xf>
    <xf numFmtId="0" fontId="5" fillId="0" borderId="0" xfId="50" applyFont="1" applyAlignment="1"/>
    <xf numFmtId="0" fontId="0" fillId="0" borderId="0" xfId="0" applyAlignment="1"/>
    <xf numFmtId="0" fontId="3" fillId="0" borderId="0" xfId="50" applyFont="1" applyAlignment="1"/>
    <xf numFmtId="0" fontId="53" fillId="0" borderId="0" xfId="0" applyFont="1" applyAlignment="1"/>
    <xf numFmtId="4" fontId="65" fillId="0" borderId="0" xfId="333" applyNumberFormat="1" applyFont="1" applyBorder="1"/>
    <xf numFmtId="0" fontId="106" fillId="0" borderId="0" xfId="0" applyFont="1" applyFill="1" applyAlignment="1">
      <alignment horizontal="left" vertical="top" wrapText="1"/>
    </xf>
  </cellXfs>
  <cellStyles count="351">
    <cellStyle name="20% - Accent1" xfId="25" builtinId="30" customBuiltin="1"/>
    <cellStyle name="20% - Accent1 2" xfId="202"/>
    <cellStyle name="20% - Accent1 3" xfId="239"/>
    <cellStyle name="20% - Accent1 4" xfId="276"/>
    <cellStyle name="20% - Accent2" xfId="29" builtinId="34" customBuiltin="1"/>
    <cellStyle name="20% - Accent2 2" xfId="203"/>
    <cellStyle name="20% - Accent2 3" xfId="240"/>
    <cellStyle name="20% - Accent2 4" xfId="277"/>
    <cellStyle name="20% - Accent3" xfId="33" builtinId="38" customBuiltin="1"/>
    <cellStyle name="20% - Accent3 2" xfId="204"/>
    <cellStyle name="20% - Accent3 3" xfId="241"/>
    <cellStyle name="20% - Accent3 4" xfId="278"/>
    <cellStyle name="20% - Accent4" xfId="37" builtinId="42" customBuiltin="1"/>
    <cellStyle name="20% - Accent4 2" xfId="205"/>
    <cellStyle name="20% - Accent4 3" xfId="242"/>
    <cellStyle name="20% - Accent4 4" xfId="279"/>
    <cellStyle name="20% - Accent5" xfId="41" builtinId="46" customBuiltin="1"/>
    <cellStyle name="20% - Accent5 2" xfId="206"/>
    <cellStyle name="20% - Accent5 3" xfId="243"/>
    <cellStyle name="20% - Accent5 4" xfId="280"/>
    <cellStyle name="20% - Accent6" xfId="45" builtinId="50" customBuiltin="1"/>
    <cellStyle name="20% - Accent6 2" xfId="207"/>
    <cellStyle name="20% - Accent6 3" xfId="244"/>
    <cellStyle name="20% - Accent6 4" xfId="281"/>
    <cellStyle name="40% - Accent1" xfId="26" builtinId="31" customBuiltin="1"/>
    <cellStyle name="40% - Accent1 2" xfId="208"/>
    <cellStyle name="40% - Accent1 3" xfId="245"/>
    <cellStyle name="40% - Accent1 4" xfId="282"/>
    <cellStyle name="40% - Accent2" xfId="30" builtinId="35" customBuiltin="1"/>
    <cellStyle name="40% - Accent2 2" xfId="209"/>
    <cellStyle name="40% - Accent2 3" xfId="246"/>
    <cellStyle name="40% - Accent2 4" xfId="283"/>
    <cellStyle name="40% - Accent3" xfId="34" builtinId="39" customBuiltin="1"/>
    <cellStyle name="40% - Accent3 2" xfId="210"/>
    <cellStyle name="40% - Accent3 3" xfId="247"/>
    <cellStyle name="40% - Accent3 4" xfId="284"/>
    <cellStyle name="40% - Accent4" xfId="38" builtinId="43" customBuiltin="1"/>
    <cellStyle name="40% - Accent4 2" xfId="211"/>
    <cellStyle name="40% - Accent4 3" xfId="248"/>
    <cellStyle name="40% - Accent4 4" xfId="285"/>
    <cellStyle name="40% - Accent5" xfId="42" builtinId="47" customBuiltin="1"/>
    <cellStyle name="40% - Accent5 2" xfId="212"/>
    <cellStyle name="40% - Accent5 3" xfId="249"/>
    <cellStyle name="40% - Accent5 4" xfId="286"/>
    <cellStyle name="40% - Accent6" xfId="46" builtinId="51" customBuiltin="1"/>
    <cellStyle name="40% - Accent6 2" xfId="213"/>
    <cellStyle name="40% - Accent6 3" xfId="250"/>
    <cellStyle name="40% - Accent6 4" xfId="287"/>
    <cellStyle name="60% - Accent1" xfId="27" builtinId="32" customBuiltin="1"/>
    <cellStyle name="60% - Accent1 2" xfId="214"/>
    <cellStyle name="60% - Accent1 3" xfId="251"/>
    <cellStyle name="60% - Accent1 4" xfId="288"/>
    <cellStyle name="60% - Accent2" xfId="31" builtinId="36" customBuiltin="1"/>
    <cellStyle name="60% - Accent2 2" xfId="215"/>
    <cellStyle name="60% - Accent2 3" xfId="252"/>
    <cellStyle name="60% - Accent2 4" xfId="289"/>
    <cellStyle name="60% - Accent3" xfId="35" builtinId="40" customBuiltin="1"/>
    <cellStyle name="60% - Accent3 2" xfId="216"/>
    <cellStyle name="60% - Accent3 3" xfId="253"/>
    <cellStyle name="60% - Accent3 4" xfId="290"/>
    <cellStyle name="60% - Accent4" xfId="39" builtinId="44" customBuiltin="1"/>
    <cellStyle name="60% - Accent4 2" xfId="217"/>
    <cellStyle name="60% - Accent4 3" xfId="254"/>
    <cellStyle name="60% - Accent4 4" xfId="291"/>
    <cellStyle name="60% - Accent5" xfId="43" builtinId="48" customBuiltin="1"/>
    <cellStyle name="60% - Accent5 2" xfId="218"/>
    <cellStyle name="60% - Accent5 3" xfId="255"/>
    <cellStyle name="60% - Accent5 4" xfId="292"/>
    <cellStyle name="60% - Accent6" xfId="47" builtinId="52" customBuiltin="1"/>
    <cellStyle name="60% - Accent6 2" xfId="219"/>
    <cellStyle name="60% - Accent6 3" xfId="256"/>
    <cellStyle name="60% - Accent6 4" xfId="293"/>
    <cellStyle name="Accent1" xfId="24" builtinId="29" customBuiltin="1"/>
    <cellStyle name="Accent1 2" xfId="220"/>
    <cellStyle name="Accent1 3" xfId="257"/>
    <cellStyle name="Accent1 4" xfId="294"/>
    <cellStyle name="Accent2" xfId="28" builtinId="33" customBuiltin="1"/>
    <cellStyle name="Accent2 2" xfId="221"/>
    <cellStyle name="Accent2 3" xfId="258"/>
    <cellStyle name="Accent2 4" xfId="295"/>
    <cellStyle name="Accent3" xfId="32" builtinId="37" customBuiltin="1"/>
    <cellStyle name="Accent3 2" xfId="222"/>
    <cellStyle name="Accent3 3" xfId="259"/>
    <cellStyle name="Accent3 4" xfId="296"/>
    <cellStyle name="Accent4" xfId="36" builtinId="41" customBuiltin="1"/>
    <cellStyle name="Accent4 2" xfId="223"/>
    <cellStyle name="Accent4 3" xfId="260"/>
    <cellStyle name="Accent4 4" xfId="297"/>
    <cellStyle name="Accent5" xfId="40" builtinId="45" customBuiltin="1"/>
    <cellStyle name="Accent5 2" xfId="224"/>
    <cellStyle name="Accent5 3" xfId="261"/>
    <cellStyle name="Accent5 4" xfId="298"/>
    <cellStyle name="Accent6" xfId="44" builtinId="49" customBuiltin="1"/>
    <cellStyle name="Accent6 2" xfId="225"/>
    <cellStyle name="Accent6 3" xfId="262"/>
    <cellStyle name="Accent6 4" xfId="299"/>
    <cellStyle name="Bad" xfId="14" builtinId="27" customBuiltin="1"/>
    <cellStyle name="Bad 2" xfId="226"/>
    <cellStyle name="Bad 3" xfId="263"/>
    <cellStyle name="Bad 4" xfId="300"/>
    <cellStyle name="Bilješka 2" xfId="49"/>
    <cellStyle name="Border" xfId="337"/>
    <cellStyle name="Calculation" xfId="18" builtinId="22" customBuiltin="1"/>
    <cellStyle name="Calculation 2" xfId="227"/>
    <cellStyle name="Calculation 2 2" xfId="324"/>
    <cellStyle name="Calculation 3" xfId="264"/>
    <cellStyle name="Calculation 3 2" xfId="327"/>
    <cellStyle name="Calculation 4" xfId="301"/>
    <cellStyle name="Calculation 4 2" xfId="330"/>
    <cellStyle name="Check Cell" xfId="20" builtinId="23" customBuiltin="1"/>
    <cellStyle name="Check Cell 2" xfId="228"/>
    <cellStyle name="Check Cell 3" xfId="265"/>
    <cellStyle name="Check Cell 4" xfId="302"/>
    <cellStyle name="Comma" xfId="1" builtinId="3"/>
    <cellStyle name="Comma [0]" xfId="2" builtinId="6"/>
    <cellStyle name="Comma [0]_rušenja" xfId="5"/>
    <cellStyle name="Comma 2" xfId="6"/>
    <cellStyle name="Comma 3" xfId="7"/>
    <cellStyle name="Comma_rušenja" xfId="4"/>
    <cellStyle name="Dezimal [0]_PLDT" xfId="338"/>
    <cellStyle name="Dezimal_PLDT" xfId="339"/>
    <cellStyle name="Explanatory Text" xfId="22" builtinId="53" customBuiltin="1"/>
    <cellStyle name="Explanatory Text 2" xfId="229"/>
    <cellStyle name="Explanatory Text 3" xfId="266"/>
    <cellStyle name="Explanatory Text 4" xfId="303"/>
    <cellStyle name="Good" xfId="13" builtinId="26" customBuiltin="1"/>
    <cellStyle name="Grey" xfId="340"/>
    <cellStyle name="H1" xfId="341"/>
    <cellStyle name="Heading 1" xfId="9" builtinId="16" customBuiltin="1"/>
    <cellStyle name="Heading 1 2" xfId="230"/>
    <cellStyle name="Heading 1 3" xfId="267"/>
    <cellStyle name="Heading 1 4" xfId="304"/>
    <cellStyle name="Heading 2" xfId="10" builtinId="17" customBuiltin="1"/>
    <cellStyle name="Heading 2 2" xfId="231"/>
    <cellStyle name="Heading 2 3" xfId="268"/>
    <cellStyle name="Heading 2 4" xfId="305"/>
    <cellStyle name="Heading 3" xfId="11" builtinId="18" customBuiltin="1"/>
    <cellStyle name="Heading 3 2" xfId="232"/>
    <cellStyle name="Heading 3 3" xfId="269"/>
    <cellStyle name="Heading 3 4" xfId="306"/>
    <cellStyle name="Heading 4" xfId="12" builtinId="19" customBuiltin="1"/>
    <cellStyle name="Heading 4 2" xfId="233"/>
    <cellStyle name="Heading 4 3" xfId="270"/>
    <cellStyle name="Heading 4 4" xfId="307"/>
    <cellStyle name="Input" xfId="16" builtinId="20" customBuiltin="1"/>
    <cellStyle name="Input [yellow]" xfId="342"/>
    <cellStyle name="Input 2" xfId="234"/>
    <cellStyle name="Input 2 2" xfId="325"/>
    <cellStyle name="Input 3" xfId="271"/>
    <cellStyle name="Input 3 2" xfId="328"/>
    <cellStyle name="Input 4" xfId="308"/>
    <cellStyle name="Input 4 2" xfId="331"/>
    <cellStyle name="Linked Cell" xfId="19" builtinId="24" customBuiltin="1"/>
    <cellStyle name="Linked Cell 2" xfId="235"/>
    <cellStyle name="Linked Cell 3" xfId="272"/>
    <cellStyle name="Linked Cell 4" xfId="309"/>
    <cellStyle name="merge" xfId="347"/>
    <cellStyle name="merge 7" xfId="349"/>
    <cellStyle name="Neutral" xfId="15" builtinId="28" customBuiltin="1"/>
    <cellStyle name="Neutral 2" xfId="236"/>
    <cellStyle name="Neutral 3" xfId="273"/>
    <cellStyle name="Neutral 4" xfId="310"/>
    <cellStyle name="Normal" xfId="0" builtinId="0"/>
    <cellStyle name="Normal - Style1" xfId="343"/>
    <cellStyle name="Normal 10" xfId="82"/>
    <cellStyle name="Normal 11" xfId="84"/>
    <cellStyle name="Normal 12" xfId="86"/>
    <cellStyle name="Normal 13" xfId="76"/>
    <cellStyle name="Normal 14" xfId="64"/>
    <cellStyle name="Normal 15" xfId="62"/>
    <cellStyle name="Normal 16" xfId="68"/>
    <cellStyle name="Normal 17" xfId="71"/>
    <cellStyle name="Normal 18" xfId="73"/>
    <cellStyle name="Normal 19" xfId="88"/>
    <cellStyle name="Normal 2" xfId="51"/>
    <cellStyle name="Normal 2 2" xfId="52"/>
    <cellStyle name="Normal 2 3" xfId="319"/>
    <cellStyle name="Normal 2 4" xfId="322"/>
    <cellStyle name="Normal 20" xfId="90"/>
    <cellStyle name="Normal 21" xfId="92"/>
    <cellStyle name="Normal 22" xfId="94"/>
    <cellStyle name="Normal 23" xfId="96"/>
    <cellStyle name="Normal 24" xfId="98"/>
    <cellStyle name="Normal 25" xfId="100"/>
    <cellStyle name="Normal 26" xfId="101"/>
    <cellStyle name="Normal 27" xfId="102"/>
    <cellStyle name="Normal 28" xfId="103"/>
    <cellStyle name="Normal 28 2" xfId="116"/>
    <cellStyle name="Normal 28 3" xfId="128"/>
    <cellStyle name="Normal 28 4" xfId="140"/>
    <cellStyle name="Normal 28 5" xfId="152"/>
    <cellStyle name="Normal 28 6" xfId="164"/>
    <cellStyle name="Normal 28 7" xfId="176"/>
    <cellStyle name="Normal 28 8" xfId="188"/>
    <cellStyle name="Normal 29" xfId="106"/>
    <cellStyle name="Normal 29 2" xfId="119"/>
    <cellStyle name="Normal 29 3" xfId="131"/>
    <cellStyle name="Normal 29 4" xfId="143"/>
    <cellStyle name="Normal 29 5" xfId="155"/>
    <cellStyle name="Normal 29 6" xfId="167"/>
    <cellStyle name="Normal 29 7" xfId="179"/>
    <cellStyle name="Normal 29 8" xfId="191"/>
    <cellStyle name="Normal 3" xfId="53"/>
    <cellStyle name="Normal 30" xfId="107"/>
    <cellStyle name="Normal 30 2" xfId="120"/>
    <cellStyle name="Normal 30 3" xfId="132"/>
    <cellStyle name="Normal 30 4" xfId="144"/>
    <cellStyle name="Normal 30 5" xfId="156"/>
    <cellStyle name="Normal 30 6" xfId="168"/>
    <cellStyle name="Normal 30 7" xfId="180"/>
    <cellStyle name="Normal 30 8" xfId="192"/>
    <cellStyle name="Normal 31" xfId="108"/>
    <cellStyle name="Normal 31 2" xfId="121"/>
    <cellStyle name="Normal 31 3" xfId="133"/>
    <cellStyle name="Normal 31 4" xfId="145"/>
    <cellStyle name="Normal 31 5" xfId="157"/>
    <cellStyle name="Normal 31 6" xfId="169"/>
    <cellStyle name="Normal 31 7" xfId="181"/>
    <cellStyle name="Normal 31 8" xfId="193"/>
    <cellStyle name="Normal 32" xfId="109"/>
    <cellStyle name="Normal 32 2" xfId="122"/>
    <cellStyle name="Normal 32 3" xfId="134"/>
    <cellStyle name="Normal 32 4" xfId="146"/>
    <cellStyle name="Normal 32 5" xfId="158"/>
    <cellStyle name="Normal 32 6" xfId="170"/>
    <cellStyle name="Normal 32 7" xfId="182"/>
    <cellStyle name="Normal 32 8" xfId="194"/>
    <cellStyle name="Normal 33" xfId="110"/>
    <cellStyle name="Normal 33 2" xfId="123"/>
    <cellStyle name="Normal 33 3" xfId="135"/>
    <cellStyle name="Normal 33 4" xfId="147"/>
    <cellStyle name="Normal 33 5" xfId="159"/>
    <cellStyle name="Normal 33 6" xfId="171"/>
    <cellStyle name="Normal 33 7" xfId="183"/>
    <cellStyle name="Normal 33 8" xfId="195"/>
    <cellStyle name="Normal 34" xfId="111"/>
    <cellStyle name="Normal 34 2" xfId="124"/>
    <cellStyle name="Normal 34 3" xfId="136"/>
    <cellStyle name="Normal 34 4" xfId="148"/>
    <cellStyle name="Normal 34 5" xfId="160"/>
    <cellStyle name="Normal 34 6" xfId="172"/>
    <cellStyle name="Normal 34 7" xfId="184"/>
    <cellStyle name="Normal 34 8" xfId="196"/>
    <cellStyle name="Normal 35" xfId="112"/>
    <cellStyle name="Normal 35 2" xfId="125"/>
    <cellStyle name="Normal 35 3" xfId="137"/>
    <cellStyle name="Normal 35 4" xfId="149"/>
    <cellStyle name="Normal 35 5" xfId="161"/>
    <cellStyle name="Normal 35 6" xfId="173"/>
    <cellStyle name="Normal 35 7" xfId="185"/>
    <cellStyle name="Normal 35 8" xfId="197"/>
    <cellStyle name="Normal 36" xfId="113"/>
    <cellStyle name="Normal 36 2" xfId="126"/>
    <cellStyle name="Normal 36 3" xfId="138"/>
    <cellStyle name="Normal 36 4" xfId="150"/>
    <cellStyle name="Normal 36 5" xfId="162"/>
    <cellStyle name="Normal 36 6" xfId="174"/>
    <cellStyle name="Normal 36 7" xfId="186"/>
    <cellStyle name="Normal 36 8" xfId="198"/>
    <cellStyle name="Normal 37" xfId="104"/>
    <cellStyle name="Normal 37 2" xfId="117"/>
    <cellStyle name="Normal 37 3" xfId="129"/>
    <cellStyle name="Normal 37 4" xfId="141"/>
    <cellStyle name="Normal 37 5" xfId="153"/>
    <cellStyle name="Normal 37 6" xfId="165"/>
    <cellStyle name="Normal 37 7" xfId="177"/>
    <cellStyle name="Normal 37 8" xfId="189"/>
    <cellStyle name="Normal 38" xfId="200"/>
    <cellStyle name="Normal 39" xfId="105"/>
    <cellStyle name="Normal 39 2" xfId="118"/>
    <cellStyle name="Normal 39 3" xfId="130"/>
    <cellStyle name="Normal 39 4" xfId="142"/>
    <cellStyle name="Normal 39 5" xfId="154"/>
    <cellStyle name="Normal 39 6" xfId="166"/>
    <cellStyle name="Normal 39 7" xfId="178"/>
    <cellStyle name="Normal 39 8" xfId="190"/>
    <cellStyle name="Normal 4" xfId="54"/>
    <cellStyle name="Normal 40" xfId="114"/>
    <cellStyle name="Normal 40 2" xfId="127"/>
    <cellStyle name="Normal 40 3" xfId="139"/>
    <cellStyle name="Normal 40 4" xfId="151"/>
    <cellStyle name="Normal 40 5" xfId="163"/>
    <cellStyle name="Normal 40 6" xfId="175"/>
    <cellStyle name="Normal 40 7" xfId="187"/>
    <cellStyle name="Normal 40 8" xfId="199"/>
    <cellStyle name="Normal 41" xfId="201"/>
    <cellStyle name="Normal 42" xfId="115"/>
    <cellStyle name="Normal 43" xfId="238"/>
    <cellStyle name="Normal 44" xfId="275"/>
    <cellStyle name="Normal 45" xfId="312"/>
    <cellStyle name="Normal 46" xfId="313"/>
    <cellStyle name="Normal 47" xfId="314"/>
    <cellStyle name="Normal 48" xfId="315"/>
    <cellStyle name="Normal 49" xfId="318"/>
    <cellStyle name="Normal 5" xfId="55"/>
    <cellStyle name="Normal 50" xfId="50"/>
    <cellStyle name="Normal 52" xfId="317"/>
    <cellStyle name="Normal 53" xfId="316"/>
    <cellStyle name="Normal 6" xfId="56"/>
    <cellStyle name="Normal 7" xfId="57"/>
    <cellStyle name="Normal 8" xfId="77"/>
    <cellStyle name="Normal 8 10" xfId="67"/>
    <cellStyle name="Normal 8 11" xfId="72"/>
    <cellStyle name="Normal 8 12" xfId="74"/>
    <cellStyle name="Normal 8 13" xfId="75"/>
    <cellStyle name="Normal 8 14" xfId="80"/>
    <cellStyle name="Normal 8 15" xfId="78"/>
    <cellStyle name="Normal 8 16" xfId="79"/>
    <cellStyle name="Normal 8 17" xfId="81"/>
    <cellStyle name="Normal 8 18" xfId="83"/>
    <cellStyle name="Normal 8 19" xfId="85"/>
    <cellStyle name="Normal 8 2" xfId="59"/>
    <cellStyle name="Normal 8 20" xfId="87"/>
    <cellStyle name="Normal 8 21" xfId="89"/>
    <cellStyle name="Normal 8 22" xfId="91"/>
    <cellStyle name="Normal 8 23" xfId="93"/>
    <cellStyle name="Normal 8 24" xfId="95"/>
    <cellStyle name="Normal 8 25" xfId="97"/>
    <cellStyle name="Normal 8 26" xfId="99"/>
    <cellStyle name="Normal 8 3" xfId="60"/>
    <cellStyle name="Normal 8 4" xfId="61"/>
    <cellStyle name="Normal 8 5" xfId="63"/>
    <cellStyle name="Normal 8 6" xfId="65"/>
    <cellStyle name="Normal 8 7" xfId="66"/>
    <cellStyle name="Normal 8 8" xfId="69"/>
    <cellStyle name="Normal 8 9" xfId="70"/>
    <cellStyle name="Normal 9" xfId="58"/>
    <cellStyle name="Normal_rušenja" xfId="3"/>
    <cellStyle name="Normal_th" xfId="334"/>
    <cellStyle name="Normal_therps" xfId="336"/>
    <cellStyle name="Normal_thersobe" xfId="335"/>
    <cellStyle name="Normal_TROSKOVNIK-revizija2" xfId="350"/>
    <cellStyle name="Normal_troškovnik-VRV" xfId="348"/>
    <cellStyle name="Normal1" xfId="320"/>
    <cellStyle name="Normal3" xfId="321"/>
    <cellStyle name="Obično 2" xfId="48"/>
    <cellStyle name="Obično 3" xfId="333"/>
    <cellStyle name="Output" xfId="17" builtinId="21" customBuiltin="1"/>
    <cellStyle name="Percent [2]" xfId="344"/>
    <cellStyle name="Percent 2" xfId="323"/>
    <cellStyle name="Title" xfId="8" builtinId="15" customBuiltin="1"/>
    <cellStyle name="Total" xfId="23" builtinId="25" customBuiltin="1"/>
    <cellStyle name="Total 2" xfId="237"/>
    <cellStyle name="Total 2 2" xfId="326"/>
    <cellStyle name="Total 3" xfId="274"/>
    <cellStyle name="Total 3 2" xfId="329"/>
    <cellStyle name="Total 4" xfId="311"/>
    <cellStyle name="Total 4 2" xfId="332"/>
    <cellStyle name="Währung [0]_PLDT" xfId="345"/>
    <cellStyle name="Währung_PLDT" xfId="346"/>
    <cellStyle name="Warning Text" xfId="21" builtinId="11" customBuiltin="1"/>
  </cellStyles>
  <dxfs count="58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b val="0"/>
        <strike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strike val="0"/>
        <condense val="0"/>
        <extend val="0"/>
        <color indexed="9"/>
      </font>
    </dxf>
    <dxf>
      <font>
        <condense val="0"/>
        <extend val="0"/>
        <color indexed="9"/>
      </font>
    </dxf>
    <dxf>
      <font>
        <condense val="0"/>
        <extend val="0"/>
        <color indexed="9"/>
      </font>
    </dxf>
    <dxf>
      <font>
        <b val="0"/>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condense val="0"/>
        <extend val="0"/>
        <color indexed="9"/>
      </font>
    </dxf>
    <dxf>
      <font>
        <condense val="0"/>
        <extend val="0"/>
        <color indexed="9"/>
      </font>
    </dxf>
    <dxf>
      <font>
        <b val="0"/>
        <condense val="0"/>
        <extend val="0"/>
        <color indexed="9"/>
      </font>
    </dxf>
    <dxf>
      <font>
        <b val="0"/>
        <condense val="0"/>
        <extend val="0"/>
        <color indexed="9"/>
      </font>
    </dxf>
    <dxf>
      <font>
        <strike val="0"/>
        <condense val="0"/>
        <extend val="0"/>
        <color indexed="9"/>
      </font>
      <border>
        <right style="thin">
          <color indexed="64"/>
        </right>
        <top style="thin">
          <color indexed="64"/>
        </top>
        <bottom style="thin">
          <color indexed="64"/>
        </bottom>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radno\projekti%202013\benzinska%20postaja%20cernik%20cavle%20367-13\glavni%20projekt%20cernik%20cavle\troskovnik%20BP%20Cernik%20uz%20glavni%20projek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7:L29"/>
  <sheetViews>
    <sheetView tabSelected="1" view="pageLayout" topLeftCell="A7" zoomScale="130" zoomScaleNormal="100" zoomScaleSheetLayoutView="100" zoomScalePageLayoutView="130" workbookViewId="0">
      <selection activeCell="D37" sqref="D37"/>
    </sheetView>
  </sheetViews>
  <sheetFormatPr defaultRowHeight="12.75"/>
  <cols>
    <col min="1" max="1" width="3.28515625" style="156" customWidth="1"/>
    <col min="2" max="2" width="6" style="113" customWidth="1"/>
    <col min="3" max="4" width="9.140625" style="113"/>
    <col min="5" max="5" width="5.5703125" style="113" customWidth="1"/>
    <col min="6" max="6" width="3.7109375" style="113" customWidth="1"/>
    <col min="7" max="7" width="13.7109375" style="113" customWidth="1"/>
    <col min="8" max="8" width="8.28515625" style="113" customWidth="1"/>
    <col min="9" max="9" width="4.42578125" style="113" customWidth="1"/>
    <col min="10" max="10" width="16.5703125" style="113" customWidth="1"/>
    <col min="11" max="11" width="4.85546875" style="548" customWidth="1"/>
    <col min="12" max="16384" width="9.140625" style="113"/>
  </cols>
  <sheetData>
    <row r="7" spans="1:12" ht="15">
      <c r="A7" s="155"/>
      <c r="B7" s="115" t="s">
        <v>1641</v>
      </c>
      <c r="D7" s="30"/>
      <c r="F7" s="115"/>
      <c r="G7" s="53"/>
      <c r="J7" s="30"/>
      <c r="L7" s="6"/>
    </row>
    <row r="9" spans="1:12" ht="15">
      <c r="B9" s="119"/>
      <c r="C9" s="118"/>
      <c r="D9" s="30"/>
      <c r="E9" s="118"/>
      <c r="F9" s="115"/>
      <c r="H9" s="118"/>
    </row>
    <row r="10" spans="1:12">
      <c r="B10" s="120"/>
      <c r="H10" s="118"/>
    </row>
    <row r="11" spans="1:12" ht="14.25">
      <c r="A11" s="155"/>
      <c r="B11" s="120"/>
      <c r="C11" s="116"/>
      <c r="D11" s="18"/>
      <c r="E11" s="116"/>
      <c r="F11" s="114"/>
      <c r="G11" s="52"/>
      <c r="J11" s="30"/>
      <c r="L11" s="6"/>
    </row>
    <row r="12" spans="1:12" ht="15">
      <c r="A12" s="155"/>
      <c r="B12" s="151" t="s">
        <v>92</v>
      </c>
      <c r="C12" s="17"/>
      <c r="D12" s="152"/>
      <c r="E12" s="17"/>
      <c r="F12" s="153"/>
      <c r="G12" s="55"/>
      <c r="H12" s="17" t="s">
        <v>18</v>
      </c>
      <c r="I12" s="20"/>
      <c r="J12" s="152">
        <f>'Građevinsko-obrtnički radovi'!J66</f>
        <v>0</v>
      </c>
      <c r="K12" s="85"/>
      <c r="L12" s="123"/>
    </row>
    <row r="14" spans="1:12" ht="15">
      <c r="B14" s="151" t="s">
        <v>93</v>
      </c>
      <c r="C14" s="17"/>
      <c r="D14" s="152"/>
      <c r="E14" s="17"/>
      <c r="F14" s="153"/>
      <c r="G14" s="55"/>
      <c r="H14" s="17" t="s">
        <v>18</v>
      </c>
      <c r="I14" s="20"/>
      <c r="J14" s="152">
        <f>'Termotehničke instalacije'!H1504</f>
        <v>0</v>
      </c>
      <c r="K14" s="85"/>
    </row>
    <row r="16" spans="1:12" ht="15">
      <c r="B16" s="151" t="s">
        <v>94</v>
      </c>
      <c r="C16" s="17"/>
      <c r="D16" s="152"/>
      <c r="E16" s="17"/>
      <c r="F16" s="153"/>
      <c r="G16" s="55"/>
      <c r="H16" s="17" t="s">
        <v>18</v>
      </c>
      <c r="I16" s="20"/>
      <c r="J16" s="152">
        <f>Elektroinstalacije!H1148</f>
        <v>0</v>
      </c>
      <c r="K16" s="85"/>
    </row>
    <row r="18" spans="2:11" ht="15">
      <c r="B18" s="151" t="s">
        <v>95</v>
      </c>
      <c r="C18" s="17"/>
      <c r="D18" s="152"/>
      <c r="E18" s="17"/>
      <c r="F18" s="153"/>
      <c r="G18" s="55"/>
      <c r="H18" s="17" t="s">
        <v>18</v>
      </c>
      <c r="I18" s="20"/>
      <c r="J18" s="152">
        <f>Hidroinstalacije!J33</f>
        <v>0</v>
      </c>
      <c r="K18" s="85"/>
    </row>
    <row r="19" spans="2:11">
      <c r="G19" s="126"/>
      <c r="H19" s="126"/>
      <c r="I19" s="126"/>
      <c r="J19" s="126"/>
      <c r="K19" s="125"/>
    </row>
    <row r="20" spans="2:11" ht="15">
      <c r="B20" s="151" t="s">
        <v>1638</v>
      </c>
      <c r="C20" s="17"/>
      <c r="D20" s="152"/>
      <c r="E20" s="17"/>
      <c r="F20" s="153"/>
      <c r="G20" s="55"/>
      <c r="H20" s="17" t="s">
        <v>18</v>
      </c>
      <c r="I20" s="20"/>
      <c r="J20" s="152">
        <f>Vatrodojava!H170</f>
        <v>0</v>
      </c>
      <c r="K20" s="85"/>
    </row>
    <row r="21" spans="2:11" ht="13.5" thickBot="1">
      <c r="G21" s="126"/>
      <c r="H21" s="126"/>
      <c r="I21" s="126"/>
      <c r="J21" s="126"/>
      <c r="K21" s="125"/>
    </row>
    <row r="22" spans="2:11" ht="15.75" thickBot="1">
      <c r="B22" s="534" t="s">
        <v>21</v>
      </c>
      <c r="C22" s="535"/>
      <c r="D22" s="536"/>
      <c r="E22" s="535"/>
      <c r="F22" s="537"/>
      <c r="G22" s="538"/>
      <c r="H22" s="535" t="s">
        <v>18</v>
      </c>
      <c r="I22" s="539"/>
      <c r="J22" s="536">
        <f>SUM(J12:J20)</f>
        <v>0</v>
      </c>
      <c r="K22" s="540"/>
    </row>
    <row r="23" spans="2:11">
      <c r="G23" s="126"/>
      <c r="H23" s="126"/>
      <c r="I23" s="126"/>
      <c r="J23" s="126"/>
      <c r="K23" s="125"/>
    </row>
    <row r="24" spans="2:11">
      <c r="G24" s="126"/>
      <c r="H24" s="24" t="s">
        <v>96</v>
      </c>
      <c r="I24" s="126"/>
      <c r="J24" s="47">
        <f>J22*0.25</f>
        <v>0</v>
      </c>
      <c r="K24" s="125"/>
    </row>
    <row r="25" spans="2:11" ht="13.5" thickBot="1">
      <c r="G25" s="126"/>
      <c r="H25" s="126"/>
      <c r="I25" s="126"/>
      <c r="J25" s="126"/>
      <c r="K25" s="125"/>
    </row>
    <row r="26" spans="2:11" ht="15.75" thickBot="1">
      <c r="B26" s="541" t="s">
        <v>97</v>
      </c>
      <c r="C26" s="542"/>
      <c r="D26" s="543"/>
      <c r="E26" s="542"/>
      <c r="F26" s="544"/>
      <c r="G26" s="545"/>
      <c r="H26" s="542" t="s">
        <v>18</v>
      </c>
      <c r="I26" s="546"/>
      <c r="J26" s="543">
        <f>SUM(J22:J24)</f>
        <v>0</v>
      </c>
      <c r="K26" s="547"/>
    </row>
    <row r="27" spans="2:11" ht="15">
      <c r="B27" s="6"/>
      <c r="C27" s="6"/>
      <c r="D27" s="44"/>
      <c r="E27" s="6"/>
      <c r="F27" s="9"/>
      <c r="G27" s="58"/>
      <c r="H27" s="6"/>
      <c r="I27" s="123"/>
      <c r="J27" s="44"/>
      <c r="K27" s="89"/>
    </row>
    <row r="28" spans="2:11" ht="15">
      <c r="B28" s="533" t="s">
        <v>1639</v>
      </c>
      <c r="C28" s="6"/>
      <c r="D28" s="44"/>
      <c r="E28" s="6"/>
      <c r="F28" s="9"/>
      <c r="G28" s="58"/>
      <c r="H28" s="6"/>
      <c r="I28" s="123"/>
      <c r="J28" s="44"/>
      <c r="K28" s="89"/>
    </row>
    <row r="29" spans="2:11">
      <c r="B29" s="532" t="s">
        <v>1640</v>
      </c>
    </row>
  </sheetData>
  <sheetProtection selectLockedCells="1"/>
  <pageMargins left="0.70866141732283472" right="0.70866141732283472" top="0.92"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1:IW872"/>
  <sheetViews>
    <sheetView view="pageBreakPreview" topLeftCell="A634" zoomScaleNormal="100" zoomScaleSheetLayoutView="100" zoomScalePageLayoutView="130" workbookViewId="0">
      <selection activeCell="B811" sqref="B811:H811"/>
    </sheetView>
  </sheetViews>
  <sheetFormatPr defaultRowHeight="12.75"/>
  <cols>
    <col min="1" max="1" width="3.28515625" style="156" customWidth="1"/>
    <col min="2" max="2" width="6" customWidth="1"/>
    <col min="5" max="5" width="5.5703125" customWidth="1"/>
    <col min="6" max="6" width="3.7109375" customWidth="1"/>
    <col min="7" max="7" width="13.7109375" customWidth="1"/>
    <col min="8" max="8" width="8.28515625" customWidth="1"/>
    <col min="9" max="9" width="4.42578125" customWidth="1"/>
    <col min="10" max="10" width="16.5703125" customWidth="1"/>
    <col min="11" max="11" width="4.85546875" style="84" customWidth="1"/>
  </cols>
  <sheetData>
    <row r="1" spans="1:12" ht="15">
      <c r="B1" s="2" t="s">
        <v>29</v>
      </c>
    </row>
    <row r="3" spans="1:12">
      <c r="B3" s="3" t="s">
        <v>30</v>
      </c>
    </row>
    <row r="5" spans="1:12">
      <c r="B5" s="3" t="s">
        <v>31</v>
      </c>
    </row>
    <row r="7" spans="1:12">
      <c r="B7" s="116" t="s">
        <v>117</v>
      </c>
    </row>
    <row r="9" spans="1:12">
      <c r="B9" s="116" t="s">
        <v>118</v>
      </c>
    </row>
    <row r="11" spans="1:12" ht="15">
      <c r="A11" s="155"/>
      <c r="B11" s="2" t="s">
        <v>24</v>
      </c>
      <c r="D11" s="30"/>
      <c r="F11" s="2"/>
      <c r="G11" s="53"/>
      <c r="J11" s="30"/>
      <c r="L11" s="6"/>
    </row>
    <row r="13" spans="1:12">
      <c r="B13" s="8" t="s">
        <v>33</v>
      </c>
      <c r="C13" s="3" t="s">
        <v>34</v>
      </c>
    </row>
    <row r="15" spans="1:12">
      <c r="B15" s="8" t="s">
        <v>35</v>
      </c>
      <c r="C15" s="3" t="s">
        <v>36</v>
      </c>
    </row>
    <row r="16" spans="1:12">
      <c r="B16" s="8" t="s">
        <v>37</v>
      </c>
      <c r="C16" s="3" t="s">
        <v>39</v>
      </c>
    </row>
    <row r="17" spans="1:11">
      <c r="B17" s="8" t="s">
        <v>38</v>
      </c>
      <c r="C17" s="3" t="s">
        <v>23</v>
      </c>
    </row>
    <row r="18" spans="1:11" hidden="1">
      <c r="B18" s="8" t="s">
        <v>40</v>
      </c>
      <c r="C18" s="3" t="s">
        <v>70</v>
      </c>
    </row>
    <row r="19" spans="1:11" hidden="1">
      <c r="B19" s="8" t="s">
        <v>41</v>
      </c>
      <c r="C19" s="3" t="s">
        <v>44</v>
      </c>
    </row>
    <row r="20" spans="1:11" s="113" customFormat="1">
      <c r="A20" s="158"/>
      <c r="B20" s="120" t="s">
        <v>40</v>
      </c>
      <c r="C20" s="116" t="s">
        <v>74</v>
      </c>
      <c r="D20" s="126"/>
      <c r="E20" s="126"/>
      <c r="K20" s="84"/>
    </row>
    <row r="21" spans="1:11">
      <c r="A21" s="158"/>
      <c r="B21" s="120" t="s">
        <v>41</v>
      </c>
      <c r="C21" s="116" t="s">
        <v>2</v>
      </c>
      <c r="D21" s="126"/>
      <c r="E21" s="126"/>
    </row>
    <row r="22" spans="1:11">
      <c r="A22" s="158"/>
      <c r="B22" s="120" t="s">
        <v>42</v>
      </c>
      <c r="C22" s="116" t="s">
        <v>51</v>
      </c>
      <c r="D22" s="126"/>
      <c r="E22" s="126"/>
    </row>
    <row r="23" spans="1:11">
      <c r="A23" s="158"/>
      <c r="B23" s="116" t="s">
        <v>43</v>
      </c>
      <c r="C23" s="116" t="s">
        <v>64</v>
      </c>
      <c r="D23" s="126"/>
      <c r="E23" s="126"/>
    </row>
    <row r="24" spans="1:11">
      <c r="B24" s="8"/>
    </row>
    <row r="25" spans="1:11">
      <c r="B25" s="8" t="s">
        <v>45</v>
      </c>
      <c r="C25" s="3" t="s">
        <v>46</v>
      </c>
    </row>
    <row r="26" spans="1:11">
      <c r="B26" s="8"/>
    </row>
    <row r="27" spans="1:11">
      <c r="B27" s="8" t="s">
        <v>47</v>
      </c>
      <c r="C27" s="3" t="s">
        <v>68</v>
      </c>
      <c r="H27" s="18"/>
      <c r="I27" s="3"/>
      <c r="J27" s="18"/>
    </row>
    <row r="28" spans="1:11">
      <c r="B28" s="8" t="s">
        <v>48</v>
      </c>
      <c r="C28" s="3" t="s">
        <v>26</v>
      </c>
      <c r="H28" s="18"/>
      <c r="I28" s="3"/>
      <c r="J28" s="18"/>
    </row>
    <row r="29" spans="1:11">
      <c r="B29" s="8" t="s">
        <v>49</v>
      </c>
      <c r="C29" s="3" t="s">
        <v>13</v>
      </c>
      <c r="H29" s="18"/>
      <c r="I29" s="3"/>
      <c r="J29" s="18"/>
    </row>
    <row r="30" spans="1:11">
      <c r="B30" s="8" t="s">
        <v>50</v>
      </c>
      <c r="C30" s="116" t="s">
        <v>89</v>
      </c>
      <c r="H30" s="18"/>
      <c r="I30" s="3"/>
      <c r="J30" s="18"/>
    </row>
    <row r="31" spans="1:11">
      <c r="B31" s="8" t="s">
        <v>12</v>
      </c>
      <c r="C31" s="3" t="s">
        <v>73</v>
      </c>
      <c r="H31" s="18"/>
      <c r="I31" s="3"/>
      <c r="J31" s="18"/>
    </row>
    <row r="32" spans="1:11">
      <c r="B32" s="120" t="s">
        <v>14</v>
      </c>
      <c r="C32" s="116" t="s">
        <v>66</v>
      </c>
      <c r="D32" s="113"/>
      <c r="H32" s="18"/>
      <c r="I32" s="3"/>
      <c r="J32" s="18"/>
    </row>
    <row r="33" spans="1:12">
      <c r="B33" s="120" t="s">
        <v>15</v>
      </c>
      <c r="C33" s="116" t="s">
        <v>16</v>
      </c>
      <c r="D33" s="113"/>
      <c r="H33" s="18"/>
      <c r="I33" s="3"/>
      <c r="J33" s="18"/>
    </row>
    <row r="34" spans="1:12">
      <c r="B34" s="116" t="s">
        <v>17</v>
      </c>
      <c r="C34" s="116" t="s">
        <v>59</v>
      </c>
      <c r="D34" s="113"/>
    </row>
    <row r="35" spans="1:12">
      <c r="B35" s="3"/>
      <c r="C35" s="3"/>
    </row>
    <row r="37" spans="1:12" ht="15">
      <c r="A37" s="155"/>
      <c r="B37" s="2" t="s">
        <v>25</v>
      </c>
      <c r="D37" s="30"/>
      <c r="F37" s="2"/>
      <c r="G37" s="53"/>
      <c r="J37" s="30"/>
      <c r="L37" s="6"/>
    </row>
    <row r="39" spans="1:12" ht="15">
      <c r="B39" s="7" t="s">
        <v>33</v>
      </c>
      <c r="C39" s="5" t="s">
        <v>34</v>
      </c>
      <c r="D39" s="30"/>
      <c r="E39" s="5"/>
      <c r="F39" s="2"/>
      <c r="H39" s="5"/>
    </row>
    <row r="40" spans="1:12">
      <c r="B40" s="8"/>
      <c r="H40" s="5"/>
    </row>
    <row r="41" spans="1:12">
      <c r="B41" s="8" t="s">
        <v>35</v>
      </c>
      <c r="C41" s="3" t="s">
        <v>36</v>
      </c>
      <c r="H41" s="5" t="s">
        <v>18</v>
      </c>
      <c r="J41" s="30">
        <f>J197</f>
        <v>0</v>
      </c>
    </row>
    <row r="42" spans="1:12">
      <c r="B42" s="8" t="s">
        <v>37</v>
      </c>
      <c r="C42" s="3" t="s">
        <v>39</v>
      </c>
      <c r="H42" s="5" t="s">
        <v>18</v>
      </c>
      <c r="J42" s="30">
        <f>J234</f>
        <v>0</v>
      </c>
    </row>
    <row r="43" spans="1:12">
      <c r="B43" s="8" t="s">
        <v>38</v>
      </c>
      <c r="C43" s="3" t="s">
        <v>23</v>
      </c>
      <c r="H43" s="5" t="s">
        <v>18</v>
      </c>
      <c r="J43" s="30">
        <f>J292</f>
        <v>0</v>
      </c>
    </row>
    <row r="44" spans="1:12" hidden="1">
      <c r="B44" s="8" t="s">
        <v>40</v>
      </c>
      <c r="C44" s="3" t="s">
        <v>70</v>
      </c>
      <c r="H44" s="5" t="s">
        <v>18</v>
      </c>
      <c r="J44" s="30" t="e">
        <f>#REF!</f>
        <v>#REF!</v>
      </c>
    </row>
    <row r="45" spans="1:12" hidden="1">
      <c r="B45" s="8" t="s">
        <v>41</v>
      </c>
      <c r="C45" s="3" t="s">
        <v>44</v>
      </c>
      <c r="H45" s="5" t="s">
        <v>18</v>
      </c>
      <c r="J45" s="30" t="e">
        <f>#REF!</f>
        <v>#REF!</v>
      </c>
    </row>
    <row r="46" spans="1:12">
      <c r="B46" s="120" t="s">
        <v>40</v>
      </c>
      <c r="C46" s="116" t="s">
        <v>74</v>
      </c>
      <c r="D46" s="126"/>
      <c r="E46" s="126"/>
      <c r="F46" s="113"/>
      <c r="G46" s="113"/>
      <c r="H46" s="118" t="s">
        <v>18</v>
      </c>
      <c r="I46" s="113"/>
      <c r="J46" s="30">
        <f>J357</f>
        <v>0</v>
      </c>
    </row>
    <row r="47" spans="1:12">
      <c r="B47" s="120" t="s">
        <v>41</v>
      </c>
      <c r="C47" s="3" t="s">
        <v>2</v>
      </c>
      <c r="H47" s="5" t="s">
        <v>18</v>
      </c>
      <c r="J47" s="30">
        <f>J420</f>
        <v>0</v>
      </c>
    </row>
    <row r="48" spans="1:12">
      <c r="B48" s="120" t="s">
        <v>42</v>
      </c>
      <c r="C48" s="3" t="s">
        <v>51</v>
      </c>
      <c r="H48" s="5" t="s">
        <v>18</v>
      </c>
      <c r="J48" s="30">
        <f>J447</f>
        <v>0</v>
      </c>
    </row>
    <row r="49" spans="2:12">
      <c r="B49" s="120" t="s">
        <v>43</v>
      </c>
      <c r="C49" s="3" t="s">
        <v>64</v>
      </c>
      <c r="H49" s="5" t="s">
        <v>18</v>
      </c>
      <c r="J49" s="30">
        <f>J460</f>
        <v>0</v>
      </c>
    </row>
    <row r="50" spans="2:12">
      <c r="B50" s="8"/>
    </row>
    <row r="51" spans="2:12">
      <c r="B51" s="16"/>
      <c r="F51" s="151" t="s">
        <v>19</v>
      </c>
      <c r="G51" s="54"/>
      <c r="H51" s="17" t="s">
        <v>18</v>
      </c>
      <c r="I51" s="20"/>
      <c r="J51" s="83">
        <f>J41+J42+J43+J46+J47+J48+J49</f>
        <v>0</v>
      </c>
      <c r="K51" s="85"/>
      <c r="L51" s="13"/>
    </row>
    <row r="52" spans="2:12">
      <c r="B52" s="16"/>
    </row>
    <row r="53" spans="2:12">
      <c r="B53" s="7" t="s">
        <v>45</v>
      </c>
      <c r="C53" s="5" t="s">
        <v>46</v>
      </c>
      <c r="D53" s="30"/>
      <c r="E53" s="5"/>
      <c r="F53" s="3"/>
    </row>
    <row r="54" spans="2:12">
      <c r="B54" s="8"/>
    </row>
    <row r="55" spans="2:12">
      <c r="B55" s="8" t="s">
        <v>47</v>
      </c>
      <c r="C55" s="3" t="s">
        <v>68</v>
      </c>
      <c r="H55" s="5" t="s">
        <v>18</v>
      </c>
      <c r="I55" s="3"/>
      <c r="J55" s="30">
        <f>J493</f>
        <v>0</v>
      </c>
    </row>
    <row r="56" spans="2:12">
      <c r="B56" s="8" t="s">
        <v>48</v>
      </c>
      <c r="C56" s="3" t="s">
        <v>26</v>
      </c>
      <c r="H56" s="5" t="s">
        <v>18</v>
      </c>
      <c r="I56" s="3"/>
      <c r="J56" s="30">
        <f>J516</f>
        <v>0</v>
      </c>
    </row>
    <row r="57" spans="2:12">
      <c r="B57" s="8" t="s">
        <v>49</v>
      </c>
      <c r="C57" s="3" t="s">
        <v>13</v>
      </c>
      <c r="H57" s="5" t="s">
        <v>18</v>
      </c>
      <c r="I57" s="3"/>
      <c r="J57" s="30">
        <f>J560</f>
        <v>0</v>
      </c>
    </row>
    <row r="58" spans="2:12">
      <c r="B58" s="8" t="s">
        <v>50</v>
      </c>
      <c r="C58" s="116" t="s">
        <v>89</v>
      </c>
      <c r="H58" s="5" t="s">
        <v>18</v>
      </c>
      <c r="I58" s="3"/>
      <c r="J58" s="30">
        <f>J579</f>
        <v>0</v>
      </c>
    </row>
    <row r="59" spans="2:12">
      <c r="B59" s="8" t="s">
        <v>12</v>
      </c>
      <c r="C59" s="3" t="s">
        <v>73</v>
      </c>
      <c r="H59" s="5" t="s">
        <v>18</v>
      </c>
      <c r="I59" s="3"/>
      <c r="J59" s="30">
        <f>J717</f>
        <v>0</v>
      </c>
    </row>
    <row r="60" spans="2:12">
      <c r="B60" s="8" t="s">
        <v>14</v>
      </c>
      <c r="C60" s="116" t="s">
        <v>66</v>
      </c>
      <c r="H60" s="5" t="s">
        <v>18</v>
      </c>
      <c r="I60" s="3"/>
      <c r="J60" s="30">
        <f>J773</f>
        <v>0</v>
      </c>
    </row>
    <row r="61" spans="2:12">
      <c r="B61" s="8" t="s">
        <v>15</v>
      </c>
      <c r="C61" s="116" t="s">
        <v>16</v>
      </c>
      <c r="H61" s="5" t="s">
        <v>18</v>
      </c>
      <c r="I61" s="3"/>
      <c r="J61" s="30">
        <f>J797</f>
        <v>0</v>
      </c>
    </row>
    <row r="62" spans="2:12">
      <c r="B62" s="3" t="s">
        <v>17</v>
      </c>
      <c r="C62" s="116" t="s">
        <v>59</v>
      </c>
      <c r="H62" s="5" t="s">
        <v>18</v>
      </c>
      <c r="J62" s="30">
        <f>J866</f>
        <v>0</v>
      </c>
    </row>
    <row r="64" spans="2:12">
      <c r="B64" s="7"/>
      <c r="C64" s="5"/>
      <c r="D64" s="30"/>
      <c r="E64" s="5"/>
      <c r="F64" s="151" t="s">
        <v>20</v>
      </c>
      <c r="G64" s="55"/>
      <c r="H64" s="17" t="s">
        <v>18</v>
      </c>
      <c r="I64" s="20"/>
      <c r="J64" s="83">
        <f>SUM(J55:J63)</f>
        <v>0</v>
      </c>
      <c r="K64" s="85"/>
      <c r="L64" s="13"/>
    </row>
    <row r="65" spans="1:12" ht="14.25">
      <c r="A65" s="155"/>
      <c r="B65" s="8"/>
      <c r="C65" s="3"/>
      <c r="D65" s="18"/>
      <c r="E65" s="3"/>
      <c r="F65" s="1"/>
      <c r="G65" s="52"/>
      <c r="J65" s="30"/>
      <c r="L65" s="6"/>
    </row>
    <row r="66" spans="1:12" ht="15">
      <c r="A66" s="155"/>
      <c r="B66" s="151" t="s">
        <v>92</v>
      </c>
      <c r="C66" s="17"/>
      <c r="D66" s="152"/>
      <c r="E66" s="17"/>
      <c r="F66" s="153"/>
      <c r="G66" s="55"/>
      <c r="H66" s="17" t="s">
        <v>18</v>
      </c>
      <c r="I66" s="20"/>
      <c r="J66" s="152">
        <f>J51+J64</f>
        <v>0</v>
      </c>
      <c r="K66" s="85"/>
      <c r="L66" s="13"/>
    </row>
    <row r="68" spans="1:12" s="113" customFormat="1">
      <c r="A68" s="156"/>
      <c r="G68" s="126"/>
      <c r="H68" s="24" t="s">
        <v>96</v>
      </c>
      <c r="I68" s="126"/>
      <c r="J68" s="47">
        <f>J66*0.25</f>
        <v>0</v>
      </c>
      <c r="K68" s="125"/>
    </row>
    <row r="69" spans="1:12" s="113" customFormat="1" ht="13.5" thickBot="1">
      <c r="A69" s="156"/>
      <c r="G69" s="126"/>
      <c r="H69" s="126"/>
      <c r="I69" s="126"/>
      <c r="J69" s="126"/>
      <c r="K69" s="125"/>
    </row>
    <row r="70" spans="1:12" s="113" customFormat="1" ht="15.75" thickBot="1">
      <c r="A70" s="156"/>
      <c r="B70" s="541" t="s">
        <v>97</v>
      </c>
      <c r="C70" s="542"/>
      <c r="D70" s="543"/>
      <c r="E70" s="542"/>
      <c r="F70" s="544"/>
      <c r="G70" s="545"/>
      <c r="H70" s="542" t="s">
        <v>18</v>
      </c>
      <c r="I70" s="546"/>
      <c r="J70" s="543">
        <f>SUM(J66:J68)</f>
        <v>0</v>
      </c>
      <c r="K70" s="547"/>
    </row>
    <row r="71" spans="1:12" s="113" customFormat="1" ht="15">
      <c r="A71" s="156"/>
      <c r="B71" s="6"/>
      <c r="C71" s="6"/>
      <c r="D71" s="44"/>
      <c r="E71" s="6"/>
      <c r="F71" s="9"/>
      <c r="G71" s="58"/>
      <c r="H71" s="6"/>
      <c r="I71" s="123"/>
      <c r="J71" s="44"/>
      <c r="K71" s="89"/>
    </row>
    <row r="72" spans="1:12" s="113" customFormat="1" ht="15">
      <c r="A72" s="156"/>
      <c r="B72" s="6"/>
      <c r="C72" s="6"/>
      <c r="D72" s="44"/>
      <c r="E72" s="6"/>
      <c r="F72" s="9"/>
      <c r="G72" s="58"/>
      <c r="H72" s="6"/>
      <c r="I72" s="123"/>
      <c r="J72" s="44"/>
      <c r="K72" s="89"/>
    </row>
    <row r="73" spans="1:12" s="113" customFormat="1" ht="15">
      <c r="A73" s="156"/>
      <c r="B73" s="6"/>
      <c r="C73" s="6"/>
      <c r="D73" s="44"/>
      <c r="E73" s="6"/>
      <c r="F73" s="9"/>
      <c r="G73" s="58"/>
      <c r="H73" s="6"/>
      <c r="I73" s="123"/>
      <c r="J73" s="44"/>
      <c r="K73" s="89"/>
    </row>
    <row r="74" spans="1:12" s="113" customFormat="1" ht="15">
      <c r="A74" s="156"/>
      <c r="B74" s="6"/>
      <c r="C74" s="6"/>
      <c r="D74" s="44"/>
      <c r="E74" s="6"/>
      <c r="F74" s="9"/>
      <c r="G74" s="58"/>
      <c r="H74" s="6"/>
      <c r="I74" s="123"/>
      <c r="J74" s="44"/>
      <c r="K74" s="89"/>
    </row>
    <row r="75" spans="1:12" s="113" customFormat="1" ht="15">
      <c r="A75" s="156"/>
      <c r="B75" s="533" t="s">
        <v>1639</v>
      </c>
      <c r="C75" s="6"/>
      <c r="D75" s="44"/>
      <c r="E75" s="6"/>
      <c r="F75" s="9"/>
      <c r="G75" s="58"/>
      <c r="H75" s="6"/>
      <c r="I75" s="123"/>
      <c r="J75" s="44"/>
      <c r="K75" s="89"/>
    </row>
    <row r="76" spans="1:12" s="113" customFormat="1">
      <c r="A76" s="156"/>
      <c r="B76" s="532" t="s">
        <v>1640</v>
      </c>
      <c r="K76" s="84"/>
    </row>
    <row r="77" spans="1:12" ht="15">
      <c r="B77" s="115" t="s">
        <v>117</v>
      </c>
      <c r="C77" s="5"/>
      <c r="D77" s="30"/>
      <c r="H77" s="5"/>
    </row>
    <row r="78" spans="1:12" s="113" customFormat="1" ht="15">
      <c r="A78" s="156"/>
      <c r="B78" s="115"/>
      <c r="C78" s="118"/>
      <c r="D78" s="30"/>
      <c r="H78" s="118"/>
      <c r="K78" s="84"/>
    </row>
    <row r="79" spans="1:12" s="113" customFormat="1">
      <c r="A79" s="156"/>
      <c r="B79" s="175" t="s">
        <v>136</v>
      </c>
      <c r="C79" s="118"/>
      <c r="D79" s="30"/>
      <c r="H79" s="118"/>
      <c r="K79" s="84"/>
    </row>
    <row r="80" spans="1:12" s="113" customFormat="1" ht="15">
      <c r="A80" s="156"/>
      <c r="B80" s="115"/>
      <c r="C80" s="118"/>
      <c r="D80" s="30"/>
      <c r="H80" s="118"/>
      <c r="K80" s="84"/>
    </row>
    <row r="81" spans="1:11" s="113" customFormat="1" ht="14.25">
      <c r="A81" s="156"/>
      <c r="B81" s="173" t="s">
        <v>120</v>
      </c>
      <c r="C81" s="173"/>
      <c r="D81" s="173"/>
      <c r="E81" s="173"/>
      <c r="F81" s="174"/>
      <c r="G81" s="173"/>
      <c r="H81" s="173"/>
      <c r="K81" s="84"/>
    </row>
    <row r="82" spans="1:11" s="113" customFormat="1" ht="14.25">
      <c r="A82" s="156"/>
      <c r="B82" s="173"/>
      <c r="C82" s="173"/>
      <c r="D82" s="173"/>
      <c r="E82" s="173"/>
      <c r="F82" s="174"/>
      <c r="G82" s="173"/>
      <c r="H82" s="173"/>
      <c r="K82" s="84"/>
    </row>
    <row r="83" spans="1:11" s="113" customFormat="1" ht="14.25">
      <c r="A83" s="156"/>
      <c r="B83" s="173" t="s">
        <v>121</v>
      </c>
      <c r="C83" s="173"/>
      <c r="D83" s="173"/>
      <c r="E83" s="173"/>
      <c r="F83" s="174"/>
      <c r="G83" s="173"/>
      <c r="H83" s="173"/>
      <c r="K83" s="84"/>
    </row>
    <row r="84" spans="1:11" s="113" customFormat="1" ht="14.25">
      <c r="A84" s="156"/>
      <c r="B84" s="173" t="s">
        <v>122</v>
      </c>
      <c r="C84" s="173"/>
      <c r="D84" s="173"/>
      <c r="E84" s="173"/>
      <c r="F84" s="174"/>
      <c r="G84" s="173"/>
      <c r="H84" s="173"/>
      <c r="K84" s="84"/>
    </row>
    <row r="85" spans="1:11" s="113" customFormat="1" ht="14.25">
      <c r="A85" s="156"/>
      <c r="B85" s="173" t="s">
        <v>123</v>
      </c>
      <c r="C85" s="173"/>
      <c r="D85" s="173"/>
      <c r="E85" s="173"/>
      <c r="F85" s="174"/>
      <c r="G85" s="173"/>
      <c r="H85" s="173"/>
      <c r="K85" s="84"/>
    </row>
    <row r="86" spans="1:11" s="113" customFormat="1" ht="14.25">
      <c r="A86" s="156"/>
      <c r="B86" s="173" t="s">
        <v>124</v>
      </c>
      <c r="C86" s="173"/>
      <c r="D86" s="173"/>
      <c r="E86" s="173"/>
      <c r="F86" s="174"/>
      <c r="G86" s="173"/>
      <c r="H86" s="173"/>
      <c r="K86" s="84"/>
    </row>
    <row r="87" spans="1:11" s="113" customFormat="1" ht="14.25">
      <c r="A87" s="156"/>
      <c r="B87" s="173" t="s">
        <v>125</v>
      </c>
      <c r="C87" s="173"/>
      <c r="D87" s="173"/>
      <c r="E87" s="173"/>
      <c r="F87" s="174"/>
      <c r="G87" s="173"/>
      <c r="H87" s="173"/>
      <c r="K87" s="84"/>
    </row>
    <row r="88" spans="1:11" s="113" customFormat="1" ht="14.25">
      <c r="A88" s="156"/>
      <c r="B88" s="173" t="s">
        <v>126</v>
      </c>
      <c r="C88" s="173"/>
      <c r="D88" s="173"/>
      <c r="E88" s="173"/>
      <c r="F88" s="174"/>
      <c r="G88" s="173"/>
      <c r="H88" s="173"/>
      <c r="K88" s="84"/>
    </row>
    <row r="89" spans="1:11" s="113" customFormat="1" ht="14.25">
      <c r="A89" s="156"/>
      <c r="B89" s="173" t="s">
        <v>127</v>
      </c>
      <c r="C89" s="173"/>
      <c r="D89" s="173"/>
      <c r="E89" s="173"/>
      <c r="F89" s="174"/>
      <c r="G89" s="173"/>
      <c r="H89" s="173"/>
      <c r="K89" s="84"/>
    </row>
    <row r="90" spans="1:11" s="113" customFormat="1" ht="14.25">
      <c r="A90" s="156"/>
      <c r="B90" s="173" t="s">
        <v>128</v>
      </c>
      <c r="C90" s="173"/>
      <c r="D90" s="173"/>
      <c r="E90" s="173"/>
      <c r="F90" s="174"/>
      <c r="G90" s="173"/>
      <c r="H90" s="173"/>
      <c r="K90" s="84"/>
    </row>
    <row r="91" spans="1:11" s="113" customFormat="1" ht="14.25">
      <c r="A91" s="156"/>
      <c r="B91" s="173" t="s">
        <v>129</v>
      </c>
      <c r="C91" s="173"/>
      <c r="D91" s="173"/>
      <c r="E91" s="173"/>
      <c r="F91" s="174"/>
      <c r="G91" s="173"/>
      <c r="H91" s="173"/>
      <c r="K91" s="84"/>
    </row>
    <row r="92" spans="1:11" s="113" customFormat="1" ht="14.25">
      <c r="A92" s="156"/>
      <c r="B92" s="173" t="s">
        <v>130</v>
      </c>
      <c r="C92" s="173"/>
      <c r="D92" s="173"/>
      <c r="E92" s="173"/>
      <c r="F92" s="174"/>
      <c r="G92" s="173"/>
      <c r="H92" s="173"/>
      <c r="K92" s="84"/>
    </row>
    <row r="93" spans="1:11" s="113" customFormat="1" ht="14.25">
      <c r="A93" s="156"/>
      <c r="B93" s="173" t="s">
        <v>131</v>
      </c>
      <c r="C93" s="173"/>
      <c r="D93" s="173"/>
      <c r="E93" s="173"/>
      <c r="F93" s="174"/>
      <c r="H93" s="118"/>
      <c r="K93" s="84"/>
    </row>
    <row r="94" spans="1:11" s="113" customFormat="1" ht="14.25">
      <c r="A94" s="156"/>
      <c r="B94" s="173" t="s">
        <v>132</v>
      </c>
      <c r="C94" s="173"/>
      <c r="D94" s="173"/>
      <c r="E94" s="173"/>
      <c r="F94" s="174"/>
      <c r="H94" s="118"/>
      <c r="K94" s="84"/>
    </row>
    <row r="95" spans="1:11" s="113" customFormat="1" ht="14.25">
      <c r="A95" s="156"/>
      <c r="B95" s="173" t="s">
        <v>133</v>
      </c>
      <c r="C95" s="173"/>
      <c r="D95" s="173"/>
      <c r="E95" s="173"/>
      <c r="F95" s="174"/>
      <c r="H95" s="118"/>
      <c r="K95" s="84"/>
    </row>
    <row r="96" spans="1:11" s="113" customFormat="1" ht="14.25">
      <c r="A96" s="156"/>
      <c r="B96" s="173" t="s">
        <v>134</v>
      </c>
      <c r="C96" s="173"/>
      <c r="D96" s="173"/>
      <c r="E96" s="173"/>
      <c r="F96" s="174"/>
      <c r="H96" s="118"/>
      <c r="K96" s="84"/>
    </row>
    <row r="97" spans="1:11" s="113" customFormat="1" ht="14.25">
      <c r="A97" s="156"/>
      <c r="B97" s="173" t="s">
        <v>135</v>
      </c>
      <c r="C97" s="173"/>
      <c r="D97" s="173"/>
      <c r="E97" s="173"/>
      <c r="F97" s="174"/>
      <c r="H97" s="118"/>
      <c r="K97" s="84"/>
    </row>
    <row r="98" spans="1:11" s="113" customFormat="1" ht="15">
      <c r="A98" s="156"/>
      <c r="B98" s="115"/>
      <c r="C98" s="118"/>
      <c r="D98" s="30"/>
      <c r="H98" s="118"/>
      <c r="K98" s="84"/>
    </row>
    <row r="99" spans="1:11" s="113" customFormat="1" ht="14.25">
      <c r="A99" s="156"/>
      <c r="B99" s="176" t="s">
        <v>137</v>
      </c>
      <c r="C99" s="176"/>
      <c r="D99" s="176"/>
      <c r="E99" s="176"/>
      <c r="F99" s="177"/>
      <c r="H99" s="118"/>
      <c r="K99" s="84"/>
    </row>
    <row r="100" spans="1:11" s="113" customFormat="1" ht="14.25">
      <c r="A100" s="156"/>
      <c r="B100" s="176"/>
      <c r="C100" s="176"/>
      <c r="D100" s="176"/>
      <c r="E100" s="176"/>
      <c r="F100" s="177"/>
      <c r="H100" s="118"/>
      <c r="K100" s="84"/>
    </row>
    <row r="101" spans="1:11" s="113" customFormat="1" ht="14.25">
      <c r="A101" s="156"/>
      <c r="B101" s="176" t="s">
        <v>138</v>
      </c>
      <c r="C101" s="176"/>
      <c r="D101" s="176"/>
      <c r="E101" s="176"/>
      <c r="F101" s="177"/>
      <c r="H101" s="118"/>
      <c r="K101" s="84"/>
    </row>
    <row r="102" spans="1:11" s="113" customFormat="1" ht="14.25">
      <c r="A102" s="156"/>
      <c r="B102" s="176" t="s">
        <v>139</v>
      </c>
      <c r="C102" s="176"/>
      <c r="D102" s="176"/>
      <c r="E102" s="176"/>
      <c r="F102" s="177"/>
      <c r="H102" s="118"/>
      <c r="K102" s="84"/>
    </row>
    <row r="103" spans="1:11" s="113" customFormat="1" ht="14.25">
      <c r="A103" s="156"/>
      <c r="B103" s="176" t="s">
        <v>140</v>
      </c>
      <c r="C103" s="176"/>
      <c r="D103" s="176"/>
      <c r="E103" s="176"/>
      <c r="F103" s="177"/>
      <c r="H103" s="118"/>
      <c r="K103" s="84"/>
    </row>
    <row r="104" spans="1:11" s="113" customFormat="1" ht="14.25">
      <c r="A104" s="156"/>
      <c r="B104" s="176" t="s">
        <v>141</v>
      </c>
      <c r="C104" s="176"/>
      <c r="D104" s="176"/>
      <c r="E104" s="176"/>
      <c r="F104" s="177"/>
      <c r="H104" s="118"/>
      <c r="K104" s="84"/>
    </row>
    <row r="105" spans="1:11" s="113" customFormat="1" ht="14.25">
      <c r="A105" s="156"/>
      <c r="B105" s="176" t="s">
        <v>142</v>
      </c>
      <c r="C105" s="176"/>
      <c r="D105" s="176"/>
      <c r="E105" s="176"/>
      <c r="F105" s="177"/>
      <c r="H105" s="118"/>
      <c r="K105" s="84"/>
    </row>
    <row r="106" spans="1:11" s="113" customFormat="1" ht="14.25">
      <c r="A106" s="156"/>
      <c r="B106" s="176" t="s">
        <v>143</v>
      </c>
      <c r="C106" s="176"/>
      <c r="D106" s="176"/>
      <c r="E106" s="176"/>
      <c r="F106" s="177"/>
      <c r="H106" s="118"/>
      <c r="K106" s="84"/>
    </row>
    <row r="107" spans="1:11" s="113" customFormat="1" ht="14.25">
      <c r="A107" s="156"/>
      <c r="B107" s="176" t="s">
        <v>144</v>
      </c>
      <c r="C107" s="176"/>
      <c r="D107" s="176"/>
      <c r="E107" s="176"/>
      <c r="F107" s="177"/>
      <c r="H107" s="118"/>
      <c r="K107" s="84"/>
    </row>
    <row r="108" spans="1:11" s="113" customFormat="1" ht="14.25">
      <c r="A108" s="156"/>
      <c r="B108" s="176" t="s">
        <v>145</v>
      </c>
      <c r="C108" s="176"/>
      <c r="D108" s="176"/>
      <c r="E108" s="176"/>
      <c r="F108" s="177"/>
      <c r="H108" s="118"/>
      <c r="K108" s="84"/>
    </row>
    <row r="109" spans="1:11" s="113" customFormat="1" ht="14.25">
      <c r="A109" s="156"/>
      <c r="B109" s="176"/>
      <c r="C109" s="176"/>
      <c r="D109" s="176"/>
      <c r="E109" s="176"/>
      <c r="F109" s="177"/>
      <c r="H109" s="118"/>
      <c r="K109" s="84"/>
    </row>
    <row r="110" spans="1:11" s="113" customFormat="1" ht="14.25">
      <c r="A110" s="156"/>
      <c r="B110" s="176" t="s">
        <v>146</v>
      </c>
      <c r="C110" s="176"/>
      <c r="D110" s="176"/>
      <c r="E110" s="176"/>
      <c r="F110" s="177"/>
      <c r="H110" s="118"/>
      <c r="K110" s="84"/>
    </row>
    <row r="111" spans="1:11" s="113" customFormat="1" ht="14.25">
      <c r="A111" s="156"/>
      <c r="B111" s="176"/>
      <c r="C111" s="176"/>
      <c r="D111" s="176"/>
      <c r="E111" s="176"/>
      <c r="F111" s="177"/>
      <c r="H111" s="118"/>
      <c r="K111" s="84"/>
    </row>
    <row r="112" spans="1:11" s="113" customFormat="1" ht="14.25">
      <c r="A112" s="156"/>
      <c r="B112" s="176" t="s">
        <v>147</v>
      </c>
      <c r="C112" s="176"/>
      <c r="D112" s="176"/>
      <c r="E112" s="176"/>
      <c r="F112" s="177"/>
      <c r="H112" s="118"/>
      <c r="K112" s="84"/>
    </row>
    <row r="113" spans="1:11" s="113" customFormat="1" ht="14.25">
      <c r="A113" s="156"/>
      <c r="B113" s="176" t="s">
        <v>148</v>
      </c>
      <c r="C113" s="176"/>
      <c r="D113" s="176"/>
      <c r="E113" s="176"/>
      <c r="F113" s="177"/>
      <c r="H113" s="118"/>
      <c r="K113" s="84"/>
    </row>
    <row r="114" spans="1:11" s="113" customFormat="1" ht="14.25">
      <c r="A114" s="156"/>
      <c r="B114" s="176" t="s">
        <v>149</v>
      </c>
      <c r="C114" s="176"/>
      <c r="D114" s="176"/>
      <c r="E114" s="176"/>
      <c r="F114" s="177"/>
      <c r="H114" s="118"/>
      <c r="K114" s="84"/>
    </row>
    <row r="115" spans="1:11" s="113" customFormat="1" ht="14.25">
      <c r="A115" s="156"/>
      <c r="B115" s="176" t="s">
        <v>150</v>
      </c>
      <c r="C115" s="176"/>
      <c r="D115" s="176"/>
      <c r="E115" s="176"/>
      <c r="F115" s="177"/>
      <c r="H115" s="118"/>
      <c r="K115" s="84"/>
    </row>
    <row r="116" spans="1:11" s="113" customFormat="1" ht="14.25">
      <c r="A116" s="156"/>
      <c r="B116" s="176" t="s">
        <v>151</v>
      </c>
      <c r="C116" s="176"/>
      <c r="D116" s="176"/>
      <c r="E116" s="176"/>
      <c r="F116" s="177"/>
      <c r="H116" s="118"/>
      <c r="K116" s="84"/>
    </row>
    <row r="117" spans="1:11" s="113" customFormat="1" ht="15">
      <c r="A117" s="156"/>
      <c r="B117" s="115"/>
      <c r="C117" s="118"/>
      <c r="D117" s="30"/>
      <c r="H117" s="118"/>
      <c r="K117" s="84"/>
    </row>
    <row r="118" spans="1:11" s="113" customFormat="1" ht="14.25">
      <c r="A118" s="156"/>
      <c r="B118" s="178" t="s">
        <v>152</v>
      </c>
      <c r="C118" s="178"/>
      <c r="D118" s="178"/>
      <c r="E118" s="178"/>
      <c r="F118" s="179"/>
      <c r="H118" s="118"/>
      <c r="K118" s="84"/>
    </row>
    <row r="119" spans="1:11" s="113" customFormat="1" ht="14.25">
      <c r="A119" s="156"/>
      <c r="B119" s="178" t="s">
        <v>153</v>
      </c>
      <c r="C119" s="178"/>
      <c r="D119" s="178"/>
      <c r="E119" s="178"/>
      <c r="F119" s="179"/>
      <c r="H119" s="118"/>
      <c r="K119" s="84"/>
    </row>
    <row r="120" spans="1:11" s="113" customFormat="1" ht="14.25">
      <c r="A120" s="156"/>
      <c r="B120" s="178" t="s">
        <v>154</v>
      </c>
      <c r="C120" s="178"/>
      <c r="D120" s="178"/>
      <c r="E120" s="178"/>
      <c r="F120" s="179"/>
      <c r="H120" s="118"/>
      <c r="K120" s="84"/>
    </row>
    <row r="121" spans="1:11" s="113" customFormat="1" ht="14.25">
      <c r="A121" s="156"/>
      <c r="B121" s="178" t="s">
        <v>155</v>
      </c>
      <c r="C121" s="178"/>
      <c r="D121" s="178"/>
      <c r="E121" s="178"/>
      <c r="F121" s="179"/>
      <c r="H121" s="118"/>
      <c r="K121" s="84"/>
    </row>
    <row r="122" spans="1:11" s="113" customFormat="1" ht="14.25">
      <c r="A122" s="156"/>
      <c r="B122" s="178" t="s">
        <v>156</v>
      </c>
      <c r="C122" s="178"/>
      <c r="D122" s="178"/>
      <c r="E122" s="178"/>
      <c r="F122" s="179"/>
      <c r="H122" s="118"/>
      <c r="K122" s="84"/>
    </row>
    <row r="123" spans="1:11" s="113" customFormat="1" ht="14.25">
      <c r="A123" s="156"/>
      <c r="B123" s="178" t="s">
        <v>157</v>
      </c>
      <c r="C123" s="178"/>
      <c r="D123" s="178"/>
      <c r="E123" s="178"/>
      <c r="F123" s="179"/>
      <c r="H123" s="118"/>
      <c r="K123" s="84"/>
    </row>
    <row r="124" spans="1:11" s="113" customFormat="1" ht="14.25">
      <c r="A124" s="156"/>
      <c r="B124" s="178" t="s">
        <v>158</v>
      </c>
      <c r="C124" s="178"/>
      <c r="D124" s="178"/>
      <c r="E124" s="178"/>
      <c r="F124" s="179"/>
      <c r="H124" s="118"/>
      <c r="K124" s="84"/>
    </row>
    <row r="125" spans="1:11" s="113" customFormat="1" ht="14.25">
      <c r="A125" s="156"/>
      <c r="B125" s="178" t="s">
        <v>159</v>
      </c>
      <c r="C125" s="178"/>
      <c r="D125" s="178"/>
      <c r="E125" s="178"/>
      <c r="F125" s="179"/>
      <c r="H125" s="118"/>
      <c r="K125" s="84"/>
    </row>
    <row r="126" spans="1:11" s="113" customFormat="1" ht="14.25">
      <c r="A126" s="156"/>
      <c r="B126" s="178"/>
      <c r="C126" s="178"/>
      <c r="D126" s="178"/>
      <c r="E126" s="178"/>
      <c r="F126" s="179"/>
      <c r="H126" s="118"/>
      <c r="K126" s="84"/>
    </row>
    <row r="127" spans="1:11" s="113" customFormat="1" ht="14.25">
      <c r="A127" s="156"/>
      <c r="B127" s="178" t="s">
        <v>160</v>
      </c>
      <c r="C127" s="178"/>
      <c r="D127" s="178"/>
      <c r="E127" s="178"/>
      <c r="F127" s="179"/>
      <c r="H127" s="118"/>
      <c r="K127" s="84"/>
    </row>
    <row r="128" spans="1:11" s="113" customFormat="1" ht="14.25">
      <c r="A128" s="156"/>
      <c r="B128" s="175" t="s">
        <v>170</v>
      </c>
      <c r="C128" s="178"/>
      <c r="D128" s="178"/>
      <c r="E128" s="178"/>
      <c r="F128" s="179"/>
      <c r="H128" s="118"/>
      <c r="K128" s="84"/>
    </row>
    <row r="129" spans="1:11" s="113" customFormat="1" ht="14.25">
      <c r="A129" s="156"/>
      <c r="B129" s="175" t="s">
        <v>169</v>
      </c>
      <c r="C129" s="178"/>
      <c r="D129" s="178"/>
      <c r="E129" s="178"/>
      <c r="F129" s="179"/>
      <c r="H129" s="118"/>
      <c r="K129" s="84"/>
    </row>
    <row r="130" spans="1:11" s="113" customFormat="1" ht="14.25">
      <c r="A130" s="156"/>
      <c r="B130" s="178" t="s">
        <v>161</v>
      </c>
      <c r="C130" s="178"/>
      <c r="D130" s="178"/>
      <c r="E130" s="178"/>
      <c r="F130" s="179"/>
      <c r="H130" s="118"/>
      <c r="K130" s="84"/>
    </row>
    <row r="131" spans="1:11" s="113" customFormat="1" ht="14.25">
      <c r="A131" s="156"/>
      <c r="B131" s="178" t="s">
        <v>162</v>
      </c>
      <c r="C131" s="178"/>
      <c r="D131" s="178"/>
      <c r="E131" s="178"/>
      <c r="F131" s="179"/>
      <c r="H131" s="118"/>
      <c r="K131" s="84"/>
    </row>
    <row r="132" spans="1:11" s="113" customFormat="1" ht="14.25">
      <c r="A132" s="156"/>
      <c r="B132" s="178" t="s">
        <v>163</v>
      </c>
      <c r="C132" s="178"/>
      <c r="D132" s="178"/>
      <c r="E132" s="178"/>
      <c r="F132" s="179"/>
      <c r="H132" s="118"/>
      <c r="K132" s="84"/>
    </row>
    <row r="133" spans="1:11" s="113" customFormat="1" ht="14.25">
      <c r="A133" s="156"/>
      <c r="B133" s="178"/>
      <c r="C133" s="178"/>
      <c r="D133" s="178"/>
      <c r="E133" s="178"/>
      <c r="F133" s="179"/>
      <c r="H133" s="118"/>
      <c r="K133" s="84"/>
    </row>
    <row r="134" spans="1:11" s="113" customFormat="1" ht="14.25">
      <c r="A134" s="156"/>
      <c r="B134" s="178" t="s">
        <v>164</v>
      </c>
      <c r="C134" s="178"/>
      <c r="D134" s="178"/>
      <c r="E134" s="178"/>
      <c r="F134" s="179"/>
      <c r="H134" s="118"/>
      <c r="K134" s="84"/>
    </row>
    <row r="135" spans="1:11" s="113" customFormat="1" ht="14.25">
      <c r="A135" s="156"/>
      <c r="B135" s="178"/>
      <c r="C135" s="178"/>
      <c r="D135" s="178"/>
      <c r="E135" s="178"/>
      <c r="F135" s="179"/>
      <c r="H135" s="118"/>
      <c r="K135" s="84"/>
    </row>
    <row r="136" spans="1:11" s="113" customFormat="1" ht="14.25">
      <c r="A136" s="156"/>
      <c r="B136" s="178" t="s">
        <v>165</v>
      </c>
      <c r="C136" s="178"/>
      <c r="D136" s="178"/>
      <c r="E136" s="178"/>
      <c r="F136" s="179"/>
      <c r="H136" s="118"/>
      <c r="K136" s="84"/>
    </row>
    <row r="137" spans="1:11" s="113" customFormat="1" ht="14.25">
      <c r="A137" s="156"/>
      <c r="B137" s="178" t="s">
        <v>166</v>
      </c>
      <c r="C137" s="178"/>
      <c r="D137" s="178"/>
      <c r="E137" s="178"/>
      <c r="F137" s="179"/>
      <c r="H137" s="118"/>
      <c r="K137" s="84"/>
    </row>
    <row r="138" spans="1:11" s="113" customFormat="1" ht="14.25">
      <c r="A138" s="156"/>
      <c r="B138" s="178" t="s">
        <v>167</v>
      </c>
      <c r="C138" s="178"/>
      <c r="D138" s="178"/>
      <c r="E138" s="178"/>
      <c r="F138" s="179"/>
      <c r="H138" s="118"/>
      <c r="K138" s="84"/>
    </row>
    <row r="139" spans="1:11" s="113" customFormat="1" ht="14.25">
      <c r="A139" s="156"/>
      <c r="B139" s="178" t="s">
        <v>168</v>
      </c>
      <c r="C139" s="178"/>
      <c r="D139" s="178"/>
      <c r="E139" s="178"/>
      <c r="F139" s="179"/>
      <c r="H139" s="118"/>
      <c r="K139" s="84"/>
    </row>
    <row r="140" spans="1:11" s="113" customFormat="1" ht="15">
      <c r="A140" s="156"/>
      <c r="B140" s="115"/>
      <c r="C140" s="118"/>
      <c r="D140" s="30"/>
      <c r="H140" s="118"/>
      <c r="K140" s="84"/>
    </row>
    <row r="141" spans="1:11" s="113" customFormat="1" ht="14.25">
      <c r="A141" s="156"/>
      <c r="B141" s="180" t="s">
        <v>171</v>
      </c>
      <c r="C141" s="180"/>
      <c r="D141" s="180"/>
      <c r="E141" s="180"/>
      <c r="F141" s="181"/>
      <c r="H141" s="118"/>
      <c r="K141" s="84"/>
    </row>
    <row r="142" spans="1:11" s="113" customFormat="1" ht="14.25">
      <c r="A142" s="156"/>
      <c r="B142" s="180"/>
      <c r="C142" s="180"/>
      <c r="D142" s="180"/>
      <c r="E142" s="180"/>
      <c r="F142" s="181"/>
      <c r="H142" s="118"/>
      <c r="K142" s="84"/>
    </row>
    <row r="143" spans="1:11" s="113" customFormat="1" ht="14.25">
      <c r="A143" s="156"/>
      <c r="B143" s="180" t="s">
        <v>172</v>
      </c>
      <c r="C143" s="180"/>
      <c r="D143" s="180"/>
      <c r="E143" s="180"/>
      <c r="F143" s="181"/>
      <c r="G143" s="180"/>
      <c r="H143" s="180"/>
      <c r="K143" s="84"/>
    </row>
    <row r="144" spans="1:11" s="113" customFormat="1" ht="14.25">
      <c r="A144" s="156"/>
      <c r="B144" s="180" t="s">
        <v>173</v>
      </c>
      <c r="C144" s="180"/>
      <c r="D144" s="180"/>
      <c r="E144" s="180"/>
      <c r="F144" s="181"/>
      <c r="G144" s="180"/>
      <c r="H144" s="180"/>
      <c r="K144" s="84"/>
    </row>
    <row r="145" spans="1:11" s="113" customFormat="1" ht="14.25">
      <c r="A145" s="156"/>
      <c r="B145" s="180" t="s">
        <v>174</v>
      </c>
      <c r="C145" s="180"/>
      <c r="D145" s="180"/>
      <c r="E145" s="180"/>
      <c r="F145" s="181"/>
      <c r="G145" s="180"/>
      <c r="H145" s="180"/>
      <c r="K145" s="84"/>
    </row>
    <row r="146" spans="1:11" s="113" customFormat="1" ht="14.25">
      <c r="A146" s="156"/>
      <c r="B146" s="180" t="s">
        <v>175</v>
      </c>
      <c r="C146" s="180"/>
      <c r="D146" s="180"/>
      <c r="E146" s="180"/>
      <c r="F146" s="181"/>
      <c r="G146" s="180"/>
      <c r="H146" s="180"/>
      <c r="K146" s="84"/>
    </row>
    <row r="147" spans="1:11" s="113" customFormat="1" ht="14.25">
      <c r="A147" s="156"/>
      <c r="B147" s="180" t="s">
        <v>176</v>
      </c>
      <c r="C147" s="180"/>
      <c r="D147" s="180"/>
      <c r="E147" s="180"/>
      <c r="F147" s="181"/>
      <c r="G147" s="180"/>
      <c r="H147" s="180"/>
      <c r="K147" s="84"/>
    </row>
    <row r="148" spans="1:11" s="113" customFormat="1" ht="14.25">
      <c r="A148" s="156"/>
      <c r="B148" s="180" t="s">
        <v>177</v>
      </c>
      <c r="C148" s="180"/>
      <c r="D148" s="180"/>
      <c r="E148" s="180"/>
      <c r="F148" s="181"/>
      <c r="G148" s="180"/>
      <c r="H148" s="180"/>
      <c r="K148" s="84"/>
    </row>
    <row r="149" spans="1:11" s="113" customFormat="1" ht="14.25">
      <c r="A149" s="156"/>
      <c r="B149" s="180" t="s">
        <v>178</v>
      </c>
      <c r="C149" s="180"/>
      <c r="D149" s="180"/>
      <c r="E149" s="180"/>
      <c r="F149" s="181"/>
      <c r="G149" s="180"/>
      <c r="H149" s="180"/>
      <c r="K149" s="84"/>
    </row>
    <row r="150" spans="1:11" s="113" customFormat="1" ht="14.25">
      <c r="A150" s="156"/>
      <c r="B150" s="180" t="s">
        <v>179</v>
      </c>
      <c r="C150" s="180"/>
      <c r="D150" s="180"/>
      <c r="E150" s="180"/>
      <c r="F150" s="181"/>
      <c r="G150" s="180"/>
      <c r="H150" s="180"/>
      <c r="K150" s="84"/>
    </row>
    <row r="151" spans="1:11" s="113" customFormat="1" ht="14.25">
      <c r="A151" s="156"/>
      <c r="B151" s="180" t="s">
        <v>180</v>
      </c>
      <c r="C151" s="180"/>
      <c r="D151" s="180"/>
      <c r="E151" s="180"/>
      <c r="F151" s="181"/>
      <c r="G151" s="180"/>
      <c r="H151" s="180"/>
      <c r="K151" s="84"/>
    </row>
    <row r="152" spans="1:11" s="113" customFormat="1" ht="14.25">
      <c r="A152" s="156"/>
      <c r="B152" s="180" t="s">
        <v>181</v>
      </c>
      <c r="C152" s="180"/>
      <c r="D152" s="180"/>
      <c r="E152" s="180"/>
      <c r="F152" s="181"/>
      <c r="G152" s="180"/>
      <c r="H152" s="180"/>
      <c r="K152" s="84"/>
    </row>
    <row r="153" spans="1:11" s="113" customFormat="1" ht="14.25">
      <c r="A153" s="156"/>
      <c r="B153" s="180" t="s">
        <v>182</v>
      </c>
      <c r="C153" s="180"/>
      <c r="D153" s="180"/>
      <c r="E153" s="180"/>
      <c r="F153" s="181"/>
      <c r="G153" s="180"/>
      <c r="H153" s="180"/>
      <c r="K153" s="84"/>
    </row>
    <row r="154" spans="1:11" s="113" customFormat="1" ht="14.25">
      <c r="A154" s="156"/>
      <c r="B154" s="180" t="s">
        <v>183</v>
      </c>
      <c r="C154" s="180"/>
      <c r="D154" s="180"/>
      <c r="E154" s="180"/>
      <c r="F154" s="181"/>
      <c r="G154" s="180"/>
      <c r="H154" s="180"/>
      <c r="K154" s="84"/>
    </row>
    <row r="155" spans="1:11" s="113" customFormat="1" ht="14.25">
      <c r="A155" s="156"/>
      <c r="B155" s="180" t="s">
        <v>184</v>
      </c>
      <c r="C155" s="180"/>
      <c r="D155" s="180"/>
      <c r="E155" s="180"/>
      <c r="F155" s="181"/>
      <c r="G155" s="180"/>
      <c r="H155" s="180"/>
      <c r="K155" s="84"/>
    </row>
    <row r="156" spans="1:11" s="113" customFormat="1" ht="14.25">
      <c r="A156" s="156"/>
      <c r="B156" s="180" t="s">
        <v>185</v>
      </c>
      <c r="C156" s="180"/>
      <c r="D156" s="180"/>
      <c r="E156" s="180"/>
      <c r="F156" s="181"/>
      <c r="G156" s="180"/>
      <c r="H156" s="180"/>
      <c r="K156" s="84"/>
    </row>
    <row r="157" spans="1:11" s="113" customFormat="1" ht="14.25">
      <c r="A157" s="156"/>
      <c r="B157" s="180" t="s">
        <v>186</v>
      </c>
      <c r="C157" s="180"/>
      <c r="D157" s="180"/>
      <c r="E157" s="180"/>
      <c r="F157" s="181"/>
      <c r="G157" s="180"/>
      <c r="H157" s="180"/>
      <c r="K157" s="84"/>
    </row>
    <row r="158" spans="1:11" s="113" customFormat="1" ht="14.25">
      <c r="A158" s="156"/>
      <c r="B158" s="180" t="s">
        <v>187</v>
      </c>
      <c r="C158" s="180"/>
      <c r="D158" s="180"/>
      <c r="E158" s="180"/>
      <c r="F158" s="181"/>
      <c r="G158" s="180"/>
      <c r="H158" s="180"/>
      <c r="K158" s="84"/>
    </row>
    <row r="159" spans="1:11" s="113" customFormat="1" ht="15">
      <c r="A159" s="156"/>
      <c r="B159" s="115"/>
      <c r="C159" s="118"/>
      <c r="D159" s="30"/>
      <c r="H159" s="118"/>
      <c r="K159" s="84"/>
    </row>
    <row r="160" spans="1:11" s="113" customFormat="1" ht="14.25">
      <c r="B160" s="185" t="s">
        <v>192</v>
      </c>
      <c r="C160" s="182"/>
      <c r="D160" s="182"/>
      <c r="E160" s="183"/>
      <c r="F160" s="182"/>
      <c r="G160" s="182"/>
      <c r="H160" s="118"/>
      <c r="K160" s="84"/>
    </row>
    <row r="161" spans="1:11" s="113" customFormat="1" ht="15">
      <c r="A161" s="185"/>
      <c r="B161" s="185" t="s">
        <v>188</v>
      </c>
      <c r="C161" s="185"/>
      <c r="D161" s="185"/>
      <c r="E161" s="184"/>
      <c r="F161" s="185"/>
      <c r="G161" s="185"/>
      <c r="H161" s="118"/>
      <c r="K161" s="84"/>
    </row>
    <row r="162" spans="1:11" s="113" customFormat="1" ht="15">
      <c r="A162" s="185"/>
      <c r="B162" s="185" t="s">
        <v>193</v>
      </c>
      <c r="C162" s="185"/>
      <c r="D162" s="185"/>
      <c r="E162" s="184"/>
      <c r="F162" s="185"/>
      <c r="G162" s="185"/>
      <c r="H162" s="118"/>
      <c r="K162" s="84"/>
    </row>
    <row r="163" spans="1:11" s="113" customFormat="1" ht="15">
      <c r="A163" s="185"/>
      <c r="B163" s="185" t="s">
        <v>189</v>
      </c>
      <c r="C163" s="185"/>
      <c r="D163" s="185"/>
      <c r="E163" s="184"/>
      <c r="F163" s="185"/>
      <c r="G163" s="185"/>
      <c r="H163" s="118"/>
      <c r="K163" s="84"/>
    </row>
    <row r="164" spans="1:11" s="113" customFormat="1" ht="15">
      <c r="A164" s="185"/>
      <c r="B164" s="185" t="s">
        <v>190</v>
      </c>
      <c r="C164" s="185"/>
      <c r="D164" s="185"/>
      <c r="E164" s="184"/>
      <c r="F164" s="185"/>
      <c r="G164" s="185"/>
      <c r="H164" s="118"/>
      <c r="K164" s="84"/>
    </row>
    <row r="165" spans="1:11" s="113" customFormat="1" ht="15">
      <c r="A165" s="185"/>
      <c r="B165" s="185" t="s">
        <v>191</v>
      </c>
      <c r="C165" s="185"/>
      <c r="D165" s="185"/>
      <c r="E165" s="184"/>
      <c r="F165" s="185"/>
      <c r="G165" s="185"/>
      <c r="H165" s="118"/>
      <c r="K165" s="84"/>
    </row>
    <row r="166" spans="1:11" s="113" customFormat="1" ht="15">
      <c r="A166" s="156"/>
      <c r="B166" s="115"/>
      <c r="C166" s="118"/>
      <c r="D166" s="30"/>
      <c r="H166" s="118"/>
      <c r="K166" s="84"/>
    </row>
    <row r="167" spans="1:11" s="113" customFormat="1" ht="15">
      <c r="A167" s="156"/>
      <c r="B167" s="115"/>
      <c r="C167" s="118"/>
      <c r="D167" s="30"/>
      <c r="H167" s="118"/>
      <c r="K167" s="84"/>
    </row>
    <row r="168" spans="1:11" s="113" customFormat="1" ht="15">
      <c r="A168" s="156"/>
      <c r="B168" s="115" t="s">
        <v>119</v>
      </c>
      <c r="C168" s="115"/>
      <c r="D168" s="29"/>
      <c r="E168" s="170"/>
      <c r="F168" s="170"/>
      <c r="G168" s="170"/>
      <c r="H168" s="118"/>
      <c r="K168" s="84"/>
    </row>
    <row r="169" spans="1:11" ht="14.25">
      <c r="B169" s="170"/>
      <c r="C169" s="170"/>
      <c r="D169" s="170"/>
      <c r="E169" s="170"/>
      <c r="F169" s="170"/>
      <c r="G169" s="170"/>
    </row>
    <row r="170" spans="1:11" ht="15">
      <c r="B170" s="172" t="s">
        <v>53</v>
      </c>
      <c r="C170" s="115" t="s">
        <v>4</v>
      </c>
      <c r="D170" s="29"/>
      <c r="E170" s="115"/>
      <c r="F170" s="115"/>
      <c r="G170" s="171"/>
      <c r="H170" s="5"/>
    </row>
    <row r="171" spans="1:11" ht="15">
      <c r="B171" s="115"/>
      <c r="C171" s="115"/>
      <c r="D171" s="29"/>
      <c r="E171" s="115"/>
      <c r="F171" s="115"/>
      <c r="G171" s="171"/>
      <c r="H171" s="5" t="s">
        <v>22</v>
      </c>
    </row>
    <row r="172" spans="1:11" ht="15">
      <c r="B172" s="172" t="s">
        <v>35</v>
      </c>
      <c r="C172" s="115" t="s">
        <v>207</v>
      </c>
      <c r="D172" s="29"/>
      <c r="E172" s="115"/>
      <c r="F172" s="115"/>
      <c r="G172" s="171"/>
      <c r="H172" s="5"/>
    </row>
    <row r="174" spans="1:11" ht="16.5" customHeight="1">
      <c r="A174" s="155">
        <v>1</v>
      </c>
      <c r="B174" s="586" t="s">
        <v>194</v>
      </c>
      <c r="C174" s="586"/>
      <c r="D174" s="586"/>
      <c r="E174" s="586"/>
      <c r="F174" s="586"/>
      <c r="G174" s="586"/>
      <c r="H174" s="586"/>
    </row>
    <row r="175" spans="1:11" s="113" customFormat="1" ht="45" customHeight="1">
      <c r="A175" s="155"/>
      <c r="B175" s="590" t="s">
        <v>195</v>
      </c>
      <c r="C175" s="586"/>
      <c r="D175" s="586"/>
      <c r="E175" s="586"/>
      <c r="F175" s="586"/>
      <c r="G175" s="586"/>
      <c r="H175" s="586"/>
      <c r="K175" s="84"/>
    </row>
    <row r="176" spans="1:11" s="113" customFormat="1" ht="39" customHeight="1">
      <c r="A176" s="155"/>
      <c r="B176" s="590" t="s">
        <v>196</v>
      </c>
      <c r="C176" s="586"/>
      <c r="D176" s="586"/>
      <c r="E176" s="586"/>
      <c r="F176" s="586"/>
      <c r="G176" s="586"/>
      <c r="H176" s="586"/>
      <c r="K176" s="84"/>
    </row>
    <row r="177" spans="1:257" s="113" customFormat="1" ht="30.75" customHeight="1">
      <c r="A177" s="155"/>
      <c r="B177" s="590" t="s">
        <v>197</v>
      </c>
      <c r="C177" s="586"/>
      <c r="D177" s="586"/>
      <c r="E177" s="586"/>
      <c r="F177" s="586"/>
      <c r="G177" s="586"/>
      <c r="H177" s="586"/>
      <c r="K177" s="84"/>
    </row>
    <row r="178" spans="1:257" s="113" customFormat="1" ht="44.25" customHeight="1">
      <c r="A178" s="155"/>
      <c r="B178" s="590" t="s">
        <v>198</v>
      </c>
      <c r="C178" s="586"/>
      <c r="D178" s="586"/>
      <c r="E178" s="586"/>
      <c r="F178" s="586"/>
      <c r="G178" s="586"/>
      <c r="H178" s="586"/>
      <c r="K178" s="84"/>
    </row>
    <row r="179" spans="1:257" s="113" customFormat="1" ht="44.25" customHeight="1">
      <c r="A179" s="155"/>
      <c r="B179" s="590" t="s">
        <v>199</v>
      </c>
      <c r="C179" s="586"/>
      <c r="D179" s="586"/>
      <c r="E179" s="586"/>
      <c r="F179" s="586"/>
      <c r="G179" s="586"/>
      <c r="H179" s="586"/>
      <c r="K179" s="84"/>
    </row>
    <row r="180" spans="1:257" s="113" customFormat="1" ht="18" customHeight="1">
      <c r="A180" s="155"/>
      <c r="B180" s="590" t="s">
        <v>200</v>
      </c>
      <c r="C180" s="586"/>
      <c r="D180" s="586"/>
      <c r="E180" s="586"/>
      <c r="F180" s="586"/>
      <c r="G180" s="586"/>
      <c r="H180" s="586"/>
      <c r="K180" s="84"/>
    </row>
    <row r="181" spans="1:257" s="113" customFormat="1" ht="44.25" customHeight="1">
      <c r="A181" s="155"/>
      <c r="B181" s="590" t="s">
        <v>201</v>
      </c>
      <c r="C181" s="586"/>
      <c r="D181" s="586"/>
      <c r="E181" s="586"/>
      <c r="F181" s="586"/>
      <c r="G181" s="586"/>
      <c r="H181" s="586"/>
      <c r="K181" s="84"/>
    </row>
    <row r="182" spans="1:257" s="113" customFormat="1" ht="54" customHeight="1">
      <c r="A182" s="155"/>
      <c r="B182" s="590" t="s">
        <v>202</v>
      </c>
      <c r="C182" s="586"/>
      <c r="D182" s="586"/>
      <c r="E182" s="586"/>
      <c r="F182" s="586"/>
      <c r="G182" s="586"/>
      <c r="H182" s="586"/>
      <c r="K182" s="84"/>
    </row>
    <row r="183" spans="1:257" s="113" customFormat="1" ht="31.5" customHeight="1">
      <c r="A183" s="155"/>
      <c r="B183" s="590" t="s">
        <v>203</v>
      </c>
      <c r="C183" s="586"/>
      <c r="D183" s="586"/>
      <c r="E183" s="586"/>
      <c r="F183" s="586"/>
      <c r="G183" s="586"/>
      <c r="H183" s="586"/>
      <c r="K183" s="84"/>
    </row>
    <row r="184" spans="1:257" s="113" customFormat="1" ht="34.5" customHeight="1">
      <c r="A184" s="155"/>
      <c r="B184" s="590" t="s">
        <v>208</v>
      </c>
      <c r="C184" s="586"/>
      <c r="D184" s="586"/>
      <c r="E184" s="586"/>
      <c r="F184" s="586"/>
      <c r="G184" s="586"/>
      <c r="H184" s="586"/>
      <c r="K184" s="84"/>
    </row>
    <row r="185" spans="1:257" ht="14.25">
      <c r="B185" s="3" t="s">
        <v>5</v>
      </c>
      <c r="D185" s="18">
        <v>1</v>
      </c>
      <c r="F185" s="1" t="s">
        <v>6</v>
      </c>
      <c r="G185" s="112"/>
      <c r="H185" s="3" t="s">
        <v>69</v>
      </c>
      <c r="I185" s="11"/>
      <c r="J185" s="51">
        <f>SUM(D185*G185)</f>
        <v>0</v>
      </c>
      <c r="K185" s="86" t="s">
        <v>69</v>
      </c>
      <c r="L185" s="13"/>
    </row>
    <row r="186" spans="1:257">
      <c r="I186" s="11"/>
      <c r="K186" s="87"/>
      <c r="L186" s="13"/>
    </row>
    <row r="187" spans="1:257" ht="33.75" customHeight="1">
      <c r="A187" s="155">
        <v>2</v>
      </c>
      <c r="B187" s="586" t="s">
        <v>209</v>
      </c>
      <c r="C187" s="586"/>
      <c r="D187" s="586"/>
      <c r="E187" s="586"/>
      <c r="F187" s="586"/>
      <c r="G187" s="586"/>
      <c r="H187" s="586"/>
      <c r="I187" s="11"/>
      <c r="K187" s="87"/>
      <c r="L187" s="13"/>
    </row>
    <row r="188" spans="1:257" ht="14.25">
      <c r="B188" s="3" t="s">
        <v>5</v>
      </c>
      <c r="D188" s="15">
        <v>1</v>
      </c>
      <c r="F188" s="1" t="s">
        <v>6</v>
      </c>
      <c r="G188" s="112"/>
      <c r="H188" s="3" t="s">
        <v>69</v>
      </c>
      <c r="I188" s="11"/>
      <c r="J188" s="51">
        <f>SUM(D188*G188)</f>
        <v>0</v>
      </c>
      <c r="K188" s="86" t="s">
        <v>69</v>
      </c>
      <c r="L188" s="13"/>
    </row>
    <row r="189" spans="1:257">
      <c r="I189" s="11"/>
      <c r="K189" s="87"/>
      <c r="L189" s="13"/>
    </row>
    <row r="190" spans="1:257" ht="59.25" customHeight="1">
      <c r="A190" s="155">
        <v>3</v>
      </c>
      <c r="B190" s="586" t="s">
        <v>108</v>
      </c>
      <c r="C190" s="586"/>
      <c r="D190" s="586"/>
      <c r="E190" s="586"/>
      <c r="F190" s="586"/>
      <c r="G190" s="586"/>
      <c r="H190" s="586"/>
      <c r="I190" s="10"/>
      <c r="J190" s="31"/>
      <c r="K190" s="88"/>
      <c r="L190" s="12"/>
    </row>
    <row r="191" spans="1:257" ht="14.25">
      <c r="B191" s="3" t="s">
        <v>8</v>
      </c>
      <c r="D191" s="15">
        <v>1</v>
      </c>
      <c r="F191" s="1" t="s">
        <v>9</v>
      </c>
      <c r="G191" s="112"/>
      <c r="H191" s="3" t="s">
        <v>69</v>
      </c>
      <c r="I191" s="11"/>
      <c r="J191" s="51">
        <f>SUM(D191*G191)</f>
        <v>0</v>
      </c>
      <c r="K191" s="86" t="s">
        <v>69</v>
      </c>
      <c r="L191" s="13"/>
    </row>
    <row r="192" spans="1:257" ht="14.25">
      <c r="A192" s="155"/>
      <c r="B192" s="3"/>
      <c r="C192" s="3"/>
      <c r="D192" s="15"/>
      <c r="E192" s="3"/>
      <c r="F192" s="1"/>
      <c r="G192" s="57"/>
      <c r="H192" s="3"/>
      <c r="I192" s="11"/>
      <c r="J192" s="30"/>
      <c r="K192" s="87"/>
      <c r="L192" s="1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c r="IJ192" s="3"/>
      <c r="IK192" s="3"/>
      <c r="IL192" s="3"/>
      <c r="IM192" s="3"/>
      <c r="IN192" s="3"/>
      <c r="IO192" s="3"/>
      <c r="IP192" s="3"/>
      <c r="IQ192" s="3"/>
      <c r="IR192" s="3"/>
      <c r="IS192" s="3"/>
      <c r="IT192" s="3"/>
      <c r="IU192" s="3"/>
      <c r="IV192" s="3"/>
      <c r="IW192" s="3"/>
    </row>
    <row r="193" spans="1:257" ht="60.75" customHeight="1">
      <c r="A193" s="155">
        <v>4</v>
      </c>
      <c r="B193" s="586" t="s">
        <v>204</v>
      </c>
      <c r="C193" s="586"/>
      <c r="D193" s="586"/>
      <c r="E193" s="586"/>
      <c r="F193" s="586"/>
      <c r="G193" s="586"/>
      <c r="H193" s="586"/>
      <c r="I193" s="3"/>
      <c r="J193" s="18"/>
      <c r="L193" s="3"/>
    </row>
    <row r="194" spans="1:257">
      <c r="D194" s="3"/>
      <c r="F194" s="3"/>
      <c r="I194" s="3"/>
      <c r="J194" s="18"/>
      <c r="L194" s="3"/>
    </row>
    <row r="195" spans="1:257">
      <c r="B195" s="3" t="s">
        <v>60</v>
      </c>
      <c r="D195" s="3">
        <v>1</v>
      </c>
      <c r="F195" s="3" t="s">
        <v>9</v>
      </c>
      <c r="G195" s="56"/>
      <c r="H195" s="3" t="s">
        <v>69</v>
      </c>
      <c r="I195" s="11"/>
      <c r="J195" s="51">
        <f>SUM(D195*G195)</f>
        <v>0</v>
      </c>
      <c r="K195" s="86" t="s">
        <v>69</v>
      </c>
      <c r="L195" s="3"/>
    </row>
    <row r="196" spans="1:257">
      <c r="D196" s="3"/>
      <c r="F196" s="3"/>
      <c r="G196" s="62"/>
      <c r="I196" s="10"/>
      <c r="J196" s="31"/>
      <c r="K196" s="86"/>
      <c r="L196" s="3"/>
    </row>
    <row r="197" spans="1:257" ht="15">
      <c r="B197" s="5"/>
      <c r="C197" s="5"/>
      <c r="D197" s="30"/>
      <c r="E197" s="5"/>
      <c r="F197" s="103" t="s">
        <v>7</v>
      </c>
      <c r="G197" s="104"/>
      <c r="H197" s="108"/>
      <c r="I197" s="106"/>
      <c r="J197" s="83">
        <f>SUM(J185:J195)</f>
        <v>0</v>
      </c>
      <c r="K197" s="107" t="s">
        <v>69</v>
      </c>
      <c r="L197" s="13"/>
    </row>
    <row r="198" spans="1:257" ht="15">
      <c r="B198" s="5"/>
      <c r="C198" s="5"/>
      <c r="D198" s="30"/>
      <c r="E198" s="5"/>
      <c r="F198" s="9"/>
      <c r="G198" s="58"/>
      <c r="H198" s="6"/>
      <c r="I198" s="13"/>
      <c r="J198" s="44"/>
      <c r="K198" s="89"/>
      <c r="L198" s="13"/>
    </row>
    <row r="199" spans="1:257" ht="15">
      <c r="B199" s="172" t="s">
        <v>37</v>
      </c>
      <c r="C199" s="115" t="s">
        <v>206</v>
      </c>
      <c r="D199" s="29"/>
      <c r="E199" s="118"/>
      <c r="F199" s="9"/>
      <c r="G199" s="58"/>
      <c r="H199" s="6"/>
      <c r="I199" s="13"/>
      <c r="J199" s="44"/>
      <c r="K199" s="89"/>
      <c r="L199" s="13"/>
    </row>
    <row r="200" spans="1:257" ht="15">
      <c r="B200" s="7"/>
      <c r="C200" s="5"/>
      <c r="D200" s="30"/>
      <c r="E200" s="5"/>
      <c r="F200" s="2"/>
      <c r="G200" s="53"/>
      <c r="H200" s="5"/>
    </row>
    <row r="201" spans="1:257" s="113" customFormat="1" ht="98.25" customHeight="1">
      <c r="A201" s="156"/>
      <c r="B201" s="589" t="s">
        <v>205</v>
      </c>
      <c r="C201" s="589"/>
      <c r="D201" s="589"/>
      <c r="E201" s="589"/>
      <c r="F201" s="589"/>
      <c r="G201" s="589"/>
      <c r="H201" s="589"/>
      <c r="I201" s="589"/>
      <c r="J201" s="589"/>
      <c r="K201" s="84"/>
    </row>
    <row r="202" spans="1:257" s="113" customFormat="1" ht="15">
      <c r="A202" s="156"/>
      <c r="B202" s="119"/>
      <c r="C202" s="118"/>
      <c r="D202" s="30"/>
      <c r="E202" s="118"/>
      <c r="F202" s="115"/>
      <c r="G202" s="53"/>
      <c r="H202" s="118"/>
      <c r="K202" s="84"/>
    </row>
    <row r="203" spans="1:257" ht="89.25" customHeight="1">
      <c r="A203" s="155">
        <v>1</v>
      </c>
      <c r="B203" s="586" t="s">
        <v>224</v>
      </c>
      <c r="C203" s="586"/>
      <c r="D203" s="586"/>
      <c r="E203" s="586"/>
      <c r="F203" s="586"/>
      <c r="G203" s="586"/>
      <c r="H203" s="586"/>
      <c r="I203" s="3"/>
      <c r="J203" s="18"/>
      <c r="K203" s="64"/>
      <c r="P203" s="40"/>
    </row>
    <row r="204" spans="1:257">
      <c r="A204" s="155"/>
      <c r="B204" s="3" t="s">
        <v>8</v>
      </c>
      <c r="C204" s="3"/>
      <c r="D204" s="15">
        <v>4641</v>
      </c>
      <c r="E204" s="3"/>
      <c r="F204" s="3" t="s">
        <v>9</v>
      </c>
      <c r="G204" s="112"/>
      <c r="H204" s="3" t="s">
        <v>69</v>
      </c>
      <c r="I204" s="11"/>
      <c r="J204" s="51">
        <f>SUM(D204*G204)</f>
        <v>0</v>
      </c>
      <c r="K204" s="86" t="s">
        <v>69</v>
      </c>
      <c r="P204" s="40"/>
    </row>
    <row r="205" spans="1:257">
      <c r="A205" s="160"/>
      <c r="B205" s="34"/>
      <c r="C205" s="34"/>
      <c r="D205" s="43"/>
      <c r="E205" s="34"/>
      <c r="F205" s="34"/>
      <c r="G205" s="59"/>
      <c r="H205" s="34"/>
      <c r="I205" s="36"/>
      <c r="J205" s="49"/>
      <c r="P205" s="40"/>
    </row>
    <row r="206" spans="1:257" ht="159.75" customHeight="1">
      <c r="A206" s="155">
        <v>2</v>
      </c>
      <c r="B206" s="586" t="s">
        <v>210</v>
      </c>
      <c r="C206" s="586"/>
      <c r="D206" s="586"/>
      <c r="E206" s="586"/>
      <c r="F206" s="586"/>
      <c r="G206" s="586"/>
      <c r="H206" s="586"/>
      <c r="I206" s="10"/>
      <c r="J206" s="31"/>
      <c r="K206" s="88"/>
      <c r="L206" s="12"/>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c r="II206" s="3"/>
      <c r="IJ206" s="3"/>
      <c r="IK206" s="3"/>
      <c r="IL206" s="3"/>
      <c r="IM206" s="3"/>
      <c r="IN206" s="3"/>
      <c r="IO206" s="3"/>
      <c r="IP206" s="3"/>
      <c r="IQ206" s="3"/>
      <c r="IR206" s="3"/>
      <c r="IS206" s="3"/>
      <c r="IT206" s="3"/>
      <c r="IU206" s="3"/>
      <c r="IV206" s="3"/>
      <c r="IW206" s="3"/>
    </row>
    <row r="207" spans="1:257" ht="14.25">
      <c r="B207" s="3" t="s">
        <v>10</v>
      </c>
      <c r="D207" s="15">
        <v>951</v>
      </c>
      <c r="F207" s="1" t="s">
        <v>9</v>
      </c>
      <c r="G207" s="112"/>
      <c r="H207" s="3" t="s">
        <v>69</v>
      </c>
      <c r="I207" s="11"/>
      <c r="J207" s="51">
        <f>SUM(D207*G207)</f>
        <v>0</v>
      </c>
      <c r="K207" s="86" t="s">
        <v>69</v>
      </c>
      <c r="L207" s="13"/>
    </row>
    <row r="208" spans="1:257">
      <c r="A208" s="160"/>
      <c r="B208" s="34"/>
      <c r="C208" s="34"/>
      <c r="D208" s="43"/>
      <c r="E208" s="34"/>
      <c r="F208" s="34"/>
      <c r="G208" s="59"/>
      <c r="H208" s="34"/>
      <c r="I208" s="36"/>
      <c r="J208" s="49"/>
      <c r="P208" s="40"/>
    </row>
    <row r="209" spans="1:257" ht="61.5" customHeight="1">
      <c r="A209" s="155">
        <v>3</v>
      </c>
      <c r="B209" s="586" t="s">
        <v>211</v>
      </c>
      <c r="C209" s="586"/>
      <c r="D209" s="586"/>
      <c r="E209" s="586"/>
      <c r="F209" s="586"/>
      <c r="G209" s="586"/>
      <c r="H209" s="586"/>
      <c r="I209" s="10"/>
      <c r="J209" s="31"/>
      <c r="K209" s="88"/>
      <c r="L209" s="12"/>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c r="CY209" s="5"/>
      <c r="CZ209" s="5"/>
      <c r="DA209" s="5"/>
      <c r="DB209" s="5"/>
      <c r="DC209" s="5"/>
      <c r="DD209" s="5"/>
      <c r="DE209" s="5"/>
      <c r="DF209" s="5"/>
      <c r="DG209" s="5"/>
      <c r="DH209" s="5"/>
      <c r="DI209" s="5"/>
      <c r="DJ209" s="5"/>
      <c r="DK209" s="5"/>
      <c r="DL209" s="5"/>
      <c r="DM209" s="5"/>
      <c r="DN209" s="5"/>
      <c r="DO209" s="5"/>
      <c r="DP209" s="5"/>
      <c r="DQ209" s="5"/>
      <c r="DR209" s="5"/>
      <c r="DS209" s="5"/>
      <c r="DT209" s="5"/>
      <c r="DU209" s="5"/>
      <c r="DV209" s="5"/>
      <c r="DW209" s="5"/>
      <c r="DX209" s="5"/>
      <c r="DY209" s="5"/>
      <c r="DZ209" s="5"/>
      <c r="EA209" s="5"/>
      <c r="EB209" s="5"/>
      <c r="EC209" s="5"/>
      <c r="ED209" s="5"/>
      <c r="EE209" s="5"/>
      <c r="EF209" s="5"/>
      <c r="EG209" s="5"/>
      <c r="EH209" s="5"/>
      <c r="EI209" s="5"/>
      <c r="EJ209" s="5"/>
      <c r="EK209" s="5"/>
      <c r="EL209" s="5"/>
      <c r="EM209" s="5"/>
      <c r="EN209" s="5"/>
      <c r="EO209" s="5"/>
      <c r="EP209" s="5"/>
      <c r="EQ209" s="5"/>
      <c r="ER209" s="5"/>
      <c r="ES209" s="5"/>
      <c r="ET209" s="5"/>
      <c r="EU209" s="5"/>
      <c r="EV209" s="5"/>
      <c r="EW209" s="5"/>
      <c r="EX209" s="5"/>
      <c r="EY209" s="5"/>
      <c r="EZ209" s="5"/>
      <c r="FA209" s="5"/>
      <c r="FB209" s="5"/>
      <c r="FC209" s="5"/>
      <c r="FD209" s="5"/>
      <c r="FE209" s="5"/>
      <c r="FF209" s="5"/>
      <c r="FG209" s="5"/>
      <c r="FH209" s="5"/>
      <c r="FI209" s="5"/>
      <c r="FJ209" s="5"/>
      <c r="FK209" s="5"/>
      <c r="FL209" s="5"/>
      <c r="FM209" s="5"/>
      <c r="FN209" s="5"/>
      <c r="FO209" s="5"/>
      <c r="FP209" s="5"/>
      <c r="FQ209" s="5"/>
      <c r="FR209" s="5"/>
      <c r="FS209" s="5"/>
      <c r="FT209" s="5"/>
      <c r="FU209" s="5"/>
      <c r="FV209" s="5"/>
      <c r="FW209" s="5"/>
      <c r="FX209" s="5"/>
      <c r="FY209" s="5"/>
      <c r="FZ209" s="5"/>
      <c r="GA209" s="5"/>
      <c r="GB209" s="5"/>
      <c r="GC209" s="5"/>
      <c r="GD209" s="5"/>
      <c r="GE209" s="5"/>
      <c r="GF209" s="5"/>
      <c r="GG209" s="5"/>
      <c r="GH209" s="5"/>
      <c r="GI209" s="5"/>
      <c r="GJ209" s="5"/>
      <c r="GK209" s="5"/>
      <c r="GL209" s="5"/>
      <c r="GM209" s="5"/>
      <c r="GN209" s="5"/>
      <c r="GO209" s="5"/>
      <c r="GP209" s="5"/>
      <c r="GQ209" s="5"/>
      <c r="GR209" s="5"/>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c r="IC209" s="5"/>
      <c r="ID209" s="5"/>
      <c r="IE209" s="5"/>
      <c r="IF209" s="5"/>
      <c r="IG209" s="5"/>
      <c r="IH209" s="5"/>
      <c r="II209" s="5"/>
      <c r="IJ209" s="5"/>
      <c r="IK209" s="5"/>
      <c r="IL209" s="5"/>
      <c r="IM209" s="5"/>
      <c r="IN209" s="5"/>
      <c r="IO209" s="5"/>
      <c r="IP209" s="5"/>
      <c r="IQ209" s="5"/>
      <c r="IR209" s="5"/>
      <c r="IS209" s="5"/>
      <c r="IT209" s="5"/>
      <c r="IU209" s="5"/>
      <c r="IV209" s="5"/>
      <c r="IW209" s="5"/>
    </row>
    <row r="210" spans="1:257" ht="14.25">
      <c r="B210" s="3" t="s">
        <v>10</v>
      </c>
      <c r="D210" s="15">
        <v>139</v>
      </c>
      <c r="F210" s="1" t="s">
        <v>9</v>
      </c>
      <c r="G210" s="112"/>
      <c r="H210" s="3" t="s">
        <v>69</v>
      </c>
      <c r="I210" s="11"/>
      <c r="J210" s="51">
        <f>SUM(D210*G210)</f>
        <v>0</v>
      </c>
      <c r="K210" s="86" t="s">
        <v>69</v>
      </c>
      <c r="L210" s="13"/>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c r="CY210" s="5"/>
      <c r="CZ210" s="5"/>
      <c r="DA210" s="5"/>
      <c r="DB210" s="5"/>
      <c r="DC210" s="5"/>
      <c r="DD210" s="5"/>
      <c r="DE210" s="5"/>
      <c r="DF210" s="5"/>
      <c r="DG210" s="5"/>
      <c r="DH210" s="5"/>
      <c r="DI210" s="5"/>
      <c r="DJ210" s="5"/>
      <c r="DK210" s="5"/>
      <c r="DL210" s="5"/>
      <c r="DM210" s="5"/>
      <c r="DN210" s="5"/>
      <c r="DO210" s="5"/>
      <c r="DP210" s="5"/>
      <c r="DQ210" s="5"/>
      <c r="DR210" s="5"/>
      <c r="DS210" s="5"/>
      <c r="DT210" s="5"/>
      <c r="DU210" s="5"/>
      <c r="DV210" s="5"/>
      <c r="DW210" s="5"/>
      <c r="DX210" s="5"/>
      <c r="DY210" s="5"/>
      <c r="DZ210" s="5"/>
      <c r="EA210" s="5"/>
      <c r="EB210" s="5"/>
      <c r="EC210" s="5"/>
      <c r="ED210" s="5"/>
      <c r="EE210" s="5"/>
      <c r="EF210" s="5"/>
      <c r="EG210" s="5"/>
      <c r="EH210" s="5"/>
      <c r="EI210" s="5"/>
      <c r="EJ210" s="5"/>
      <c r="EK210" s="5"/>
      <c r="EL210" s="5"/>
      <c r="EM210" s="5"/>
      <c r="EN210" s="5"/>
      <c r="EO210" s="5"/>
      <c r="EP210" s="5"/>
      <c r="EQ210" s="5"/>
      <c r="ER210" s="5"/>
      <c r="ES210" s="5"/>
      <c r="ET210" s="5"/>
      <c r="EU210" s="5"/>
      <c r="EV210" s="5"/>
      <c r="EW210" s="5"/>
      <c r="EX210" s="5"/>
      <c r="EY210" s="5"/>
      <c r="EZ210" s="5"/>
      <c r="FA210" s="5"/>
      <c r="FB210" s="5"/>
      <c r="FC210" s="5"/>
      <c r="FD210" s="5"/>
      <c r="FE210" s="5"/>
      <c r="FF210" s="5"/>
      <c r="FG210" s="5"/>
      <c r="FH210" s="5"/>
      <c r="FI210" s="5"/>
      <c r="FJ210" s="5"/>
      <c r="FK210" s="5"/>
      <c r="FL210" s="5"/>
      <c r="FM210" s="5"/>
      <c r="FN210" s="5"/>
      <c r="FO210" s="5"/>
      <c r="FP210" s="5"/>
      <c r="FQ210" s="5"/>
      <c r="FR210" s="5"/>
      <c r="FS210" s="5"/>
      <c r="FT210" s="5"/>
      <c r="FU210" s="5"/>
      <c r="FV210" s="5"/>
      <c r="FW210" s="5"/>
      <c r="FX210" s="5"/>
      <c r="FY210" s="5"/>
      <c r="FZ210" s="5"/>
      <c r="GA210" s="5"/>
      <c r="GB210" s="5"/>
      <c r="GC210" s="5"/>
      <c r="GD210" s="5"/>
      <c r="GE210" s="5"/>
      <c r="GF210" s="5"/>
      <c r="GG210" s="5"/>
      <c r="GH210" s="5"/>
      <c r="GI210" s="5"/>
      <c r="GJ210" s="5"/>
      <c r="GK210" s="5"/>
      <c r="GL210" s="5"/>
      <c r="GM210" s="5"/>
      <c r="GN210" s="5"/>
      <c r="GO210" s="5"/>
      <c r="GP210" s="5"/>
      <c r="GQ210" s="5"/>
      <c r="GR210" s="5"/>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c r="IC210" s="5"/>
      <c r="ID210" s="5"/>
      <c r="IE210" s="5"/>
      <c r="IF210" s="5"/>
      <c r="IG210" s="5"/>
      <c r="IH210" s="5"/>
      <c r="II210" s="5"/>
      <c r="IJ210" s="5"/>
      <c r="IK210" s="5"/>
      <c r="IL210" s="5"/>
      <c r="IM210" s="5"/>
      <c r="IN210" s="5"/>
      <c r="IO210" s="5"/>
      <c r="IP210" s="5"/>
      <c r="IQ210" s="5"/>
      <c r="IR210" s="5"/>
      <c r="IS210" s="5"/>
      <c r="IT210" s="5"/>
      <c r="IU210" s="5"/>
      <c r="IV210" s="5"/>
      <c r="IW210" s="5"/>
    </row>
    <row r="211" spans="1:257">
      <c r="G211" s="57"/>
      <c r="I211" s="10"/>
      <c r="J211" s="31"/>
      <c r="K211" s="88"/>
      <c r="L211" s="12"/>
    </row>
    <row r="212" spans="1:257" ht="64.5" customHeight="1">
      <c r="A212" s="155">
        <v>4</v>
      </c>
      <c r="B212" s="586" t="s">
        <v>212</v>
      </c>
      <c r="C212" s="586"/>
      <c r="D212" s="586"/>
      <c r="E212" s="586"/>
      <c r="F212" s="586"/>
      <c r="G212" s="586"/>
      <c r="H212" s="586"/>
      <c r="I212" s="10"/>
      <c r="J212" s="31"/>
      <c r="K212" s="88"/>
      <c r="L212" s="12"/>
    </row>
    <row r="213" spans="1:257" ht="14.25">
      <c r="B213" s="3" t="s">
        <v>10</v>
      </c>
      <c r="D213" s="15">
        <v>53</v>
      </c>
      <c r="F213" s="1" t="s">
        <v>9</v>
      </c>
      <c r="G213" s="112"/>
      <c r="H213" s="3" t="s">
        <v>69</v>
      </c>
      <c r="I213" s="11"/>
      <c r="J213" s="51">
        <f>SUM(D213*G213)</f>
        <v>0</v>
      </c>
      <c r="K213" s="86" t="s">
        <v>69</v>
      </c>
      <c r="L213" s="13"/>
    </row>
    <row r="214" spans="1:257" s="113" customFormat="1" ht="14.25">
      <c r="A214" s="156"/>
      <c r="B214" s="116"/>
      <c r="D214" s="15"/>
      <c r="F214" s="114"/>
      <c r="G214" s="124"/>
      <c r="H214" s="116"/>
      <c r="I214" s="122"/>
      <c r="J214" s="30"/>
      <c r="K214" s="86"/>
      <c r="L214" s="123"/>
    </row>
    <row r="215" spans="1:257" s="113" customFormat="1" ht="180" customHeight="1">
      <c r="A215" s="155">
        <v>5</v>
      </c>
      <c r="B215" s="586" t="s">
        <v>215</v>
      </c>
      <c r="C215" s="586"/>
      <c r="D215" s="586"/>
      <c r="E215" s="586"/>
      <c r="F215" s="586"/>
      <c r="G215" s="586"/>
      <c r="H215" s="586"/>
      <c r="I215" s="10"/>
      <c r="J215" s="31"/>
      <c r="K215" s="88"/>
      <c r="L215" s="123"/>
    </row>
    <row r="216" spans="1:257" s="113" customFormat="1" ht="14.25">
      <c r="A216" s="156"/>
      <c r="B216" s="116" t="s">
        <v>10</v>
      </c>
      <c r="D216" s="15">
        <v>85</v>
      </c>
      <c r="F216" s="114" t="s">
        <v>9</v>
      </c>
      <c r="G216" s="112"/>
      <c r="H216" s="116" t="s">
        <v>69</v>
      </c>
      <c r="I216" s="122"/>
      <c r="J216" s="51">
        <f>SUM(D216*G216)</f>
        <v>0</v>
      </c>
      <c r="K216" s="86" t="s">
        <v>69</v>
      </c>
      <c r="L216" s="123"/>
    </row>
    <row r="217" spans="1:257" s="113" customFormat="1" ht="14.25">
      <c r="A217" s="156"/>
      <c r="B217" s="116"/>
      <c r="D217" s="15"/>
      <c r="F217" s="114"/>
      <c r="G217" s="124"/>
      <c r="H217" s="116"/>
      <c r="I217" s="122"/>
      <c r="J217" s="30"/>
      <c r="K217" s="86"/>
      <c r="L217" s="123"/>
    </row>
    <row r="218" spans="1:257" ht="58.5" customHeight="1">
      <c r="A218" s="155">
        <v>6</v>
      </c>
      <c r="B218" s="586" t="s">
        <v>213</v>
      </c>
      <c r="C218" s="586"/>
      <c r="D218" s="586"/>
      <c r="E218" s="586"/>
      <c r="F218" s="586"/>
      <c r="G218" s="586"/>
      <c r="H218" s="586"/>
      <c r="I218" s="10"/>
      <c r="J218" s="31"/>
      <c r="K218" s="88"/>
      <c r="L218" s="13"/>
    </row>
    <row r="219" spans="1:257" ht="14.25">
      <c r="B219" s="3" t="s">
        <v>10</v>
      </c>
      <c r="D219" s="15">
        <v>65</v>
      </c>
      <c r="F219" s="1" t="s">
        <v>9</v>
      </c>
      <c r="G219" s="112"/>
      <c r="H219" s="3" t="s">
        <v>69</v>
      </c>
      <c r="I219" s="11"/>
      <c r="J219" s="51">
        <f>SUM(D219*G219)</f>
        <v>0</v>
      </c>
      <c r="K219" s="86" t="s">
        <v>69</v>
      </c>
      <c r="L219" s="13"/>
    </row>
    <row r="220" spans="1:257">
      <c r="D220" s="15"/>
      <c r="G220" s="62"/>
      <c r="I220" s="11"/>
      <c r="J220" s="31"/>
      <c r="K220" s="86"/>
      <c r="L220" s="13"/>
    </row>
    <row r="221" spans="1:257" ht="76.5" customHeight="1">
      <c r="A221" s="155">
        <v>7</v>
      </c>
      <c r="B221" s="586" t="s">
        <v>214</v>
      </c>
      <c r="C221" s="586"/>
      <c r="D221" s="586"/>
      <c r="E221" s="586"/>
      <c r="F221" s="586"/>
      <c r="G221" s="586"/>
      <c r="H221" s="586"/>
      <c r="I221" s="10"/>
      <c r="J221" s="31"/>
      <c r="K221" s="88"/>
      <c r="L221" s="12"/>
    </row>
    <row r="222" spans="1:257" ht="14.25">
      <c r="B222" s="3" t="s">
        <v>8</v>
      </c>
      <c r="D222" s="15">
        <v>1255</v>
      </c>
      <c r="F222" s="1" t="s">
        <v>9</v>
      </c>
      <c r="G222" s="112"/>
      <c r="H222" s="3" t="s">
        <v>69</v>
      </c>
      <c r="I222" s="11"/>
      <c r="J222" s="51">
        <f>SUM(D222*G222)</f>
        <v>0</v>
      </c>
      <c r="K222" s="86" t="s">
        <v>69</v>
      </c>
      <c r="L222" s="13"/>
    </row>
    <row r="223" spans="1:257">
      <c r="D223" s="15"/>
      <c r="G223" s="57"/>
      <c r="I223" s="11"/>
      <c r="K223" s="87"/>
      <c r="L223" s="13"/>
    </row>
    <row r="224" spans="1:257" ht="58.5" customHeight="1">
      <c r="A224" s="155">
        <v>8</v>
      </c>
      <c r="B224" s="586" t="s">
        <v>220</v>
      </c>
      <c r="C224" s="586"/>
      <c r="D224" s="586"/>
      <c r="E224" s="586"/>
      <c r="F224" s="586"/>
      <c r="G224" s="586"/>
      <c r="H224" s="586"/>
      <c r="I224" s="3"/>
      <c r="J224" s="18"/>
      <c r="K224" s="64"/>
      <c r="L224" s="3"/>
    </row>
    <row r="225" spans="1:257">
      <c r="B225" s="3" t="s">
        <v>8</v>
      </c>
      <c r="D225" s="15">
        <v>532</v>
      </c>
      <c r="F225" s="3" t="s">
        <v>9</v>
      </c>
      <c r="G225" s="112"/>
      <c r="H225" s="3" t="s">
        <v>69</v>
      </c>
      <c r="I225" s="11"/>
      <c r="J225" s="51">
        <f>SUM(D225*G225)</f>
        <v>0</v>
      </c>
      <c r="K225" s="86" t="s">
        <v>69</v>
      </c>
      <c r="L225" s="3"/>
    </row>
    <row r="226" spans="1:257">
      <c r="D226" s="15"/>
      <c r="G226" s="57"/>
      <c r="I226" s="11"/>
      <c r="K226" s="87"/>
      <c r="L226" s="13"/>
    </row>
    <row r="227" spans="1:257" s="113" customFormat="1" ht="153.75" customHeight="1">
      <c r="A227" s="155">
        <v>9</v>
      </c>
      <c r="B227" s="586" t="s">
        <v>221</v>
      </c>
      <c r="C227" s="586"/>
      <c r="D227" s="586"/>
      <c r="E227" s="586"/>
      <c r="F227" s="586"/>
      <c r="G227" s="586"/>
      <c r="H227" s="586"/>
      <c r="I227" s="116"/>
      <c r="J227" s="18"/>
      <c r="K227" s="64"/>
      <c r="L227" s="123"/>
    </row>
    <row r="228" spans="1:257" s="113" customFormat="1">
      <c r="A228" s="156"/>
      <c r="B228" s="116" t="s">
        <v>8</v>
      </c>
      <c r="D228" s="15">
        <v>720</v>
      </c>
      <c r="F228" s="116" t="s">
        <v>9</v>
      </c>
      <c r="G228" s="112"/>
      <c r="H228" s="116" t="s">
        <v>69</v>
      </c>
      <c r="I228" s="122"/>
      <c r="J228" s="51">
        <f>SUM(D228*G228)</f>
        <v>0</v>
      </c>
      <c r="K228" s="86" t="s">
        <v>69</v>
      </c>
      <c r="L228" s="123"/>
    </row>
    <row r="229" spans="1:257" s="113" customFormat="1">
      <c r="A229" s="156"/>
      <c r="D229" s="15"/>
      <c r="G229" s="57"/>
      <c r="I229" s="122"/>
      <c r="K229" s="87"/>
      <c r="L229" s="123"/>
    </row>
    <row r="230" spans="1:257" ht="81" customHeight="1">
      <c r="A230" s="155">
        <v>10</v>
      </c>
      <c r="B230" s="586" t="s">
        <v>109</v>
      </c>
      <c r="C230" s="586"/>
      <c r="D230" s="586"/>
      <c r="E230" s="586"/>
      <c r="F230" s="586"/>
      <c r="G230" s="586"/>
      <c r="H230" s="586"/>
      <c r="I230" s="10"/>
      <c r="J230" s="31"/>
      <c r="K230" s="88"/>
      <c r="L230" s="12"/>
    </row>
    <row r="231" spans="1:257" ht="14.25">
      <c r="A231" s="155"/>
      <c r="B231" s="3" t="s">
        <v>10</v>
      </c>
      <c r="C231" s="3"/>
      <c r="D231" s="15">
        <v>1450</v>
      </c>
      <c r="E231" s="3"/>
      <c r="F231" s="1" t="s">
        <v>9</v>
      </c>
      <c r="G231" s="112"/>
      <c r="H231" s="3" t="s">
        <v>69</v>
      </c>
      <c r="I231" s="11"/>
      <c r="J231" s="51">
        <f>SUM(D231*G231)</f>
        <v>0</v>
      </c>
      <c r="K231" s="86" t="s">
        <v>69</v>
      </c>
      <c r="L231" s="1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c r="HQ231" s="3"/>
      <c r="HR231" s="3"/>
      <c r="HS231" s="3"/>
      <c r="HT231" s="3"/>
      <c r="HU231" s="3"/>
      <c r="HV231" s="3"/>
      <c r="HW231" s="3"/>
      <c r="HX231" s="3"/>
      <c r="HY231" s="3"/>
      <c r="HZ231" s="3"/>
      <c r="IA231" s="3"/>
      <c r="IB231" s="3"/>
      <c r="IC231" s="3"/>
      <c r="ID231" s="3"/>
      <c r="IE231" s="3"/>
      <c r="IF231" s="3"/>
      <c r="IG231" s="3"/>
      <c r="IH231" s="3"/>
      <c r="II231" s="3"/>
      <c r="IJ231" s="3"/>
      <c r="IK231" s="3"/>
      <c r="IL231" s="3"/>
      <c r="IM231" s="3"/>
      <c r="IN231" s="3"/>
      <c r="IO231" s="3"/>
      <c r="IP231" s="3"/>
      <c r="IQ231" s="3"/>
      <c r="IR231" s="3"/>
      <c r="IS231" s="3"/>
      <c r="IT231" s="3"/>
      <c r="IU231" s="3"/>
      <c r="IV231" s="3"/>
      <c r="IW231" s="3"/>
    </row>
    <row r="232" spans="1:257" ht="14.25">
      <c r="A232" s="155"/>
      <c r="B232" s="3"/>
      <c r="C232" s="3"/>
      <c r="D232" s="15"/>
      <c r="E232" s="3"/>
      <c r="F232" s="1"/>
      <c r="G232" s="57"/>
      <c r="H232" s="3"/>
      <c r="I232" s="11"/>
      <c r="J232" s="30"/>
      <c r="K232" s="87"/>
      <c r="L232" s="1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c r="GQ232" s="3"/>
      <c r="GR232" s="3"/>
      <c r="GS232" s="3"/>
      <c r="GT232" s="3"/>
      <c r="GU232" s="3"/>
      <c r="GV232" s="3"/>
      <c r="GW232" s="3"/>
      <c r="GX232" s="3"/>
      <c r="GY232" s="3"/>
      <c r="GZ232" s="3"/>
      <c r="HA232" s="3"/>
      <c r="HB232" s="3"/>
      <c r="HC232" s="3"/>
      <c r="HD232" s="3"/>
      <c r="HE232" s="3"/>
      <c r="HF232" s="3"/>
      <c r="HG232" s="3"/>
      <c r="HH232" s="3"/>
      <c r="HI232" s="3"/>
      <c r="HJ232" s="3"/>
      <c r="HK232" s="3"/>
      <c r="HL232" s="3"/>
      <c r="HM232" s="3"/>
      <c r="HN232" s="3"/>
      <c r="HO232" s="3"/>
      <c r="HP232" s="3"/>
      <c r="HQ232" s="3"/>
      <c r="HR232" s="3"/>
      <c r="HS232" s="3"/>
      <c r="HT232" s="3"/>
      <c r="HU232" s="3"/>
      <c r="HV232" s="3"/>
      <c r="HW232" s="3"/>
      <c r="HX232" s="3"/>
      <c r="HY232" s="3"/>
      <c r="HZ232" s="3"/>
      <c r="IA232" s="3"/>
      <c r="IB232" s="3"/>
      <c r="IC232" s="3"/>
      <c r="ID232" s="3"/>
      <c r="IE232" s="3"/>
      <c r="IF232" s="3"/>
      <c r="IG232" s="3"/>
      <c r="IH232" s="3"/>
      <c r="II232" s="3"/>
      <c r="IJ232" s="3"/>
      <c r="IK232" s="3"/>
      <c r="IL232" s="3"/>
      <c r="IM232" s="3"/>
      <c r="IN232" s="3"/>
      <c r="IO232" s="3"/>
      <c r="IP232" s="3"/>
      <c r="IQ232" s="3"/>
      <c r="IR232" s="3"/>
      <c r="IS232" s="3"/>
      <c r="IT232" s="3"/>
      <c r="IU232" s="3"/>
      <c r="IV232" s="3"/>
      <c r="IW232" s="3"/>
    </row>
    <row r="233" spans="1:257">
      <c r="D233" s="3"/>
      <c r="F233" s="3"/>
      <c r="G233" s="62"/>
      <c r="I233" s="10"/>
      <c r="J233" s="31"/>
      <c r="K233" s="86"/>
      <c r="L233" s="3"/>
    </row>
    <row r="234" spans="1:257" ht="15">
      <c r="A234" s="155"/>
      <c r="B234" s="5"/>
      <c r="C234" s="5"/>
      <c r="D234" s="30"/>
      <c r="E234" s="5"/>
      <c r="F234" s="103" t="s">
        <v>57</v>
      </c>
      <c r="G234" s="104"/>
      <c r="H234" s="105"/>
      <c r="I234" s="105"/>
      <c r="J234" s="83">
        <f>SUM(J204:J232)</f>
        <v>0</v>
      </c>
      <c r="K234" s="107" t="s">
        <v>69</v>
      </c>
      <c r="L234" s="1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c r="GQ234" s="3"/>
      <c r="GR234" s="3"/>
      <c r="GS234" s="3"/>
      <c r="GT234" s="3"/>
      <c r="GU234" s="3"/>
      <c r="GV234" s="3"/>
      <c r="GW234" s="3"/>
      <c r="GX234" s="3"/>
      <c r="GY234" s="3"/>
      <c r="GZ234" s="3"/>
      <c r="HA234" s="3"/>
      <c r="HB234" s="3"/>
      <c r="HC234" s="3"/>
      <c r="HD234" s="3"/>
      <c r="HE234" s="3"/>
      <c r="HF234" s="3"/>
      <c r="HG234" s="3"/>
      <c r="HH234" s="3"/>
      <c r="HI234" s="3"/>
      <c r="HJ234" s="3"/>
      <c r="HK234" s="3"/>
      <c r="HL234" s="3"/>
      <c r="HM234" s="3"/>
      <c r="HN234" s="3"/>
      <c r="HO234" s="3"/>
      <c r="HP234" s="3"/>
      <c r="HQ234" s="3"/>
      <c r="HR234" s="3"/>
      <c r="HS234" s="3"/>
      <c r="HT234" s="3"/>
      <c r="HU234" s="3"/>
      <c r="HV234" s="3"/>
      <c r="HW234" s="3"/>
      <c r="HX234" s="3"/>
      <c r="HY234" s="3"/>
      <c r="HZ234" s="3"/>
      <c r="IA234" s="3"/>
      <c r="IB234" s="3"/>
      <c r="IC234" s="3"/>
      <c r="ID234" s="3"/>
      <c r="IE234" s="3"/>
      <c r="IF234" s="3"/>
      <c r="IG234" s="3"/>
      <c r="IH234" s="3"/>
      <c r="II234" s="3"/>
      <c r="IJ234" s="3"/>
      <c r="IK234" s="3"/>
      <c r="IL234" s="3"/>
      <c r="IM234" s="3"/>
      <c r="IN234" s="3"/>
      <c r="IO234" s="3"/>
      <c r="IP234" s="3"/>
      <c r="IQ234" s="3"/>
      <c r="IR234" s="3"/>
      <c r="IS234" s="3"/>
      <c r="IT234" s="3"/>
      <c r="IU234" s="3"/>
      <c r="IV234" s="3"/>
      <c r="IW234" s="3"/>
    </row>
    <row r="235" spans="1:257" ht="15">
      <c r="A235" s="155"/>
      <c r="B235" s="5"/>
      <c r="C235" s="5"/>
      <c r="D235" s="30"/>
      <c r="E235" s="5"/>
      <c r="F235" s="9"/>
      <c r="G235" s="58"/>
      <c r="H235" s="6"/>
      <c r="I235" s="6"/>
      <c r="J235" s="44"/>
      <c r="K235" s="89"/>
      <c r="L235" s="1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c r="GQ235" s="3"/>
      <c r="GR235" s="3"/>
      <c r="GS235" s="3"/>
      <c r="GT235" s="3"/>
      <c r="GU235" s="3"/>
      <c r="GV235" s="3"/>
      <c r="GW235" s="3"/>
      <c r="GX235" s="3"/>
      <c r="GY235" s="3"/>
      <c r="GZ235" s="3"/>
      <c r="HA235" s="3"/>
      <c r="HB235" s="3"/>
      <c r="HC235" s="3"/>
      <c r="HD235" s="3"/>
      <c r="HE235" s="3"/>
      <c r="HF235" s="3"/>
      <c r="HG235" s="3"/>
      <c r="HH235" s="3"/>
      <c r="HI235" s="3"/>
      <c r="HJ235" s="3"/>
      <c r="HK235" s="3"/>
      <c r="HL235" s="3"/>
      <c r="HM235" s="3"/>
      <c r="HN235" s="3"/>
      <c r="HO235" s="3"/>
      <c r="HP235" s="3"/>
      <c r="HQ235" s="3"/>
      <c r="HR235" s="3"/>
      <c r="HS235" s="3"/>
      <c r="HT235" s="3"/>
      <c r="HU235" s="3"/>
      <c r="HV235" s="3"/>
      <c r="HW235" s="3"/>
      <c r="HX235" s="3"/>
      <c r="HY235" s="3"/>
      <c r="HZ235" s="3"/>
      <c r="IA235" s="3"/>
      <c r="IB235" s="3"/>
      <c r="IC235" s="3"/>
      <c r="ID235" s="3"/>
      <c r="IE235" s="3"/>
      <c r="IF235" s="3"/>
      <c r="IG235" s="3"/>
      <c r="IH235" s="3"/>
      <c r="II235" s="3"/>
      <c r="IJ235" s="3"/>
      <c r="IK235" s="3"/>
      <c r="IL235" s="3"/>
      <c r="IM235" s="3"/>
      <c r="IN235" s="3"/>
      <c r="IO235" s="3"/>
      <c r="IP235" s="3"/>
      <c r="IQ235" s="3"/>
      <c r="IR235" s="3"/>
      <c r="IS235" s="3"/>
      <c r="IT235" s="3"/>
      <c r="IU235" s="3"/>
      <c r="IV235" s="3"/>
      <c r="IW235" s="3"/>
    </row>
    <row r="236" spans="1:257" ht="15">
      <c r="A236" s="155"/>
      <c r="B236" s="172" t="s">
        <v>38</v>
      </c>
      <c r="C236" s="115" t="s">
        <v>226</v>
      </c>
      <c r="D236" s="29"/>
      <c r="E236" s="115"/>
      <c r="F236" s="115"/>
      <c r="G236" s="171"/>
      <c r="H236" s="115"/>
      <c r="I236" s="115"/>
      <c r="J236" s="29"/>
      <c r="K236" s="90"/>
      <c r="L236" s="6"/>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c r="GQ236" s="3"/>
      <c r="GR236" s="3"/>
      <c r="GS236" s="3"/>
      <c r="GT236" s="3"/>
      <c r="GU236" s="3"/>
      <c r="GV236" s="3"/>
      <c r="GW236" s="3"/>
      <c r="GX236" s="3"/>
      <c r="GY236" s="3"/>
      <c r="GZ236" s="3"/>
      <c r="HA236" s="3"/>
      <c r="HB236" s="3"/>
      <c r="HC236" s="3"/>
      <c r="HD236" s="3"/>
      <c r="HE236" s="3"/>
      <c r="HF236" s="3"/>
      <c r="HG236" s="3"/>
      <c r="HH236" s="3"/>
      <c r="HI236" s="3"/>
      <c r="HJ236" s="3"/>
      <c r="HK236" s="3"/>
      <c r="HL236" s="3"/>
      <c r="HM236" s="3"/>
      <c r="HN236" s="3"/>
      <c r="HO236" s="3"/>
      <c r="HP236" s="3"/>
      <c r="HQ236" s="3"/>
      <c r="HR236" s="3"/>
      <c r="HS236" s="3"/>
      <c r="HT236" s="3"/>
      <c r="HU236" s="3"/>
      <c r="HV236" s="3"/>
      <c r="HW236" s="3"/>
      <c r="HX236" s="3"/>
      <c r="HY236" s="3"/>
      <c r="HZ236" s="3"/>
      <c r="IA236" s="3"/>
      <c r="IB236" s="3"/>
      <c r="IC236" s="3"/>
      <c r="ID236" s="3"/>
      <c r="IE236" s="3"/>
      <c r="IF236" s="3"/>
      <c r="IG236" s="3"/>
      <c r="IH236" s="3"/>
      <c r="II236" s="3"/>
      <c r="IJ236" s="3"/>
      <c r="IK236" s="3"/>
      <c r="IL236" s="3"/>
      <c r="IM236" s="3"/>
      <c r="IN236" s="3"/>
      <c r="IO236" s="3"/>
      <c r="IP236" s="3"/>
      <c r="IQ236" s="3"/>
      <c r="IR236" s="3"/>
      <c r="IS236" s="3"/>
      <c r="IT236" s="3"/>
      <c r="IU236" s="3"/>
      <c r="IV236" s="3"/>
      <c r="IW236" s="3"/>
    </row>
    <row r="237" spans="1:257" ht="15">
      <c r="B237" s="7"/>
      <c r="C237" s="5"/>
      <c r="D237" s="30"/>
      <c r="E237" s="5"/>
      <c r="F237" s="2"/>
      <c r="G237" s="53"/>
      <c r="H237" s="5"/>
    </row>
    <row r="238" spans="1:257" s="113" customFormat="1" ht="285.75" customHeight="1">
      <c r="A238" s="156"/>
      <c r="B238" s="589" t="s">
        <v>225</v>
      </c>
      <c r="C238" s="589"/>
      <c r="D238" s="589"/>
      <c r="E238" s="589"/>
      <c r="F238" s="589"/>
      <c r="G238" s="589"/>
      <c r="H238" s="589"/>
      <c r="I238" s="589"/>
      <c r="J238" s="589"/>
      <c r="K238" s="84"/>
    </row>
    <row r="239" spans="1:257" s="113" customFormat="1" ht="15">
      <c r="A239" s="156"/>
      <c r="B239" s="119"/>
      <c r="C239" s="118"/>
      <c r="D239" s="30"/>
      <c r="E239" s="118"/>
      <c r="F239" s="115"/>
      <c r="G239" s="53"/>
      <c r="H239" s="118"/>
      <c r="K239" s="84"/>
    </row>
    <row r="240" spans="1:257" ht="83.25" customHeight="1">
      <c r="A240" s="155">
        <v>1</v>
      </c>
      <c r="B240" s="586" t="s">
        <v>228</v>
      </c>
      <c r="C240" s="586"/>
      <c r="D240" s="586"/>
      <c r="E240" s="586"/>
      <c r="F240" s="586"/>
      <c r="G240" s="586"/>
      <c r="H240" s="586"/>
      <c r="I240" s="3"/>
      <c r="J240" s="18"/>
      <c r="K240" s="64"/>
      <c r="P240" s="40"/>
    </row>
    <row r="241" spans="1:16">
      <c r="A241" s="155"/>
      <c r="B241" s="3" t="s">
        <v>10</v>
      </c>
      <c r="C241" s="3"/>
      <c r="D241" s="3">
        <v>17</v>
      </c>
      <c r="E241" s="3"/>
      <c r="F241" s="3" t="s">
        <v>9</v>
      </c>
      <c r="G241" s="112"/>
      <c r="H241" s="3" t="s">
        <v>69</v>
      </c>
      <c r="I241" s="11"/>
      <c r="J241" s="51">
        <f>SUM(D241*G241)</f>
        <v>0</v>
      </c>
      <c r="K241" s="86" t="s">
        <v>69</v>
      </c>
      <c r="P241" s="40"/>
    </row>
    <row r="242" spans="1:16">
      <c r="A242" s="160"/>
      <c r="B242" s="34"/>
      <c r="C242" s="34"/>
      <c r="D242" s="39"/>
      <c r="E242" s="34"/>
      <c r="F242" s="34"/>
      <c r="G242" s="59"/>
      <c r="H242" s="34"/>
      <c r="I242" s="36"/>
      <c r="J242" s="45"/>
      <c r="P242" s="40"/>
    </row>
    <row r="243" spans="1:16" ht="111" customHeight="1">
      <c r="A243" s="155">
        <v>2</v>
      </c>
      <c r="B243" s="586" t="s">
        <v>227</v>
      </c>
      <c r="C243" s="586"/>
      <c r="D243" s="586"/>
      <c r="E243" s="586"/>
      <c r="F243" s="586"/>
      <c r="G243" s="586"/>
      <c r="H243" s="586"/>
      <c r="I243" s="10"/>
      <c r="J243" s="31"/>
      <c r="K243" s="88"/>
      <c r="L243" s="12"/>
    </row>
    <row r="244" spans="1:16" ht="14.25">
      <c r="B244" s="3" t="s">
        <v>10</v>
      </c>
      <c r="D244" s="15">
        <v>87</v>
      </c>
      <c r="F244" s="1" t="s">
        <v>9</v>
      </c>
      <c r="G244" s="112"/>
      <c r="H244" s="3" t="s">
        <v>69</v>
      </c>
      <c r="I244" s="11"/>
      <c r="J244" s="51">
        <f>SUM(D244*G244)</f>
        <v>0</v>
      </c>
      <c r="K244" s="86" t="s">
        <v>69</v>
      </c>
      <c r="L244" s="13"/>
    </row>
    <row r="245" spans="1:16">
      <c r="D245" s="15"/>
      <c r="G245" s="57"/>
      <c r="I245" s="11"/>
      <c r="K245" s="87"/>
      <c r="L245" s="13"/>
    </row>
    <row r="246" spans="1:16" ht="80.25" customHeight="1">
      <c r="A246" s="155">
        <v>3</v>
      </c>
      <c r="B246" s="586" t="s">
        <v>1671</v>
      </c>
      <c r="C246" s="586"/>
      <c r="D246" s="586"/>
      <c r="E246" s="586"/>
      <c r="F246" s="586"/>
      <c r="G246" s="586"/>
      <c r="H246" s="586"/>
      <c r="I246" s="10"/>
      <c r="J246" s="31"/>
      <c r="K246" s="88"/>
      <c r="L246" s="12"/>
    </row>
    <row r="247" spans="1:16" ht="14.25">
      <c r="B247" s="3" t="s">
        <v>10</v>
      </c>
      <c r="D247" s="15">
        <v>14</v>
      </c>
      <c r="F247" s="1" t="s">
        <v>9</v>
      </c>
      <c r="G247" s="112"/>
      <c r="H247" s="3" t="s">
        <v>69</v>
      </c>
      <c r="I247" s="11"/>
      <c r="J247" s="51">
        <f>SUM(D247*G247)</f>
        <v>0</v>
      </c>
      <c r="K247" s="86" t="s">
        <v>69</v>
      </c>
      <c r="L247" s="13"/>
    </row>
    <row r="248" spans="1:16">
      <c r="D248" s="15"/>
      <c r="G248" s="57"/>
      <c r="I248" s="11"/>
      <c r="K248" s="87"/>
      <c r="L248" s="13"/>
    </row>
    <row r="249" spans="1:16" ht="69" customHeight="1">
      <c r="A249" s="155">
        <v>4</v>
      </c>
      <c r="B249" s="586" t="s">
        <v>229</v>
      </c>
      <c r="C249" s="586"/>
      <c r="D249" s="586"/>
      <c r="E249" s="586"/>
      <c r="F249" s="586"/>
      <c r="G249" s="586"/>
      <c r="H249" s="586"/>
      <c r="I249" s="10"/>
      <c r="J249" s="31"/>
      <c r="K249" s="88"/>
      <c r="L249" s="12"/>
    </row>
    <row r="250" spans="1:16" ht="14.25">
      <c r="A250" s="155"/>
      <c r="B250" s="116" t="s">
        <v>230</v>
      </c>
      <c r="D250" s="15">
        <v>187</v>
      </c>
      <c r="F250" s="1" t="s">
        <v>9</v>
      </c>
      <c r="G250" s="112"/>
      <c r="H250" s="3" t="s">
        <v>69</v>
      </c>
      <c r="I250" s="11"/>
      <c r="J250" s="51">
        <f>SUM(D250*G250)</f>
        <v>0</v>
      </c>
      <c r="K250" s="86" t="s">
        <v>69</v>
      </c>
      <c r="L250" s="13"/>
    </row>
    <row r="251" spans="1:16">
      <c r="D251" s="15"/>
      <c r="G251" s="59"/>
      <c r="H251" s="34"/>
      <c r="I251" s="36"/>
      <c r="J251" s="45"/>
      <c r="K251" s="86"/>
    </row>
    <row r="252" spans="1:16" ht="61.5" customHeight="1">
      <c r="A252" s="155">
        <v>5</v>
      </c>
      <c r="B252" s="586" t="s">
        <v>232</v>
      </c>
      <c r="C252" s="586"/>
      <c r="D252" s="586"/>
      <c r="E252" s="586"/>
      <c r="F252" s="586"/>
      <c r="G252" s="586"/>
      <c r="H252" s="586"/>
      <c r="I252" s="10"/>
      <c r="J252" s="31"/>
      <c r="K252" s="88"/>
    </row>
    <row r="253" spans="1:16" ht="14.25">
      <c r="A253" s="155"/>
      <c r="B253" s="116" t="s">
        <v>71</v>
      </c>
      <c r="C253" s="126"/>
      <c r="D253" s="15">
        <v>281</v>
      </c>
      <c r="E253" s="126"/>
      <c r="F253" s="114" t="s">
        <v>9</v>
      </c>
      <c r="G253" s="112"/>
      <c r="H253" s="116" t="s">
        <v>69</v>
      </c>
      <c r="I253" s="122"/>
      <c r="J253" s="51">
        <f>SUM(D253*G253)</f>
        <v>0</v>
      </c>
      <c r="K253" s="86" t="s">
        <v>69</v>
      </c>
    </row>
    <row r="254" spans="1:16">
      <c r="B254" s="3"/>
      <c r="G254" s="57"/>
      <c r="I254" s="11"/>
      <c r="K254" s="87"/>
    </row>
    <row r="255" spans="1:16" ht="79.5" customHeight="1">
      <c r="A255" s="155">
        <v>6</v>
      </c>
      <c r="B255" s="586" t="s">
        <v>233</v>
      </c>
      <c r="C255" s="586"/>
      <c r="D255" s="586"/>
      <c r="E255" s="586"/>
      <c r="F255" s="586"/>
      <c r="G255" s="586"/>
      <c r="H255" s="586"/>
      <c r="I255" s="10"/>
      <c r="J255" s="31"/>
      <c r="K255" s="88"/>
      <c r="L255" s="12"/>
    </row>
    <row r="256" spans="1:16" ht="14.25">
      <c r="A256" s="116"/>
      <c r="B256" s="116" t="s">
        <v>1672</v>
      </c>
      <c r="D256" s="15">
        <v>66</v>
      </c>
      <c r="F256" s="1" t="s">
        <v>9</v>
      </c>
      <c r="G256" s="112"/>
      <c r="H256" s="3" t="s">
        <v>69</v>
      </c>
      <c r="I256" s="11"/>
      <c r="J256" s="51">
        <f>SUM(D256*G256)</f>
        <v>0</v>
      </c>
      <c r="K256" s="86" t="s">
        <v>69</v>
      </c>
      <c r="L256" s="12"/>
    </row>
    <row r="257" spans="1:12">
      <c r="D257" s="15"/>
      <c r="I257" s="10"/>
      <c r="J257" s="31"/>
      <c r="K257" s="86"/>
      <c r="L257" s="12"/>
    </row>
    <row r="258" spans="1:12" ht="73.5" customHeight="1">
      <c r="A258" s="155">
        <v>7</v>
      </c>
      <c r="B258" s="586" t="s">
        <v>234</v>
      </c>
      <c r="C258" s="586"/>
      <c r="D258" s="586"/>
      <c r="E258" s="586"/>
      <c r="F258" s="586"/>
      <c r="G258" s="586"/>
      <c r="H258" s="586"/>
      <c r="I258" s="10"/>
      <c r="J258" s="31"/>
      <c r="K258" s="88"/>
      <c r="L258" s="12"/>
    </row>
    <row r="259" spans="1:12" ht="14.25">
      <c r="B259" s="3" t="s">
        <v>10</v>
      </c>
      <c r="D259" s="15">
        <v>16</v>
      </c>
      <c r="F259" s="1" t="s">
        <v>9</v>
      </c>
      <c r="G259" s="112"/>
      <c r="H259" s="3" t="s">
        <v>69</v>
      </c>
      <c r="I259" s="11"/>
      <c r="J259" s="51">
        <f>SUM(D259*G259)</f>
        <v>0</v>
      </c>
      <c r="K259" s="86" t="s">
        <v>69</v>
      </c>
      <c r="L259" s="13"/>
    </row>
    <row r="260" spans="1:12">
      <c r="D260" s="15"/>
      <c r="G260" s="59"/>
      <c r="H260" s="34"/>
      <c r="I260" s="36"/>
      <c r="J260" s="45"/>
      <c r="K260" s="86"/>
      <c r="L260" s="13"/>
    </row>
    <row r="261" spans="1:12" s="113" customFormat="1" ht="58.5" customHeight="1">
      <c r="A261" s="155">
        <v>8</v>
      </c>
      <c r="B261" s="586" t="s">
        <v>235</v>
      </c>
      <c r="C261" s="586"/>
      <c r="D261" s="586"/>
      <c r="E261" s="586"/>
      <c r="F261" s="586"/>
      <c r="G261" s="586"/>
      <c r="H261" s="586"/>
      <c r="I261" s="10"/>
      <c r="J261" s="31"/>
      <c r="K261" s="88"/>
      <c r="L261" s="123"/>
    </row>
    <row r="262" spans="1:12" s="113" customFormat="1" ht="14.25">
      <c r="A262" s="156"/>
      <c r="B262" s="116" t="s">
        <v>10</v>
      </c>
      <c r="D262" s="15">
        <v>14</v>
      </c>
      <c r="F262" s="114" t="s">
        <v>9</v>
      </c>
      <c r="G262" s="112"/>
      <c r="H262" s="116" t="s">
        <v>69</v>
      </c>
      <c r="I262" s="122"/>
      <c r="J262" s="51">
        <f>SUM(D262*G262)</f>
        <v>0</v>
      </c>
      <c r="K262" s="86" t="s">
        <v>69</v>
      </c>
      <c r="L262" s="123"/>
    </row>
    <row r="263" spans="1:12" s="113" customFormat="1">
      <c r="A263" s="156"/>
      <c r="D263" s="15"/>
      <c r="G263" s="59"/>
      <c r="H263" s="34"/>
      <c r="I263" s="36"/>
      <c r="J263" s="45"/>
      <c r="K263" s="86"/>
      <c r="L263" s="123"/>
    </row>
    <row r="264" spans="1:12" s="113" customFormat="1" ht="71.25" customHeight="1">
      <c r="A264" s="155">
        <v>9</v>
      </c>
      <c r="B264" s="586" t="s">
        <v>1673</v>
      </c>
      <c r="C264" s="586"/>
      <c r="D264" s="586"/>
      <c r="E264" s="586"/>
      <c r="F264" s="586"/>
      <c r="G264" s="586"/>
      <c r="H264" s="586"/>
      <c r="I264" s="10"/>
      <c r="J264" s="31"/>
      <c r="K264" s="88"/>
      <c r="L264" s="123"/>
    </row>
    <row r="265" spans="1:12" s="113" customFormat="1" ht="14.25">
      <c r="A265" s="156"/>
      <c r="B265" s="116" t="s">
        <v>10</v>
      </c>
      <c r="D265" s="15">
        <v>24</v>
      </c>
      <c r="F265" s="114" t="s">
        <v>9</v>
      </c>
      <c r="G265" s="112"/>
      <c r="H265" s="116" t="s">
        <v>69</v>
      </c>
      <c r="I265" s="122"/>
      <c r="J265" s="51">
        <f>SUM(D265*G265)</f>
        <v>0</v>
      </c>
      <c r="K265" s="86" t="s">
        <v>69</v>
      </c>
      <c r="L265" s="123"/>
    </row>
    <row r="266" spans="1:12" s="113" customFormat="1">
      <c r="A266" s="156"/>
      <c r="D266" s="15"/>
      <c r="G266" s="59"/>
      <c r="H266" s="34"/>
      <c r="I266" s="36"/>
      <c r="J266" s="45"/>
      <c r="K266" s="86"/>
      <c r="L266" s="123"/>
    </row>
    <row r="267" spans="1:12" ht="108" customHeight="1">
      <c r="A267" s="159">
        <v>10</v>
      </c>
      <c r="B267" s="586" t="s">
        <v>236</v>
      </c>
      <c r="C267" s="586"/>
      <c r="D267" s="586"/>
      <c r="E267" s="586"/>
      <c r="F267" s="586"/>
      <c r="G267" s="586"/>
      <c r="H267" s="586"/>
      <c r="I267" s="32"/>
      <c r="J267" s="46"/>
      <c r="K267" s="91"/>
      <c r="L267" s="13"/>
    </row>
    <row r="268" spans="1:12" ht="14.25">
      <c r="A268" s="159"/>
      <c r="B268" s="24" t="s">
        <v>10</v>
      </c>
      <c r="C268" s="24"/>
      <c r="D268" s="4">
        <v>21</v>
      </c>
      <c r="E268" s="24"/>
      <c r="F268" s="27" t="s">
        <v>9</v>
      </c>
      <c r="G268" s="112"/>
      <c r="H268" s="116" t="s">
        <v>69</v>
      </c>
      <c r="I268" s="122"/>
      <c r="J268" s="51">
        <f>SUM(D268*G268)</f>
        <v>0</v>
      </c>
      <c r="K268" s="86" t="s">
        <v>69</v>
      </c>
      <c r="L268" s="13"/>
    </row>
    <row r="269" spans="1:12" ht="14.25">
      <c r="A269" s="159"/>
      <c r="B269" s="24"/>
      <c r="C269" s="24"/>
      <c r="D269" s="4"/>
      <c r="E269" s="24"/>
      <c r="F269" s="27"/>
      <c r="G269" s="59"/>
      <c r="H269" s="34"/>
      <c r="I269" s="36"/>
      <c r="J269" s="45"/>
      <c r="K269" s="86"/>
      <c r="L269" s="13"/>
    </row>
    <row r="270" spans="1:12" s="113" customFormat="1" ht="111" customHeight="1">
      <c r="A270" s="159">
        <v>11</v>
      </c>
      <c r="B270" s="586" t="s">
        <v>237</v>
      </c>
      <c r="C270" s="586"/>
      <c r="D270" s="586"/>
      <c r="E270" s="586"/>
      <c r="F270" s="586"/>
      <c r="G270" s="586"/>
      <c r="H270" s="586"/>
      <c r="I270" s="32"/>
      <c r="J270" s="46"/>
      <c r="K270" s="91"/>
    </row>
    <row r="271" spans="1:12" s="113" customFormat="1" ht="14.25">
      <c r="A271" s="159"/>
      <c r="B271" s="24" t="s">
        <v>10</v>
      </c>
      <c r="C271" s="24"/>
      <c r="D271" s="4">
        <v>40.5</v>
      </c>
      <c r="E271" s="24"/>
      <c r="F271" s="27" t="s">
        <v>9</v>
      </c>
      <c r="G271" s="112"/>
      <c r="H271" s="116" t="s">
        <v>69</v>
      </c>
      <c r="I271" s="122"/>
      <c r="J271" s="51">
        <f>SUM(D271*G271)</f>
        <v>0</v>
      </c>
      <c r="K271" s="86" t="s">
        <v>69</v>
      </c>
    </row>
    <row r="272" spans="1:12" s="113" customFormat="1" ht="14.25">
      <c r="A272" s="159"/>
      <c r="B272" s="24"/>
      <c r="C272" s="24"/>
      <c r="D272" s="4"/>
      <c r="E272" s="24"/>
      <c r="F272" s="27"/>
      <c r="G272" s="59"/>
      <c r="H272" s="34"/>
      <c r="I272" s="36"/>
      <c r="J272" s="45"/>
      <c r="K272" s="86"/>
    </row>
    <row r="273" spans="1:257" ht="89.25" customHeight="1">
      <c r="A273" s="155">
        <v>12</v>
      </c>
      <c r="B273" s="586" t="s">
        <v>238</v>
      </c>
      <c r="C273" s="586"/>
      <c r="D273" s="586"/>
      <c r="E273" s="586"/>
      <c r="F273" s="586"/>
      <c r="G273" s="586"/>
      <c r="H273" s="586"/>
      <c r="I273" s="10"/>
      <c r="J273" s="31"/>
      <c r="K273" s="88"/>
      <c r="L273" s="12"/>
    </row>
    <row r="274" spans="1:257" ht="14.25">
      <c r="A274" s="155"/>
      <c r="B274" s="116" t="s">
        <v>10</v>
      </c>
      <c r="C274" s="116"/>
      <c r="D274" s="15">
        <v>37</v>
      </c>
      <c r="E274" s="116"/>
      <c r="F274" s="114" t="s">
        <v>9</v>
      </c>
      <c r="G274" s="112"/>
      <c r="H274" s="116" t="s">
        <v>69</v>
      </c>
      <c r="I274" s="122"/>
      <c r="J274" s="51">
        <f>SUM(D274*G274)</f>
        <v>0</v>
      </c>
      <c r="K274" s="86" t="s">
        <v>69</v>
      </c>
      <c r="L274" s="1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c r="GN274" s="3"/>
      <c r="GO274" s="3"/>
      <c r="GP274" s="3"/>
      <c r="GQ274" s="3"/>
      <c r="GR274" s="3"/>
      <c r="GS274" s="3"/>
      <c r="GT274" s="3"/>
      <c r="GU274" s="3"/>
      <c r="GV274" s="3"/>
      <c r="GW274" s="3"/>
      <c r="GX274" s="3"/>
      <c r="GY274" s="3"/>
      <c r="GZ274" s="3"/>
      <c r="HA274" s="3"/>
      <c r="HB274" s="3"/>
      <c r="HC274" s="3"/>
      <c r="HD274" s="3"/>
      <c r="HE274" s="3"/>
      <c r="HF274" s="3"/>
      <c r="HG274" s="3"/>
      <c r="HH274" s="3"/>
      <c r="HI274" s="3"/>
      <c r="HJ274" s="3"/>
      <c r="HK274" s="3"/>
      <c r="HL274" s="3"/>
      <c r="HM274" s="3"/>
      <c r="HN274" s="3"/>
      <c r="HO274" s="3"/>
      <c r="HP274" s="3"/>
      <c r="HQ274" s="3"/>
      <c r="HR274" s="3"/>
      <c r="HS274" s="3"/>
      <c r="HT274" s="3"/>
      <c r="HU274" s="3"/>
      <c r="HV274" s="3"/>
      <c r="HW274" s="3"/>
      <c r="HX274" s="3"/>
      <c r="HY274" s="3"/>
      <c r="HZ274" s="3"/>
      <c r="IA274" s="3"/>
      <c r="IB274" s="3"/>
      <c r="IC274" s="3"/>
      <c r="ID274" s="3"/>
      <c r="IE274" s="3"/>
      <c r="IF274" s="3"/>
      <c r="IG274" s="3"/>
      <c r="IH274" s="3"/>
      <c r="II274" s="3"/>
      <c r="IJ274" s="3"/>
      <c r="IK274" s="3"/>
      <c r="IL274" s="3"/>
      <c r="IM274" s="3"/>
      <c r="IN274" s="3"/>
      <c r="IO274" s="3"/>
      <c r="IP274" s="3"/>
      <c r="IQ274" s="3"/>
      <c r="IR274" s="3"/>
      <c r="IS274" s="3"/>
      <c r="IT274" s="3"/>
      <c r="IU274" s="3"/>
      <c r="IV274" s="3"/>
      <c r="IW274" s="3"/>
    </row>
    <row r="275" spans="1:257" ht="14.25">
      <c r="A275" s="155"/>
      <c r="B275" s="3"/>
      <c r="C275" s="3"/>
      <c r="D275" s="15"/>
      <c r="E275" s="3"/>
      <c r="F275" s="1"/>
      <c r="G275" s="59"/>
      <c r="H275" s="34"/>
      <c r="I275" s="36"/>
      <c r="J275" s="45"/>
      <c r="K275" s="86"/>
      <c r="L275" s="1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c r="GN275" s="3"/>
      <c r="GO275" s="3"/>
      <c r="GP275" s="3"/>
      <c r="GQ275" s="3"/>
      <c r="GR275" s="3"/>
      <c r="GS275" s="3"/>
      <c r="GT275" s="3"/>
      <c r="GU275" s="3"/>
      <c r="GV275" s="3"/>
      <c r="GW275" s="3"/>
      <c r="GX275" s="3"/>
      <c r="GY275" s="3"/>
      <c r="GZ275" s="3"/>
      <c r="HA275" s="3"/>
      <c r="HB275" s="3"/>
      <c r="HC275" s="3"/>
      <c r="HD275" s="3"/>
      <c r="HE275" s="3"/>
      <c r="HF275" s="3"/>
      <c r="HG275" s="3"/>
      <c r="HH275" s="3"/>
      <c r="HI275" s="3"/>
      <c r="HJ275" s="3"/>
      <c r="HK275" s="3"/>
      <c r="HL275" s="3"/>
      <c r="HM275" s="3"/>
      <c r="HN275" s="3"/>
      <c r="HO275" s="3"/>
      <c r="HP275" s="3"/>
      <c r="HQ275" s="3"/>
      <c r="HR275" s="3"/>
      <c r="HS275" s="3"/>
      <c r="HT275" s="3"/>
      <c r="HU275" s="3"/>
      <c r="HV275" s="3"/>
      <c r="HW275" s="3"/>
      <c r="HX275" s="3"/>
      <c r="HY275" s="3"/>
      <c r="HZ275" s="3"/>
      <c r="IA275" s="3"/>
      <c r="IB275" s="3"/>
      <c r="IC275" s="3"/>
      <c r="ID275" s="3"/>
      <c r="IE275" s="3"/>
      <c r="IF275" s="3"/>
      <c r="IG275" s="3"/>
      <c r="IH275" s="3"/>
      <c r="II275" s="3"/>
      <c r="IJ275" s="3"/>
      <c r="IK275" s="3"/>
      <c r="IL275" s="3"/>
      <c r="IM275" s="3"/>
      <c r="IN275" s="3"/>
      <c r="IO275" s="3"/>
      <c r="IP275" s="3"/>
      <c r="IQ275" s="3"/>
      <c r="IR275" s="3"/>
      <c r="IS275" s="3"/>
      <c r="IT275" s="3"/>
      <c r="IU275" s="3"/>
      <c r="IV275" s="3"/>
      <c r="IW275" s="3"/>
    </row>
    <row r="276" spans="1:257" ht="71.25" customHeight="1">
      <c r="A276" s="155">
        <v>13</v>
      </c>
      <c r="B276" s="586" t="s">
        <v>239</v>
      </c>
      <c r="C276" s="586"/>
      <c r="D276" s="586"/>
      <c r="E276" s="586"/>
      <c r="F276" s="586"/>
      <c r="G276" s="586"/>
      <c r="H276" s="586"/>
      <c r="I276" s="10"/>
      <c r="J276" s="31"/>
      <c r="K276" s="88"/>
      <c r="L276" s="13"/>
    </row>
    <row r="277" spans="1:257" ht="14.25">
      <c r="A277" s="155"/>
      <c r="B277" s="3" t="s">
        <v>10</v>
      </c>
      <c r="C277" s="3"/>
      <c r="D277" s="15">
        <v>42</v>
      </c>
      <c r="E277" s="3"/>
      <c r="F277" s="1" t="s">
        <v>9</v>
      </c>
      <c r="G277" s="112"/>
      <c r="H277" s="3" t="s">
        <v>69</v>
      </c>
      <c r="I277" s="11"/>
      <c r="J277" s="51">
        <f>SUM(D277*G277)</f>
        <v>0</v>
      </c>
      <c r="K277" s="86" t="s">
        <v>69</v>
      </c>
      <c r="L277" s="12"/>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c r="GQ277" s="3"/>
      <c r="GR277" s="3"/>
      <c r="GS277" s="3"/>
      <c r="GT277" s="3"/>
      <c r="GU277" s="3"/>
      <c r="GV277" s="3"/>
      <c r="GW277" s="3"/>
      <c r="GX277" s="3"/>
      <c r="GY277" s="3"/>
      <c r="GZ277" s="3"/>
      <c r="HA277" s="3"/>
      <c r="HB277" s="3"/>
      <c r="HC277" s="3"/>
      <c r="HD277" s="3"/>
      <c r="HE277" s="3"/>
      <c r="HF277" s="3"/>
      <c r="HG277" s="3"/>
      <c r="HH277" s="3"/>
      <c r="HI277" s="3"/>
      <c r="HJ277" s="3"/>
      <c r="HK277" s="3"/>
      <c r="HL277" s="3"/>
      <c r="HM277" s="3"/>
      <c r="HN277" s="3"/>
      <c r="HO277" s="3"/>
      <c r="HP277" s="3"/>
      <c r="HQ277" s="3"/>
      <c r="HR277" s="3"/>
      <c r="HS277" s="3"/>
      <c r="HT277" s="3"/>
      <c r="HU277" s="3"/>
      <c r="HV277" s="3"/>
      <c r="HW277" s="3"/>
      <c r="HX277" s="3"/>
      <c r="HY277" s="3"/>
      <c r="HZ277" s="3"/>
      <c r="IA277" s="3"/>
      <c r="IB277" s="3"/>
      <c r="IC277" s="3"/>
      <c r="ID277" s="3"/>
      <c r="IE277" s="3"/>
      <c r="IF277" s="3"/>
      <c r="IG277" s="3"/>
      <c r="IH277" s="3"/>
      <c r="II277" s="3"/>
      <c r="IJ277" s="3"/>
      <c r="IK277" s="3"/>
      <c r="IL277" s="3"/>
      <c r="IM277" s="3"/>
      <c r="IN277" s="3"/>
      <c r="IO277" s="3"/>
      <c r="IP277" s="3"/>
      <c r="IQ277" s="3"/>
      <c r="IR277" s="3"/>
      <c r="IS277" s="3"/>
      <c r="IT277" s="3"/>
      <c r="IU277" s="3"/>
      <c r="IV277" s="3"/>
      <c r="IW277" s="3"/>
    </row>
    <row r="278" spans="1:257" ht="14.25">
      <c r="A278" s="155"/>
      <c r="B278" s="3"/>
      <c r="C278" s="3"/>
      <c r="D278" s="15"/>
      <c r="E278" s="3"/>
      <c r="F278" s="1"/>
      <c r="G278" s="59"/>
      <c r="H278" s="34"/>
      <c r="I278" s="36"/>
      <c r="J278" s="45"/>
      <c r="K278" s="86"/>
      <c r="L278" s="12"/>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c r="GN278" s="3"/>
      <c r="GO278" s="3"/>
      <c r="GP278" s="3"/>
      <c r="GQ278" s="3"/>
      <c r="GR278" s="3"/>
      <c r="GS278" s="3"/>
      <c r="GT278" s="3"/>
      <c r="GU278" s="3"/>
      <c r="GV278" s="3"/>
      <c r="GW278" s="3"/>
      <c r="GX278" s="3"/>
      <c r="GY278" s="3"/>
      <c r="GZ278" s="3"/>
      <c r="HA278" s="3"/>
      <c r="HB278" s="3"/>
      <c r="HC278" s="3"/>
      <c r="HD278" s="3"/>
      <c r="HE278" s="3"/>
      <c r="HF278" s="3"/>
      <c r="HG278" s="3"/>
      <c r="HH278" s="3"/>
      <c r="HI278" s="3"/>
      <c r="HJ278" s="3"/>
      <c r="HK278" s="3"/>
      <c r="HL278" s="3"/>
      <c r="HM278" s="3"/>
      <c r="HN278" s="3"/>
      <c r="HO278" s="3"/>
      <c r="HP278" s="3"/>
      <c r="HQ278" s="3"/>
      <c r="HR278" s="3"/>
      <c r="HS278" s="3"/>
      <c r="HT278" s="3"/>
      <c r="HU278" s="3"/>
      <c r="HV278" s="3"/>
      <c r="HW278" s="3"/>
      <c r="HX278" s="3"/>
      <c r="HY278" s="3"/>
      <c r="HZ278" s="3"/>
      <c r="IA278" s="3"/>
      <c r="IB278" s="3"/>
      <c r="IC278" s="3"/>
      <c r="ID278" s="3"/>
      <c r="IE278" s="3"/>
      <c r="IF278" s="3"/>
      <c r="IG278" s="3"/>
      <c r="IH278" s="3"/>
      <c r="II278" s="3"/>
      <c r="IJ278" s="3"/>
      <c r="IK278" s="3"/>
      <c r="IL278" s="3"/>
      <c r="IM278" s="3"/>
      <c r="IN278" s="3"/>
      <c r="IO278" s="3"/>
      <c r="IP278" s="3"/>
      <c r="IQ278" s="3"/>
      <c r="IR278" s="3"/>
      <c r="IS278" s="3"/>
      <c r="IT278" s="3"/>
      <c r="IU278" s="3"/>
      <c r="IV278" s="3"/>
      <c r="IW278" s="3"/>
    </row>
    <row r="279" spans="1:257" ht="153" customHeight="1">
      <c r="A279" s="155">
        <v>14</v>
      </c>
      <c r="B279" s="586" t="s">
        <v>1674</v>
      </c>
      <c r="C279" s="586"/>
      <c r="D279" s="586"/>
      <c r="E279" s="586"/>
      <c r="F279" s="586"/>
      <c r="G279" s="586"/>
      <c r="H279" s="586"/>
      <c r="I279" s="10"/>
      <c r="J279" s="31"/>
      <c r="K279" s="88"/>
      <c r="L279" s="1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c r="GN279" s="3"/>
      <c r="GO279" s="3"/>
      <c r="GP279" s="3"/>
      <c r="GQ279" s="3"/>
      <c r="GR279" s="3"/>
      <c r="GS279" s="3"/>
      <c r="GT279" s="3"/>
      <c r="GU279" s="3"/>
      <c r="GV279" s="3"/>
      <c r="GW279" s="3"/>
      <c r="GX279" s="3"/>
      <c r="GY279" s="3"/>
      <c r="GZ279" s="3"/>
      <c r="HA279" s="3"/>
      <c r="HB279" s="3"/>
      <c r="HC279" s="3"/>
      <c r="HD279" s="3"/>
      <c r="HE279" s="3"/>
      <c r="HF279" s="3"/>
      <c r="HG279" s="3"/>
      <c r="HH279" s="3"/>
      <c r="HI279" s="3"/>
      <c r="HJ279" s="3"/>
      <c r="HK279" s="3"/>
      <c r="HL279" s="3"/>
      <c r="HM279" s="3"/>
      <c r="HN279" s="3"/>
      <c r="HO279" s="3"/>
      <c r="HP279" s="3"/>
      <c r="HQ279" s="3"/>
      <c r="HR279" s="3"/>
      <c r="HS279" s="3"/>
      <c r="HT279" s="3"/>
      <c r="HU279" s="3"/>
      <c r="HV279" s="3"/>
      <c r="HW279" s="3"/>
      <c r="HX279" s="3"/>
      <c r="HY279" s="3"/>
      <c r="HZ279" s="3"/>
      <c r="IA279" s="3"/>
      <c r="IB279" s="3"/>
      <c r="IC279" s="3"/>
      <c r="ID279" s="3"/>
      <c r="IE279" s="3"/>
      <c r="IF279" s="3"/>
      <c r="IG279" s="3"/>
      <c r="IH279" s="3"/>
      <c r="II279" s="3"/>
      <c r="IJ279" s="3"/>
      <c r="IK279" s="3"/>
      <c r="IL279" s="3"/>
      <c r="IM279" s="3"/>
      <c r="IN279" s="3"/>
      <c r="IO279" s="3"/>
      <c r="IP279" s="3"/>
      <c r="IQ279" s="3"/>
      <c r="IR279" s="3"/>
      <c r="IS279" s="3"/>
      <c r="IT279" s="3"/>
      <c r="IU279" s="3"/>
      <c r="IV279" s="3"/>
      <c r="IW279" s="3"/>
    </row>
    <row r="280" spans="1:257" ht="14.25">
      <c r="B280" s="3" t="s">
        <v>10</v>
      </c>
      <c r="D280" s="15">
        <v>171</v>
      </c>
      <c r="F280" s="1" t="s">
        <v>9</v>
      </c>
      <c r="G280" s="112"/>
      <c r="H280" s="3" t="s">
        <v>69</v>
      </c>
      <c r="I280" s="11"/>
      <c r="J280" s="51">
        <f>SUM(D280*G280)</f>
        <v>0</v>
      </c>
      <c r="K280" s="86" t="s">
        <v>69</v>
      </c>
      <c r="L280" s="12"/>
    </row>
    <row r="281" spans="1:257">
      <c r="D281" s="15"/>
      <c r="G281" s="59"/>
      <c r="H281" s="34"/>
      <c r="I281" s="36"/>
      <c r="J281" s="45"/>
      <c r="K281" s="86"/>
      <c r="L281" s="12"/>
    </row>
    <row r="282" spans="1:257" s="113" customFormat="1" ht="57" customHeight="1">
      <c r="A282" s="155">
        <v>15</v>
      </c>
      <c r="B282" s="586" t="s">
        <v>240</v>
      </c>
      <c r="C282" s="586"/>
      <c r="D282" s="586"/>
      <c r="E282" s="586"/>
      <c r="F282" s="586"/>
      <c r="G282" s="586"/>
      <c r="H282" s="586"/>
      <c r="I282" s="10"/>
      <c r="J282" s="31"/>
      <c r="K282" s="88"/>
      <c r="L282" s="33"/>
      <c r="M282" s="33"/>
      <c r="N282" s="33"/>
      <c r="O282" s="33"/>
      <c r="P282" s="40"/>
      <c r="Q282" s="33"/>
      <c r="R282" s="33"/>
      <c r="S282" s="33"/>
      <c r="T282" s="33"/>
      <c r="U282" s="33"/>
      <c r="V282" s="33"/>
      <c r="W282" s="33"/>
      <c r="X282" s="33"/>
      <c r="Y282" s="33"/>
      <c r="Z282" s="33"/>
      <c r="AA282" s="33"/>
      <c r="AB282" s="33"/>
      <c r="AC282" s="33"/>
      <c r="AD282" s="33"/>
      <c r="AE282" s="33"/>
      <c r="AF282" s="33"/>
      <c r="AG282" s="33"/>
      <c r="AH282" s="33"/>
      <c r="AI282" s="33"/>
      <c r="AJ282" s="33"/>
      <c r="AK282" s="33"/>
      <c r="AL282" s="33"/>
      <c r="AM282" s="33"/>
      <c r="AN282" s="33"/>
      <c r="AO282" s="33"/>
      <c r="AP282" s="33"/>
      <c r="AQ282" s="33"/>
      <c r="AR282" s="33"/>
      <c r="AS282" s="33"/>
      <c r="AT282" s="33"/>
      <c r="AU282" s="33"/>
      <c r="AV282" s="33"/>
      <c r="AW282" s="33"/>
      <c r="AX282" s="33"/>
      <c r="AY282" s="33"/>
      <c r="AZ282" s="33"/>
      <c r="BA282" s="33"/>
      <c r="BB282" s="33"/>
      <c r="BC282" s="33"/>
      <c r="BD282" s="33"/>
      <c r="BE282" s="33"/>
      <c r="BF282" s="33"/>
      <c r="BG282" s="33"/>
      <c r="BH282" s="33"/>
      <c r="BI282" s="33"/>
      <c r="BJ282" s="33"/>
      <c r="BK282" s="33"/>
      <c r="BL282" s="33"/>
      <c r="BM282" s="33"/>
      <c r="BN282" s="33"/>
      <c r="BO282" s="33"/>
      <c r="BP282" s="33"/>
      <c r="BQ282" s="33"/>
      <c r="BR282" s="33"/>
      <c r="BS282" s="33"/>
      <c r="BT282" s="33"/>
      <c r="BU282" s="33"/>
      <c r="BV282" s="33"/>
      <c r="BW282" s="33"/>
      <c r="BX282" s="33"/>
      <c r="BY282" s="33"/>
      <c r="BZ282" s="33"/>
      <c r="CA282" s="33"/>
      <c r="CB282" s="33"/>
      <c r="CC282" s="33"/>
      <c r="CD282" s="33"/>
      <c r="CE282" s="33"/>
      <c r="CF282" s="33"/>
      <c r="CG282" s="33"/>
      <c r="CH282" s="33"/>
      <c r="CI282" s="33"/>
      <c r="CJ282" s="33"/>
      <c r="CK282" s="33"/>
      <c r="CL282" s="33"/>
      <c r="CM282" s="33"/>
      <c r="CN282" s="33"/>
      <c r="CO282" s="33"/>
      <c r="CP282" s="33"/>
      <c r="CQ282" s="33"/>
      <c r="CR282" s="33"/>
      <c r="CS282" s="33"/>
      <c r="CT282" s="33"/>
      <c r="CU282" s="33"/>
      <c r="CV282" s="33"/>
      <c r="CW282" s="33"/>
      <c r="CX282" s="33"/>
      <c r="CY282" s="33"/>
      <c r="CZ282" s="33"/>
      <c r="DA282" s="33"/>
      <c r="DB282" s="33"/>
      <c r="DC282" s="33"/>
      <c r="DD282" s="33"/>
      <c r="DE282" s="33"/>
      <c r="DF282" s="33"/>
      <c r="DG282" s="33"/>
      <c r="DH282" s="33"/>
      <c r="DI282" s="33"/>
      <c r="DJ282" s="33"/>
      <c r="DK282" s="33"/>
      <c r="DL282" s="33"/>
      <c r="DM282" s="33"/>
      <c r="DN282" s="33"/>
      <c r="DO282" s="33"/>
      <c r="DP282" s="33"/>
      <c r="DQ282" s="33"/>
      <c r="DR282" s="33"/>
      <c r="DS282" s="33"/>
      <c r="DT282" s="33"/>
      <c r="DU282" s="33"/>
      <c r="DV282" s="33"/>
      <c r="DW282" s="33"/>
      <c r="DX282" s="33"/>
      <c r="DY282" s="33"/>
      <c r="DZ282" s="33"/>
      <c r="EA282" s="33"/>
      <c r="EB282" s="33"/>
      <c r="EC282" s="33"/>
      <c r="ED282" s="33"/>
      <c r="EE282" s="33"/>
      <c r="EF282" s="33"/>
      <c r="EG282" s="33"/>
      <c r="EH282" s="33"/>
      <c r="EI282" s="33"/>
      <c r="EJ282" s="33"/>
      <c r="EK282" s="33"/>
      <c r="EL282" s="33"/>
      <c r="EM282" s="33"/>
      <c r="EN282" s="33"/>
      <c r="EO282" s="33"/>
      <c r="EP282" s="33"/>
      <c r="EQ282" s="33"/>
      <c r="ER282" s="33"/>
      <c r="ES282" s="33"/>
      <c r="ET282" s="33"/>
      <c r="EU282" s="33"/>
      <c r="EV282" s="33"/>
      <c r="EW282" s="33"/>
      <c r="EX282" s="33"/>
      <c r="EY282" s="33"/>
      <c r="EZ282" s="33"/>
      <c r="FA282" s="33"/>
      <c r="FB282" s="33"/>
      <c r="FC282" s="33"/>
      <c r="FD282" s="33"/>
      <c r="FE282" s="33"/>
      <c r="FF282" s="33"/>
      <c r="FG282" s="33"/>
      <c r="FH282" s="33"/>
      <c r="FI282" s="33"/>
      <c r="FJ282" s="33"/>
      <c r="FK282" s="33"/>
      <c r="FL282" s="33"/>
      <c r="FM282" s="33"/>
      <c r="FN282" s="33"/>
      <c r="FO282" s="33"/>
      <c r="FP282" s="33"/>
      <c r="FQ282" s="33"/>
      <c r="FR282" s="33"/>
      <c r="FS282" s="33"/>
      <c r="FT282" s="33"/>
      <c r="FU282" s="33"/>
      <c r="FV282" s="33"/>
      <c r="FW282" s="33"/>
      <c r="FX282" s="33"/>
      <c r="FY282" s="33"/>
      <c r="FZ282" s="33"/>
      <c r="GA282" s="33"/>
      <c r="GB282" s="33"/>
      <c r="GC282" s="33"/>
      <c r="GD282" s="33"/>
      <c r="GE282" s="33"/>
      <c r="GF282" s="33"/>
      <c r="GG282" s="33"/>
      <c r="GH282" s="33"/>
      <c r="GI282" s="33"/>
      <c r="GJ282" s="33"/>
      <c r="GK282" s="33"/>
      <c r="GL282" s="33"/>
      <c r="GM282" s="33"/>
      <c r="GN282" s="33"/>
      <c r="GO282" s="33"/>
      <c r="GP282" s="33"/>
      <c r="GQ282" s="33"/>
      <c r="GR282" s="33"/>
      <c r="GS282" s="33"/>
      <c r="GT282" s="33"/>
      <c r="GU282" s="33"/>
      <c r="GV282" s="33"/>
      <c r="GW282" s="33"/>
      <c r="GX282" s="33"/>
      <c r="GY282" s="33"/>
      <c r="GZ282" s="33"/>
      <c r="HA282" s="33"/>
      <c r="HB282" s="33"/>
      <c r="HC282" s="33"/>
      <c r="HD282" s="33"/>
      <c r="HE282" s="33"/>
      <c r="HF282" s="33"/>
      <c r="HG282" s="33"/>
      <c r="HH282" s="33"/>
      <c r="HI282" s="33"/>
      <c r="HJ282" s="33"/>
      <c r="HK282" s="33"/>
      <c r="HL282" s="33"/>
      <c r="HM282" s="33"/>
      <c r="HN282" s="33"/>
      <c r="HO282" s="33"/>
      <c r="HP282" s="33"/>
      <c r="HQ282" s="33"/>
      <c r="HR282" s="33"/>
      <c r="HS282" s="33"/>
      <c r="HT282" s="33"/>
      <c r="HU282" s="33"/>
      <c r="HV282" s="33"/>
      <c r="HW282" s="33"/>
      <c r="HX282" s="33"/>
      <c r="HY282" s="33"/>
      <c r="HZ282" s="33"/>
      <c r="IA282" s="33"/>
      <c r="IB282" s="33"/>
      <c r="IC282" s="33"/>
      <c r="ID282" s="33"/>
      <c r="IE282" s="33"/>
      <c r="IF282" s="33"/>
      <c r="IG282" s="33"/>
      <c r="IH282" s="33"/>
      <c r="II282" s="33"/>
      <c r="IJ282" s="33"/>
      <c r="IK282" s="33"/>
      <c r="IL282" s="33"/>
      <c r="IM282" s="33"/>
      <c r="IN282" s="33"/>
      <c r="IO282" s="33"/>
      <c r="IP282" s="33"/>
      <c r="IQ282" s="33"/>
      <c r="IR282" s="33"/>
      <c r="IS282" s="33"/>
      <c r="IT282" s="33"/>
      <c r="IU282" s="33"/>
      <c r="IV282" s="33"/>
      <c r="IW282" s="33"/>
    </row>
    <row r="283" spans="1:257" s="113" customFormat="1" ht="14.25">
      <c r="A283" s="155"/>
      <c r="B283" s="116" t="s">
        <v>71</v>
      </c>
      <c r="D283" s="15">
        <v>320</v>
      </c>
      <c r="F283" s="114" t="s">
        <v>9</v>
      </c>
      <c r="G283" s="112"/>
      <c r="H283" s="116" t="s">
        <v>69</v>
      </c>
      <c r="I283" s="122"/>
      <c r="J283" s="51">
        <f>SUM(D283*G283)</f>
        <v>0</v>
      </c>
      <c r="K283" s="86" t="s">
        <v>69</v>
      </c>
      <c r="L283" s="33"/>
      <c r="M283" s="33"/>
      <c r="N283" s="33"/>
      <c r="O283" s="33"/>
      <c r="P283" s="40"/>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3"/>
      <c r="BF283" s="33"/>
      <c r="BG283" s="33"/>
      <c r="BH283" s="33"/>
      <c r="BI283" s="33"/>
      <c r="BJ283" s="33"/>
      <c r="BK283" s="33"/>
      <c r="BL283" s="33"/>
      <c r="BM283" s="33"/>
      <c r="BN283" s="33"/>
      <c r="BO283" s="33"/>
      <c r="BP283" s="33"/>
      <c r="BQ283" s="33"/>
      <c r="BR283" s="33"/>
      <c r="BS283" s="33"/>
      <c r="BT283" s="33"/>
      <c r="BU283" s="33"/>
      <c r="BV283" s="33"/>
      <c r="BW283" s="33"/>
      <c r="BX283" s="33"/>
      <c r="BY283" s="33"/>
      <c r="BZ283" s="33"/>
      <c r="CA283" s="33"/>
      <c r="CB283" s="33"/>
      <c r="CC283" s="33"/>
      <c r="CD283" s="33"/>
      <c r="CE283" s="33"/>
      <c r="CF283" s="33"/>
      <c r="CG283" s="33"/>
      <c r="CH283" s="33"/>
      <c r="CI283" s="33"/>
      <c r="CJ283" s="33"/>
      <c r="CK283" s="33"/>
      <c r="CL283" s="33"/>
      <c r="CM283" s="33"/>
      <c r="CN283" s="33"/>
      <c r="CO283" s="33"/>
      <c r="CP283" s="33"/>
      <c r="CQ283" s="33"/>
      <c r="CR283" s="33"/>
      <c r="CS283" s="33"/>
      <c r="CT283" s="33"/>
      <c r="CU283" s="33"/>
      <c r="CV283" s="33"/>
      <c r="CW283" s="33"/>
      <c r="CX283" s="33"/>
      <c r="CY283" s="33"/>
      <c r="CZ283" s="33"/>
      <c r="DA283" s="33"/>
      <c r="DB283" s="33"/>
      <c r="DC283" s="33"/>
      <c r="DD283" s="33"/>
      <c r="DE283" s="33"/>
      <c r="DF283" s="33"/>
      <c r="DG283" s="33"/>
      <c r="DH283" s="33"/>
      <c r="DI283" s="33"/>
      <c r="DJ283" s="33"/>
      <c r="DK283" s="33"/>
      <c r="DL283" s="33"/>
      <c r="DM283" s="33"/>
      <c r="DN283" s="33"/>
      <c r="DO283" s="33"/>
      <c r="DP283" s="33"/>
      <c r="DQ283" s="33"/>
      <c r="DR283" s="33"/>
      <c r="DS283" s="33"/>
      <c r="DT283" s="33"/>
      <c r="DU283" s="33"/>
      <c r="DV283" s="33"/>
      <c r="DW283" s="33"/>
      <c r="DX283" s="33"/>
      <c r="DY283" s="33"/>
      <c r="DZ283" s="33"/>
      <c r="EA283" s="33"/>
      <c r="EB283" s="33"/>
      <c r="EC283" s="33"/>
      <c r="ED283" s="33"/>
      <c r="EE283" s="33"/>
      <c r="EF283" s="33"/>
      <c r="EG283" s="33"/>
      <c r="EH283" s="33"/>
      <c r="EI283" s="33"/>
      <c r="EJ283" s="33"/>
      <c r="EK283" s="33"/>
      <c r="EL283" s="33"/>
      <c r="EM283" s="33"/>
      <c r="EN283" s="33"/>
      <c r="EO283" s="33"/>
      <c r="EP283" s="33"/>
      <c r="EQ283" s="33"/>
      <c r="ER283" s="33"/>
      <c r="ES283" s="33"/>
      <c r="ET283" s="33"/>
      <c r="EU283" s="33"/>
      <c r="EV283" s="33"/>
      <c r="EW283" s="33"/>
      <c r="EX283" s="33"/>
      <c r="EY283" s="33"/>
      <c r="EZ283" s="33"/>
      <c r="FA283" s="33"/>
      <c r="FB283" s="33"/>
      <c r="FC283" s="33"/>
      <c r="FD283" s="33"/>
      <c r="FE283" s="33"/>
      <c r="FF283" s="33"/>
      <c r="FG283" s="33"/>
      <c r="FH283" s="33"/>
      <c r="FI283" s="33"/>
      <c r="FJ283" s="33"/>
      <c r="FK283" s="33"/>
      <c r="FL283" s="33"/>
      <c r="FM283" s="33"/>
      <c r="FN283" s="33"/>
      <c r="FO283" s="33"/>
      <c r="FP283" s="33"/>
      <c r="FQ283" s="33"/>
      <c r="FR283" s="33"/>
      <c r="FS283" s="33"/>
      <c r="FT283" s="33"/>
      <c r="FU283" s="33"/>
      <c r="FV283" s="33"/>
      <c r="FW283" s="33"/>
      <c r="FX283" s="33"/>
      <c r="FY283" s="33"/>
      <c r="FZ283" s="33"/>
      <c r="GA283" s="33"/>
      <c r="GB283" s="33"/>
      <c r="GC283" s="33"/>
      <c r="GD283" s="33"/>
      <c r="GE283" s="33"/>
      <c r="GF283" s="33"/>
      <c r="GG283" s="33"/>
      <c r="GH283" s="33"/>
      <c r="GI283" s="33"/>
      <c r="GJ283" s="33"/>
      <c r="GK283" s="33"/>
      <c r="GL283" s="33"/>
      <c r="GM283" s="33"/>
      <c r="GN283" s="33"/>
      <c r="GO283" s="33"/>
      <c r="GP283" s="33"/>
      <c r="GQ283" s="33"/>
      <c r="GR283" s="33"/>
      <c r="GS283" s="33"/>
      <c r="GT283" s="33"/>
      <c r="GU283" s="33"/>
      <c r="GV283" s="33"/>
      <c r="GW283" s="33"/>
      <c r="GX283" s="33"/>
      <c r="GY283" s="33"/>
      <c r="GZ283" s="33"/>
      <c r="HA283" s="33"/>
      <c r="HB283" s="33"/>
      <c r="HC283" s="33"/>
      <c r="HD283" s="33"/>
      <c r="HE283" s="33"/>
      <c r="HF283" s="33"/>
      <c r="HG283" s="33"/>
      <c r="HH283" s="33"/>
      <c r="HI283" s="33"/>
      <c r="HJ283" s="33"/>
      <c r="HK283" s="33"/>
      <c r="HL283" s="33"/>
      <c r="HM283" s="33"/>
      <c r="HN283" s="33"/>
      <c r="HO283" s="33"/>
      <c r="HP283" s="33"/>
      <c r="HQ283" s="33"/>
      <c r="HR283" s="33"/>
      <c r="HS283" s="33"/>
      <c r="HT283" s="33"/>
      <c r="HU283" s="33"/>
      <c r="HV283" s="33"/>
      <c r="HW283" s="33"/>
      <c r="HX283" s="33"/>
      <c r="HY283" s="33"/>
      <c r="HZ283" s="33"/>
      <c r="IA283" s="33"/>
      <c r="IB283" s="33"/>
      <c r="IC283" s="33"/>
      <c r="ID283" s="33"/>
      <c r="IE283" s="33"/>
      <c r="IF283" s="33"/>
      <c r="IG283" s="33"/>
      <c r="IH283" s="33"/>
      <c r="II283" s="33"/>
      <c r="IJ283" s="33"/>
      <c r="IK283" s="33"/>
      <c r="IL283" s="33"/>
      <c r="IM283" s="33"/>
      <c r="IN283" s="33"/>
      <c r="IO283" s="33"/>
      <c r="IP283" s="33"/>
      <c r="IQ283" s="33"/>
      <c r="IR283" s="33"/>
      <c r="IS283" s="33"/>
      <c r="IT283" s="33"/>
      <c r="IU283" s="33"/>
      <c r="IV283" s="33"/>
      <c r="IW283" s="33"/>
    </row>
    <row r="284" spans="1:257" s="113" customFormat="1">
      <c r="A284" s="156"/>
      <c r="D284" s="15"/>
      <c r="G284" s="57"/>
      <c r="I284" s="122"/>
      <c r="K284" s="93"/>
      <c r="L284" s="33"/>
      <c r="M284" s="33"/>
      <c r="N284" s="33"/>
      <c r="O284" s="33"/>
      <c r="P284" s="40"/>
      <c r="Q284" s="33"/>
      <c r="R284" s="33"/>
      <c r="S284" s="33"/>
      <c r="T284" s="33"/>
      <c r="U284" s="33"/>
      <c r="V284" s="33"/>
      <c r="W284" s="33"/>
      <c r="X284" s="33"/>
      <c r="Y284" s="33"/>
      <c r="Z284" s="33"/>
      <c r="AA284" s="33"/>
      <c r="AB284" s="33"/>
      <c r="AC284" s="33"/>
      <c r="AD284" s="33"/>
      <c r="AE284" s="33"/>
      <c r="AF284" s="33"/>
      <c r="AG284" s="33"/>
      <c r="AH284" s="33"/>
      <c r="AI284" s="33"/>
      <c r="AJ284" s="33"/>
      <c r="AK284" s="33"/>
      <c r="AL284" s="33"/>
      <c r="AM284" s="33"/>
      <c r="AN284" s="33"/>
      <c r="AO284" s="33"/>
      <c r="AP284" s="33"/>
      <c r="AQ284" s="33"/>
      <c r="AR284" s="33"/>
      <c r="AS284" s="33"/>
      <c r="AT284" s="33"/>
      <c r="AU284" s="33"/>
      <c r="AV284" s="33"/>
      <c r="AW284" s="33"/>
      <c r="AX284" s="33"/>
      <c r="AY284" s="33"/>
      <c r="AZ284" s="33"/>
      <c r="BA284" s="33"/>
      <c r="BB284" s="33"/>
      <c r="BC284" s="33"/>
      <c r="BD284" s="33"/>
      <c r="BE284" s="33"/>
      <c r="BF284" s="33"/>
      <c r="BG284" s="33"/>
      <c r="BH284" s="33"/>
      <c r="BI284" s="33"/>
      <c r="BJ284" s="33"/>
      <c r="BK284" s="33"/>
      <c r="BL284" s="33"/>
      <c r="BM284" s="33"/>
      <c r="BN284" s="33"/>
      <c r="BO284" s="33"/>
      <c r="BP284" s="33"/>
      <c r="BQ284" s="33"/>
      <c r="BR284" s="33"/>
      <c r="BS284" s="33"/>
      <c r="BT284" s="33"/>
      <c r="BU284" s="33"/>
      <c r="BV284" s="33"/>
      <c r="BW284" s="33"/>
      <c r="BX284" s="33"/>
      <c r="BY284" s="33"/>
      <c r="BZ284" s="33"/>
      <c r="CA284" s="33"/>
      <c r="CB284" s="33"/>
      <c r="CC284" s="33"/>
      <c r="CD284" s="33"/>
      <c r="CE284" s="33"/>
      <c r="CF284" s="33"/>
      <c r="CG284" s="33"/>
      <c r="CH284" s="33"/>
      <c r="CI284" s="33"/>
      <c r="CJ284" s="33"/>
      <c r="CK284" s="33"/>
      <c r="CL284" s="33"/>
      <c r="CM284" s="33"/>
      <c r="CN284" s="33"/>
      <c r="CO284" s="33"/>
      <c r="CP284" s="33"/>
      <c r="CQ284" s="33"/>
      <c r="CR284" s="33"/>
      <c r="CS284" s="33"/>
      <c r="CT284" s="33"/>
      <c r="CU284" s="33"/>
      <c r="CV284" s="33"/>
      <c r="CW284" s="33"/>
      <c r="CX284" s="33"/>
      <c r="CY284" s="33"/>
      <c r="CZ284" s="33"/>
      <c r="DA284" s="33"/>
      <c r="DB284" s="33"/>
      <c r="DC284" s="33"/>
      <c r="DD284" s="33"/>
      <c r="DE284" s="33"/>
      <c r="DF284" s="33"/>
      <c r="DG284" s="33"/>
      <c r="DH284" s="33"/>
      <c r="DI284" s="33"/>
      <c r="DJ284" s="33"/>
      <c r="DK284" s="33"/>
      <c r="DL284" s="33"/>
      <c r="DM284" s="33"/>
      <c r="DN284" s="33"/>
      <c r="DO284" s="33"/>
      <c r="DP284" s="33"/>
      <c r="DQ284" s="33"/>
      <c r="DR284" s="33"/>
      <c r="DS284" s="33"/>
      <c r="DT284" s="33"/>
      <c r="DU284" s="33"/>
      <c r="DV284" s="33"/>
      <c r="DW284" s="33"/>
      <c r="DX284" s="33"/>
      <c r="DY284" s="33"/>
      <c r="DZ284" s="33"/>
      <c r="EA284" s="33"/>
      <c r="EB284" s="33"/>
      <c r="EC284" s="33"/>
      <c r="ED284" s="33"/>
      <c r="EE284" s="33"/>
      <c r="EF284" s="33"/>
      <c r="EG284" s="33"/>
      <c r="EH284" s="33"/>
      <c r="EI284" s="33"/>
      <c r="EJ284" s="33"/>
      <c r="EK284" s="33"/>
      <c r="EL284" s="33"/>
      <c r="EM284" s="33"/>
      <c r="EN284" s="33"/>
      <c r="EO284" s="33"/>
      <c r="EP284" s="33"/>
      <c r="EQ284" s="33"/>
      <c r="ER284" s="33"/>
      <c r="ES284" s="33"/>
      <c r="ET284" s="33"/>
      <c r="EU284" s="33"/>
      <c r="EV284" s="33"/>
      <c r="EW284" s="33"/>
      <c r="EX284" s="33"/>
      <c r="EY284" s="33"/>
      <c r="EZ284" s="33"/>
      <c r="FA284" s="33"/>
      <c r="FB284" s="33"/>
      <c r="FC284" s="33"/>
      <c r="FD284" s="33"/>
      <c r="FE284" s="33"/>
      <c r="FF284" s="33"/>
      <c r="FG284" s="33"/>
      <c r="FH284" s="33"/>
      <c r="FI284" s="33"/>
      <c r="FJ284" s="33"/>
      <c r="FK284" s="33"/>
      <c r="FL284" s="33"/>
      <c r="FM284" s="33"/>
      <c r="FN284" s="33"/>
      <c r="FO284" s="33"/>
      <c r="FP284" s="33"/>
      <c r="FQ284" s="33"/>
      <c r="FR284" s="33"/>
      <c r="FS284" s="33"/>
      <c r="FT284" s="33"/>
      <c r="FU284" s="33"/>
      <c r="FV284" s="33"/>
      <c r="FW284" s="33"/>
      <c r="FX284" s="33"/>
      <c r="FY284" s="33"/>
      <c r="FZ284" s="33"/>
      <c r="GA284" s="33"/>
      <c r="GB284" s="33"/>
      <c r="GC284" s="33"/>
      <c r="GD284" s="33"/>
      <c r="GE284" s="33"/>
      <c r="GF284" s="33"/>
      <c r="GG284" s="33"/>
      <c r="GH284" s="33"/>
      <c r="GI284" s="33"/>
      <c r="GJ284" s="33"/>
      <c r="GK284" s="33"/>
      <c r="GL284" s="33"/>
      <c r="GM284" s="33"/>
      <c r="GN284" s="33"/>
      <c r="GO284" s="33"/>
      <c r="GP284" s="33"/>
      <c r="GQ284" s="33"/>
      <c r="GR284" s="33"/>
      <c r="GS284" s="33"/>
      <c r="GT284" s="33"/>
      <c r="GU284" s="33"/>
      <c r="GV284" s="33"/>
      <c r="GW284" s="33"/>
      <c r="GX284" s="33"/>
      <c r="GY284" s="33"/>
      <c r="GZ284" s="33"/>
      <c r="HA284" s="33"/>
      <c r="HB284" s="33"/>
      <c r="HC284" s="33"/>
      <c r="HD284" s="33"/>
      <c r="HE284" s="33"/>
      <c r="HF284" s="33"/>
      <c r="HG284" s="33"/>
      <c r="HH284" s="33"/>
      <c r="HI284" s="33"/>
      <c r="HJ284" s="33"/>
      <c r="HK284" s="33"/>
      <c r="HL284" s="33"/>
      <c r="HM284" s="33"/>
      <c r="HN284" s="33"/>
      <c r="HO284" s="33"/>
      <c r="HP284" s="33"/>
      <c r="HQ284" s="33"/>
      <c r="HR284" s="33"/>
      <c r="HS284" s="33"/>
      <c r="HT284" s="33"/>
      <c r="HU284" s="33"/>
      <c r="HV284" s="33"/>
      <c r="HW284" s="33"/>
      <c r="HX284" s="33"/>
      <c r="HY284" s="33"/>
      <c r="HZ284" s="33"/>
      <c r="IA284" s="33"/>
      <c r="IB284" s="33"/>
      <c r="IC284" s="33"/>
      <c r="ID284" s="33"/>
      <c r="IE284" s="33"/>
      <c r="IF284" s="33"/>
      <c r="IG284" s="33"/>
      <c r="IH284" s="33"/>
      <c r="II284" s="33"/>
      <c r="IJ284" s="33"/>
      <c r="IK284" s="33"/>
      <c r="IL284" s="33"/>
      <c r="IM284" s="33"/>
      <c r="IN284" s="33"/>
      <c r="IO284" s="33"/>
      <c r="IP284" s="33"/>
      <c r="IQ284" s="33"/>
      <c r="IR284" s="33"/>
      <c r="IS284" s="33"/>
      <c r="IT284" s="33"/>
      <c r="IU284" s="33"/>
      <c r="IV284" s="33"/>
      <c r="IW284" s="33"/>
    </row>
    <row r="285" spans="1:257" s="113" customFormat="1" ht="49.5" customHeight="1">
      <c r="A285" s="155">
        <v>16</v>
      </c>
      <c r="B285" s="586" t="s">
        <v>241</v>
      </c>
      <c r="C285" s="586"/>
      <c r="D285" s="586"/>
      <c r="E285" s="586"/>
      <c r="F285" s="586"/>
      <c r="G285" s="586"/>
      <c r="H285" s="586"/>
      <c r="I285" s="10"/>
      <c r="J285" s="31"/>
      <c r="K285" s="88"/>
      <c r="L285" s="33"/>
      <c r="M285" s="33"/>
      <c r="N285" s="33"/>
      <c r="O285" s="33"/>
      <c r="P285" s="40"/>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3"/>
      <c r="BF285" s="33"/>
      <c r="BG285" s="33"/>
      <c r="BH285" s="33"/>
      <c r="BI285" s="33"/>
      <c r="BJ285" s="33"/>
      <c r="BK285" s="33"/>
      <c r="BL285" s="33"/>
      <c r="BM285" s="33"/>
      <c r="BN285" s="33"/>
      <c r="BO285" s="33"/>
      <c r="BP285" s="33"/>
      <c r="BQ285" s="33"/>
      <c r="BR285" s="33"/>
      <c r="BS285" s="33"/>
      <c r="BT285" s="33"/>
      <c r="BU285" s="33"/>
      <c r="BV285" s="33"/>
      <c r="BW285" s="33"/>
      <c r="BX285" s="33"/>
      <c r="BY285" s="33"/>
      <c r="BZ285" s="33"/>
      <c r="CA285" s="33"/>
      <c r="CB285" s="33"/>
      <c r="CC285" s="33"/>
      <c r="CD285" s="33"/>
      <c r="CE285" s="33"/>
      <c r="CF285" s="33"/>
      <c r="CG285" s="33"/>
      <c r="CH285" s="33"/>
      <c r="CI285" s="33"/>
      <c r="CJ285" s="33"/>
      <c r="CK285" s="33"/>
      <c r="CL285" s="33"/>
      <c r="CM285" s="33"/>
      <c r="CN285" s="33"/>
      <c r="CO285" s="33"/>
      <c r="CP285" s="33"/>
      <c r="CQ285" s="33"/>
      <c r="CR285" s="33"/>
      <c r="CS285" s="33"/>
      <c r="CT285" s="33"/>
      <c r="CU285" s="33"/>
      <c r="CV285" s="33"/>
      <c r="CW285" s="33"/>
      <c r="CX285" s="33"/>
      <c r="CY285" s="33"/>
      <c r="CZ285" s="33"/>
      <c r="DA285" s="33"/>
      <c r="DB285" s="33"/>
      <c r="DC285" s="33"/>
      <c r="DD285" s="33"/>
      <c r="DE285" s="33"/>
      <c r="DF285" s="33"/>
      <c r="DG285" s="33"/>
      <c r="DH285" s="33"/>
      <c r="DI285" s="33"/>
      <c r="DJ285" s="33"/>
      <c r="DK285" s="33"/>
      <c r="DL285" s="33"/>
      <c r="DM285" s="33"/>
      <c r="DN285" s="33"/>
      <c r="DO285" s="33"/>
      <c r="DP285" s="33"/>
      <c r="DQ285" s="33"/>
      <c r="DR285" s="33"/>
      <c r="DS285" s="33"/>
      <c r="DT285" s="33"/>
      <c r="DU285" s="33"/>
      <c r="DV285" s="33"/>
      <c r="DW285" s="33"/>
      <c r="DX285" s="33"/>
      <c r="DY285" s="33"/>
      <c r="DZ285" s="33"/>
      <c r="EA285" s="33"/>
      <c r="EB285" s="33"/>
      <c r="EC285" s="33"/>
      <c r="ED285" s="33"/>
      <c r="EE285" s="33"/>
      <c r="EF285" s="33"/>
      <c r="EG285" s="33"/>
      <c r="EH285" s="33"/>
      <c r="EI285" s="33"/>
      <c r="EJ285" s="33"/>
      <c r="EK285" s="33"/>
      <c r="EL285" s="33"/>
      <c r="EM285" s="33"/>
      <c r="EN285" s="33"/>
      <c r="EO285" s="33"/>
      <c r="EP285" s="33"/>
      <c r="EQ285" s="33"/>
      <c r="ER285" s="33"/>
      <c r="ES285" s="33"/>
      <c r="ET285" s="33"/>
      <c r="EU285" s="33"/>
      <c r="EV285" s="33"/>
      <c r="EW285" s="33"/>
      <c r="EX285" s="33"/>
      <c r="EY285" s="33"/>
      <c r="EZ285" s="33"/>
      <c r="FA285" s="33"/>
      <c r="FB285" s="33"/>
      <c r="FC285" s="33"/>
      <c r="FD285" s="33"/>
      <c r="FE285" s="33"/>
      <c r="FF285" s="33"/>
      <c r="FG285" s="33"/>
      <c r="FH285" s="33"/>
      <c r="FI285" s="33"/>
      <c r="FJ285" s="33"/>
      <c r="FK285" s="33"/>
      <c r="FL285" s="33"/>
      <c r="FM285" s="33"/>
      <c r="FN285" s="33"/>
      <c r="FO285" s="33"/>
      <c r="FP285" s="33"/>
      <c r="FQ285" s="33"/>
      <c r="FR285" s="33"/>
      <c r="FS285" s="33"/>
      <c r="FT285" s="33"/>
      <c r="FU285" s="33"/>
      <c r="FV285" s="33"/>
      <c r="FW285" s="33"/>
      <c r="FX285" s="33"/>
      <c r="FY285" s="33"/>
      <c r="FZ285" s="33"/>
      <c r="GA285" s="33"/>
      <c r="GB285" s="33"/>
      <c r="GC285" s="33"/>
      <c r="GD285" s="33"/>
      <c r="GE285" s="33"/>
      <c r="GF285" s="33"/>
      <c r="GG285" s="33"/>
      <c r="GH285" s="33"/>
      <c r="GI285" s="33"/>
      <c r="GJ285" s="33"/>
      <c r="GK285" s="33"/>
      <c r="GL285" s="33"/>
      <c r="GM285" s="33"/>
      <c r="GN285" s="33"/>
      <c r="GO285" s="33"/>
      <c r="GP285" s="33"/>
      <c r="GQ285" s="33"/>
      <c r="GR285" s="33"/>
      <c r="GS285" s="33"/>
      <c r="GT285" s="33"/>
      <c r="GU285" s="33"/>
      <c r="GV285" s="33"/>
      <c r="GW285" s="33"/>
      <c r="GX285" s="33"/>
      <c r="GY285" s="33"/>
      <c r="GZ285" s="33"/>
      <c r="HA285" s="33"/>
      <c r="HB285" s="33"/>
      <c r="HC285" s="33"/>
      <c r="HD285" s="33"/>
      <c r="HE285" s="33"/>
      <c r="HF285" s="33"/>
      <c r="HG285" s="33"/>
      <c r="HH285" s="33"/>
      <c r="HI285" s="33"/>
      <c r="HJ285" s="33"/>
      <c r="HK285" s="33"/>
      <c r="HL285" s="33"/>
      <c r="HM285" s="33"/>
      <c r="HN285" s="33"/>
      <c r="HO285" s="33"/>
      <c r="HP285" s="33"/>
      <c r="HQ285" s="33"/>
      <c r="HR285" s="33"/>
      <c r="HS285" s="33"/>
      <c r="HT285" s="33"/>
      <c r="HU285" s="33"/>
      <c r="HV285" s="33"/>
      <c r="HW285" s="33"/>
      <c r="HX285" s="33"/>
      <c r="HY285" s="33"/>
      <c r="HZ285" s="33"/>
      <c r="IA285" s="33"/>
      <c r="IB285" s="33"/>
      <c r="IC285" s="33"/>
      <c r="ID285" s="33"/>
      <c r="IE285" s="33"/>
      <c r="IF285" s="33"/>
      <c r="IG285" s="33"/>
      <c r="IH285" s="33"/>
      <c r="II285" s="33"/>
      <c r="IJ285" s="33"/>
      <c r="IK285" s="33"/>
      <c r="IL285" s="33"/>
      <c r="IM285" s="33"/>
      <c r="IN285" s="33"/>
      <c r="IO285" s="33"/>
      <c r="IP285" s="33"/>
      <c r="IQ285" s="33"/>
      <c r="IR285" s="33"/>
      <c r="IS285" s="33"/>
      <c r="IT285" s="33"/>
      <c r="IU285" s="33"/>
      <c r="IV285" s="33"/>
      <c r="IW285" s="33"/>
    </row>
    <row r="286" spans="1:257" s="113" customFormat="1" ht="14.25">
      <c r="A286" s="155"/>
      <c r="B286" s="116" t="s">
        <v>71</v>
      </c>
      <c r="D286" s="15">
        <v>156</v>
      </c>
      <c r="F286" s="114" t="s">
        <v>9</v>
      </c>
      <c r="G286" s="112"/>
      <c r="H286" s="116" t="s">
        <v>69</v>
      </c>
      <c r="I286" s="122"/>
      <c r="J286" s="51">
        <f>SUM(D286*G286)</f>
        <v>0</v>
      </c>
      <c r="K286" s="86" t="s">
        <v>69</v>
      </c>
      <c r="L286" s="33"/>
      <c r="M286" s="33"/>
      <c r="N286" s="33"/>
      <c r="O286" s="33"/>
      <c r="P286" s="40"/>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c r="DU286" s="33"/>
      <c r="DV286" s="33"/>
      <c r="DW286" s="33"/>
      <c r="DX286" s="33"/>
      <c r="DY286" s="33"/>
      <c r="DZ286" s="33"/>
      <c r="EA286" s="33"/>
      <c r="EB286" s="33"/>
      <c r="EC286" s="33"/>
      <c r="ED286" s="33"/>
      <c r="EE286" s="33"/>
      <c r="EF286" s="33"/>
      <c r="EG286" s="33"/>
      <c r="EH286" s="33"/>
      <c r="EI286" s="33"/>
      <c r="EJ286" s="33"/>
      <c r="EK286" s="33"/>
      <c r="EL286" s="33"/>
      <c r="EM286" s="33"/>
      <c r="EN286" s="33"/>
      <c r="EO286" s="33"/>
      <c r="EP286" s="33"/>
      <c r="EQ286" s="33"/>
      <c r="ER286" s="33"/>
      <c r="ES286" s="33"/>
      <c r="ET286" s="33"/>
      <c r="EU286" s="33"/>
      <c r="EV286" s="33"/>
      <c r="EW286" s="33"/>
      <c r="EX286" s="33"/>
      <c r="EY286" s="33"/>
      <c r="EZ286" s="33"/>
      <c r="FA286" s="33"/>
      <c r="FB286" s="33"/>
      <c r="FC286" s="33"/>
      <c r="FD286" s="33"/>
      <c r="FE286" s="33"/>
      <c r="FF286" s="33"/>
      <c r="FG286" s="33"/>
      <c r="FH286" s="33"/>
      <c r="FI286" s="33"/>
      <c r="FJ286" s="33"/>
      <c r="FK286" s="33"/>
      <c r="FL286" s="33"/>
      <c r="FM286" s="33"/>
      <c r="FN286" s="33"/>
      <c r="FO286" s="33"/>
      <c r="FP286" s="33"/>
      <c r="FQ286" s="33"/>
      <c r="FR286" s="33"/>
      <c r="FS286" s="33"/>
      <c r="FT286" s="33"/>
      <c r="FU286" s="33"/>
      <c r="FV286" s="33"/>
      <c r="FW286" s="33"/>
      <c r="FX286" s="33"/>
      <c r="FY286" s="33"/>
      <c r="FZ286" s="33"/>
      <c r="GA286" s="33"/>
      <c r="GB286" s="33"/>
      <c r="GC286" s="33"/>
      <c r="GD286" s="33"/>
      <c r="GE286" s="33"/>
      <c r="GF286" s="33"/>
      <c r="GG286" s="33"/>
      <c r="GH286" s="33"/>
      <c r="GI286" s="33"/>
      <c r="GJ286" s="33"/>
      <c r="GK286" s="33"/>
      <c r="GL286" s="33"/>
      <c r="GM286" s="33"/>
      <c r="GN286" s="33"/>
      <c r="GO286" s="33"/>
      <c r="GP286" s="33"/>
      <c r="GQ286" s="33"/>
      <c r="GR286" s="33"/>
      <c r="GS286" s="33"/>
      <c r="GT286" s="33"/>
      <c r="GU286" s="33"/>
      <c r="GV286" s="33"/>
      <c r="GW286" s="33"/>
      <c r="GX286" s="33"/>
      <c r="GY286" s="33"/>
      <c r="GZ286" s="33"/>
      <c r="HA286" s="33"/>
      <c r="HB286" s="33"/>
      <c r="HC286" s="33"/>
      <c r="HD286" s="33"/>
      <c r="HE286" s="33"/>
      <c r="HF286" s="33"/>
      <c r="HG286" s="33"/>
      <c r="HH286" s="33"/>
      <c r="HI286" s="33"/>
      <c r="HJ286" s="33"/>
      <c r="HK286" s="33"/>
      <c r="HL286" s="33"/>
      <c r="HM286" s="33"/>
      <c r="HN286" s="33"/>
      <c r="HO286" s="33"/>
      <c r="HP286" s="33"/>
      <c r="HQ286" s="33"/>
      <c r="HR286" s="33"/>
      <c r="HS286" s="33"/>
      <c r="HT286" s="33"/>
      <c r="HU286" s="33"/>
      <c r="HV286" s="33"/>
      <c r="HW286" s="33"/>
      <c r="HX286" s="33"/>
      <c r="HY286" s="33"/>
      <c r="HZ286" s="33"/>
      <c r="IA286" s="33"/>
      <c r="IB286" s="33"/>
      <c r="IC286" s="33"/>
      <c r="ID286" s="33"/>
      <c r="IE286" s="33"/>
      <c r="IF286" s="33"/>
      <c r="IG286" s="33"/>
      <c r="IH286" s="33"/>
      <c r="II286" s="33"/>
      <c r="IJ286" s="33"/>
      <c r="IK286" s="33"/>
      <c r="IL286" s="33"/>
      <c r="IM286" s="33"/>
      <c r="IN286" s="33"/>
      <c r="IO286" s="33"/>
      <c r="IP286" s="33"/>
      <c r="IQ286" s="33"/>
      <c r="IR286" s="33"/>
      <c r="IS286" s="33"/>
      <c r="IT286" s="33"/>
      <c r="IU286" s="33"/>
      <c r="IV286" s="33"/>
      <c r="IW286" s="33"/>
    </row>
    <row r="287" spans="1:257" s="113" customFormat="1">
      <c r="A287" s="156"/>
      <c r="D287" s="15"/>
      <c r="G287" s="57"/>
      <c r="I287" s="122"/>
      <c r="K287" s="93"/>
      <c r="L287" s="33"/>
      <c r="M287" s="33"/>
      <c r="N287" s="33"/>
      <c r="O287" s="33"/>
      <c r="P287" s="40"/>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c r="DU287" s="33"/>
      <c r="DV287" s="33"/>
      <c r="DW287" s="33"/>
      <c r="DX287" s="33"/>
      <c r="DY287" s="33"/>
      <c r="DZ287" s="33"/>
      <c r="EA287" s="33"/>
      <c r="EB287" s="33"/>
      <c r="EC287" s="33"/>
      <c r="ED287" s="33"/>
      <c r="EE287" s="33"/>
      <c r="EF287" s="33"/>
      <c r="EG287" s="33"/>
      <c r="EH287" s="33"/>
      <c r="EI287" s="33"/>
      <c r="EJ287" s="33"/>
      <c r="EK287" s="33"/>
      <c r="EL287" s="33"/>
      <c r="EM287" s="33"/>
      <c r="EN287" s="33"/>
      <c r="EO287" s="33"/>
      <c r="EP287" s="33"/>
      <c r="EQ287" s="33"/>
      <c r="ER287" s="33"/>
      <c r="ES287" s="33"/>
      <c r="ET287" s="33"/>
      <c r="EU287" s="33"/>
      <c r="EV287" s="33"/>
      <c r="EW287" s="33"/>
      <c r="EX287" s="33"/>
      <c r="EY287" s="33"/>
      <c r="EZ287" s="33"/>
      <c r="FA287" s="33"/>
      <c r="FB287" s="33"/>
      <c r="FC287" s="33"/>
      <c r="FD287" s="33"/>
      <c r="FE287" s="33"/>
      <c r="FF287" s="33"/>
      <c r="FG287" s="33"/>
      <c r="FH287" s="33"/>
      <c r="FI287" s="33"/>
      <c r="FJ287" s="33"/>
      <c r="FK287" s="33"/>
      <c r="FL287" s="33"/>
      <c r="FM287" s="33"/>
      <c r="FN287" s="33"/>
      <c r="FO287" s="33"/>
      <c r="FP287" s="33"/>
      <c r="FQ287" s="33"/>
      <c r="FR287" s="33"/>
      <c r="FS287" s="33"/>
      <c r="FT287" s="33"/>
      <c r="FU287" s="33"/>
      <c r="FV287" s="33"/>
      <c r="FW287" s="33"/>
      <c r="FX287" s="33"/>
      <c r="FY287" s="33"/>
      <c r="FZ287" s="33"/>
      <c r="GA287" s="33"/>
      <c r="GB287" s="33"/>
      <c r="GC287" s="33"/>
      <c r="GD287" s="33"/>
      <c r="GE287" s="33"/>
      <c r="GF287" s="33"/>
      <c r="GG287" s="33"/>
      <c r="GH287" s="33"/>
      <c r="GI287" s="33"/>
      <c r="GJ287" s="33"/>
      <c r="GK287" s="33"/>
      <c r="GL287" s="33"/>
      <c r="GM287" s="33"/>
      <c r="GN287" s="33"/>
      <c r="GO287" s="33"/>
      <c r="GP287" s="33"/>
      <c r="GQ287" s="33"/>
      <c r="GR287" s="33"/>
      <c r="GS287" s="33"/>
      <c r="GT287" s="33"/>
      <c r="GU287" s="33"/>
      <c r="GV287" s="33"/>
      <c r="GW287" s="33"/>
      <c r="GX287" s="33"/>
      <c r="GY287" s="33"/>
      <c r="GZ287" s="33"/>
      <c r="HA287" s="33"/>
      <c r="HB287" s="33"/>
      <c r="HC287" s="33"/>
      <c r="HD287" s="33"/>
      <c r="HE287" s="33"/>
      <c r="HF287" s="33"/>
      <c r="HG287" s="33"/>
      <c r="HH287" s="33"/>
      <c r="HI287" s="33"/>
      <c r="HJ287" s="33"/>
      <c r="HK287" s="33"/>
      <c r="HL287" s="33"/>
      <c r="HM287" s="33"/>
      <c r="HN287" s="33"/>
      <c r="HO287" s="33"/>
      <c r="HP287" s="33"/>
      <c r="HQ287" s="33"/>
      <c r="HR287" s="33"/>
      <c r="HS287" s="33"/>
      <c r="HT287" s="33"/>
      <c r="HU287" s="33"/>
      <c r="HV287" s="33"/>
      <c r="HW287" s="33"/>
      <c r="HX287" s="33"/>
      <c r="HY287" s="33"/>
      <c r="HZ287" s="33"/>
      <c r="IA287" s="33"/>
      <c r="IB287" s="33"/>
      <c r="IC287" s="33"/>
      <c r="ID287" s="33"/>
      <c r="IE287" s="33"/>
      <c r="IF287" s="33"/>
      <c r="IG287" s="33"/>
      <c r="IH287" s="33"/>
      <c r="II287" s="33"/>
      <c r="IJ287" s="33"/>
      <c r="IK287" s="33"/>
      <c r="IL287" s="33"/>
      <c r="IM287" s="33"/>
      <c r="IN287" s="33"/>
      <c r="IO287" s="33"/>
      <c r="IP287" s="33"/>
      <c r="IQ287" s="33"/>
      <c r="IR287" s="33"/>
      <c r="IS287" s="33"/>
      <c r="IT287" s="33"/>
      <c r="IU287" s="33"/>
      <c r="IV287" s="33"/>
      <c r="IW287" s="33"/>
    </row>
    <row r="288" spans="1:257" s="113" customFormat="1" ht="139.5" customHeight="1">
      <c r="A288" s="155">
        <v>17</v>
      </c>
      <c r="B288" s="586" t="s">
        <v>244</v>
      </c>
      <c r="C288" s="586"/>
      <c r="D288" s="586"/>
      <c r="E288" s="586"/>
      <c r="F288" s="586"/>
      <c r="G288" s="586"/>
      <c r="H288" s="586"/>
      <c r="I288" s="10"/>
      <c r="J288" s="31"/>
      <c r="K288" s="88"/>
      <c r="L288" s="33"/>
      <c r="M288" s="33"/>
      <c r="N288" s="33"/>
      <c r="O288" s="33"/>
      <c r="P288" s="40"/>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c r="DU288" s="33"/>
      <c r="DV288" s="33"/>
      <c r="DW288" s="33"/>
      <c r="DX288" s="33"/>
      <c r="DY288" s="33"/>
      <c r="DZ288" s="33"/>
      <c r="EA288" s="33"/>
      <c r="EB288" s="33"/>
      <c r="EC288" s="33"/>
      <c r="ED288" s="33"/>
      <c r="EE288" s="33"/>
      <c r="EF288" s="33"/>
      <c r="EG288" s="33"/>
      <c r="EH288" s="33"/>
      <c r="EI288" s="33"/>
      <c r="EJ288" s="33"/>
      <c r="EK288" s="33"/>
      <c r="EL288" s="33"/>
      <c r="EM288" s="33"/>
      <c r="EN288" s="33"/>
      <c r="EO288" s="33"/>
      <c r="EP288" s="33"/>
      <c r="EQ288" s="33"/>
      <c r="ER288" s="33"/>
      <c r="ES288" s="33"/>
      <c r="ET288" s="33"/>
      <c r="EU288" s="33"/>
      <c r="EV288" s="33"/>
      <c r="EW288" s="33"/>
      <c r="EX288" s="33"/>
      <c r="EY288" s="33"/>
      <c r="EZ288" s="33"/>
      <c r="FA288" s="33"/>
      <c r="FB288" s="33"/>
      <c r="FC288" s="33"/>
      <c r="FD288" s="33"/>
      <c r="FE288" s="33"/>
      <c r="FF288" s="33"/>
      <c r="FG288" s="33"/>
      <c r="FH288" s="33"/>
      <c r="FI288" s="33"/>
      <c r="FJ288" s="33"/>
      <c r="FK288" s="33"/>
      <c r="FL288" s="33"/>
      <c r="FM288" s="33"/>
      <c r="FN288" s="33"/>
      <c r="FO288" s="33"/>
      <c r="FP288" s="33"/>
      <c r="FQ288" s="33"/>
      <c r="FR288" s="33"/>
      <c r="FS288" s="33"/>
      <c r="FT288" s="33"/>
      <c r="FU288" s="33"/>
      <c r="FV288" s="33"/>
      <c r="FW288" s="33"/>
      <c r="FX288" s="33"/>
      <c r="FY288" s="33"/>
      <c r="FZ288" s="33"/>
      <c r="GA288" s="33"/>
      <c r="GB288" s="33"/>
      <c r="GC288" s="33"/>
      <c r="GD288" s="33"/>
      <c r="GE288" s="33"/>
      <c r="GF288" s="33"/>
      <c r="GG288" s="33"/>
      <c r="GH288" s="33"/>
      <c r="GI288" s="33"/>
      <c r="GJ288" s="33"/>
      <c r="GK288" s="33"/>
      <c r="GL288" s="33"/>
      <c r="GM288" s="33"/>
      <c r="GN288" s="33"/>
      <c r="GO288" s="33"/>
      <c r="GP288" s="33"/>
      <c r="GQ288" s="33"/>
      <c r="GR288" s="33"/>
      <c r="GS288" s="33"/>
      <c r="GT288" s="33"/>
      <c r="GU288" s="33"/>
      <c r="GV288" s="33"/>
      <c r="GW288" s="33"/>
      <c r="GX288" s="33"/>
      <c r="GY288" s="33"/>
      <c r="GZ288" s="33"/>
      <c r="HA288" s="33"/>
      <c r="HB288" s="33"/>
      <c r="HC288" s="33"/>
      <c r="HD288" s="33"/>
      <c r="HE288" s="33"/>
      <c r="HF288" s="33"/>
      <c r="HG288" s="33"/>
      <c r="HH288" s="33"/>
      <c r="HI288" s="33"/>
      <c r="HJ288" s="33"/>
      <c r="HK288" s="33"/>
      <c r="HL288" s="33"/>
      <c r="HM288" s="33"/>
      <c r="HN288" s="33"/>
      <c r="HO288" s="33"/>
      <c r="HP288" s="33"/>
      <c r="HQ288" s="33"/>
      <c r="HR288" s="33"/>
      <c r="HS288" s="33"/>
      <c r="HT288" s="33"/>
      <c r="HU288" s="33"/>
      <c r="HV288" s="33"/>
      <c r="HW288" s="33"/>
      <c r="HX288" s="33"/>
      <c r="HY288" s="33"/>
      <c r="HZ288" s="33"/>
      <c r="IA288" s="33"/>
      <c r="IB288" s="33"/>
      <c r="IC288" s="33"/>
      <c r="ID288" s="33"/>
      <c r="IE288" s="33"/>
      <c r="IF288" s="33"/>
      <c r="IG288" s="33"/>
      <c r="IH288" s="33"/>
      <c r="II288" s="33"/>
      <c r="IJ288" s="33"/>
      <c r="IK288" s="33"/>
      <c r="IL288" s="33"/>
      <c r="IM288" s="33"/>
      <c r="IN288" s="33"/>
      <c r="IO288" s="33"/>
      <c r="IP288" s="33"/>
      <c r="IQ288" s="33"/>
      <c r="IR288" s="33"/>
      <c r="IS288" s="33"/>
      <c r="IT288" s="33"/>
      <c r="IU288" s="33"/>
      <c r="IV288" s="33"/>
      <c r="IW288" s="33"/>
    </row>
    <row r="289" spans="1:257" s="113" customFormat="1" ht="14.25">
      <c r="A289" s="155"/>
      <c r="B289" s="116" t="s">
        <v>243</v>
      </c>
      <c r="D289" s="15">
        <v>64500</v>
      </c>
      <c r="F289" s="114" t="s">
        <v>9</v>
      </c>
      <c r="G289" s="112"/>
      <c r="H289" s="116" t="s">
        <v>69</v>
      </c>
      <c r="I289" s="122"/>
      <c r="J289" s="51">
        <f>SUM(D289*G289)</f>
        <v>0</v>
      </c>
      <c r="K289" s="86" t="s">
        <v>69</v>
      </c>
      <c r="L289" s="33"/>
      <c r="M289" s="33"/>
      <c r="N289" s="33"/>
      <c r="O289" s="33"/>
      <c r="P289" s="40"/>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c r="DU289" s="33"/>
      <c r="DV289" s="33"/>
      <c r="DW289" s="33"/>
      <c r="DX289" s="33"/>
      <c r="DY289" s="33"/>
      <c r="DZ289" s="33"/>
      <c r="EA289" s="33"/>
      <c r="EB289" s="33"/>
      <c r="EC289" s="33"/>
      <c r="ED289" s="33"/>
      <c r="EE289" s="33"/>
      <c r="EF289" s="33"/>
      <c r="EG289" s="33"/>
      <c r="EH289" s="33"/>
      <c r="EI289" s="33"/>
      <c r="EJ289" s="33"/>
      <c r="EK289" s="33"/>
      <c r="EL289" s="33"/>
      <c r="EM289" s="33"/>
      <c r="EN289" s="33"/>
      <c r="EO289" s="33"/>
      <c r="EP289" s="33"/>
      <c r="EQ289" s="33"/>
      <c r="ER289" s="33"/>
      <c r="ES289" s="33"/>
      <c r="ET289" s="33"/>
      <c r="EU289" s="33"/>
      <c r="EV289" s="33"/>
      <c r="EW289" s="33"/>
      <c r="EX289" s="33"/>
      <c r="EY289" s="33"/>
      <c r="EZ289" s="33"/>
      <c r="FA289" s="33"/>
      <c r="FB289" s="33"/>
      <c r="FC289" s="33"/>
      <c r="FD289" s="33"/>
      <c r="FE289" s="33"/>
      <c r="FF289" s="33"/>
      <c r="FG289" s="33"/>
      <c r="FH289" s="33"/>
      <c r="FI289" s="33"/>
      <c r="FJ289" s="33"/>
      <c r="FK289" s="33"/>
      <c r="FL289" s="33"/>
      <c r="FM289" s="33"/>
      <c r="FN289" s="33"/>
      <c r="FO289" s="33"/>
      <c r="FP289" s="33"/>
      <c r="FQ289" s="33"/>
      <c r="FR289" s="33"/>
      <c r="FS289" s="33"/>
      <c r="FT289" s="33"/>
      <c r="FU289" s="33"/>
      <c r="FV289" s="33"/>
      <c r="FW289" s="33"/>
      <c r="FX289" s="33"/>
      <c r="FY289" s="33"/>
      <c r="FZ289" s="33"/>
      <c r="GA289" s="33"/>
      <c r="GB289" s="33"/>
      <c r="GC289" s="33"/>
      <c r="GD289" s="33"/>
      <c r="GE289" s="33"/>
      <c r="GF289" s="33"/>
      <c r="GG289" s="33"/>
      <c r="GH289" s="33"/>
      <c r="GI289" s="33"/>
      <c r="GJ289" s="33"/>
      <c r="GK289" s="33"/>
      <c r="GL289" s="33"/>
      <c r="GM289" s="33"/>
      <c r="GN289" s="33"/>
      <c r="GO289" s="33"/>
      <c r="GP289" s="33"/>
      <c r="GQ289" s="33"/>
      <c r="GR289" s="33"/>
      <c r="GS289" s="33"/>
      <c r="GT289" s="33"/>
      <c r="GU289" s="33"/>
      <c r="GV289" s="33"/>
      <c r="GW289" s="33"/>
      <c r="GX289" s="33"/>
      <c r="GY289" s="33"/>
      <c r="GZ289" s="33"/>
      <c r="HA289" s="33"/>
      <c r="HB289" s="33"/>
      <c r="HC289" s="33"/>
      <c r="HD289" s="33"/>
      <c r="HE289" s="33"/>
      <c r="HF289" s="33"/>
      <c r="HG289" s="33"/>
      <c r="HH289" s="33"/>
      <c r="HI289" s="33"/>
      <c r="HJ289" s="33"/>
      <c r="HK289" s="33"/>
      <c r="HL289" s="33"/>
      <c r="HM289" s="33"/>
      <c r="HN289" s="33"/>
      <c r="HO289" s="33"/>
      <c r="HP289" s="33"/>
      <c r="HQ289" s="33"/>
      <c r="HR289" s="33"/>
      <c r="HS289" s="33"/>
      <c r="HT289" s="33"/>
      <c r="HU289" s="33"/>
      <c r="HV289" s="33"/>
      <c r="HW289" s="33"/>
      <c r="HX289" s="33"/>
      <c r="HY289" s="33"/>
      <c r="HZ289" s="33"/>
      <c r="IA289" s="33"/>
      <c r="IB289" s="33"/>
      <c r="IC289" s="33"/>
      <c r="ID289" s="33"/>
      <c r="IE289" s="33"/>
      <c r="IF289" s="33"/>
      <c r="IG289" s="33"/>
      <c r="IH289" s="33"/>
      <c r="II289" s="33"/>
      <c r="IJ289" s="33"/>
      <c r="IK289" s="33"/>
      <c r="IL289" s="33"/>
      <c r="IM289" s="33"/>
      <c r="IN289" s="33"/>
      <c r="IO289" s="33"/>
      <c r="IP289" s="33"/>
      <c r="IQ289" s="33"/>
      <c r="IR289" s="33"/>
      <c r="IS289" s="33"/>
      <c r="IT289" s="33"/>
      <c r="IU289" s="33"/>
      <c r="IV289" s="33"/>
      <c r="IW289" s="33"/>
    </row>
    <row r="290" spans="1:257" s="113" customFormat="1">
      <c r="A290" s="156"/>
      <c r="D290" s="15"/>
      <c r="G290" s="57"/>
      <c r="I290" s="122"/>
      <c r="K290" s="93"/>
      <c r="L290" s="33"/>
      <c r="M290" s="33"/>
      <c r="N290" s="33"/>
      <c r="O290" s="33"/>
      <c r="P290" s="40"/>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c r="DU290" s="33"/>
      <c r="DV290" s="33"/>
      <c r="DW290" s="33"/>
      <c r="DX290" s="33"/>
      <c r="DY290" s="33"/>
      <c r="DZ290" s="33"/>
      <c r="EA290" s="33"/>
      <c r="EB290" s="33"/>
      <c r="EC290" s="33"/>
      <c r="ED290" s="33"/>
      <c r="EE290" s="33"/>
      <c r="EF290" s="33"/>
      <c r="EG290" s="33"/>
      <c r="EH290" s="33"/>
      <c r="EI290" s="33"/>
      <c r="EJ290" s="33"/>
      <c r="EK290" s="33"/>
      <c r="EL290" s="33"/>
      <c r="EM290" s="33"/>
      <c r="EN290" s="33"/>
      <c r="EO290" s="33"/>
      <c r="EP290" s="33"/>
      <c r="EQ290" s="33"/>
      <c r="ER290" s="33"/>
      <c r="ES290" s="33"/>
      <c r="ET290" s="33"/>
      <c r="EU290" s="33"/>
      <c r="EV290" s="33"/>
      <c r="EW290" s="33"/>
      <c r="EX290" s="33"/>
      <c r="EY290" s="33"/>
      <c r="EZ290" s="33"/>
      <c r="FA290" s="33"/>
      <c r="FB290" s="33"/>
      <c r="FC290" s="33"/>
      <c r="FD290" s="33"/>
      <c r="FE290" s="33"/>
      <c r="FF290" s="33"/>
      <c r="FG290" s="33"/>
      <c r="FH290" s="33"/>
      <c r="FI290" s="33"/>
      <c r="FJ290" s="33"/>
      <c r="FK290" s="33"/>
      <c r="FL290" s="33"/>
      <c r="FM290" s="33"/>
      <c r="FN290" s="33"/>
      <c r="FO290" s="33"/>
      <c r="FP290" s="33"/>
      <c r="FQ290" s="33"/>
      <c r="FR290" s="33"/>
      <c r="FS290" s="33"/>
      <c r="FT290" s="33"/>
      <c r="FU290" s="33"/>
      <c r="FV290" s="33"/>
      <c r="FW290" s="33"/>
      <c r="FX290" s="33"/>
      <c r="FY290" s="33"/>
      <c r="FZ290" s="33"/>
      <c r="GA290" s="33"/>
      <c r="GB290" s="33"/>
      <c r="GC290" s="33"/>
      <c r="GD290" s="33"/>
      <c r="GE290" s="33"/>
      <c r="GF290" s="33"/>
      <c r="GG290" s="33"/>
      <c r="GH290" s="33"/>
      <c r="GI290" s="33"/>
      <c r="GJ290" s="33"/>
      <c r="GK290" s="33"/>
      <c r="GL290" s="33"/>
      <c r="GM290" s="33"/>
      <c r="GN290" s="33"/>
      <c r="GO290" s="33"/>
      <c r="GP290" s="33"/>
      <c r="GQ290" s="33"/>
      <c r="GR290" s="33"/>
      <c r="GS290" s="33"/>
      <c r="GT290" s="33"/>
      <c r="GU290" s="33"/>
      <c r="GV290" s="33"/>
      <c r="GW290" s="33"/>
      <c r="GX290" s="33"/>
      <c r="GY290" s="33"/>
      <c r="GZ290" s="33"/>
      <c r="HA290" s="33"/>
      <c r="HB290" s="33"/>
      <c r="HC290" s="33"/>
      <c r="HD290" s="33"/>
      <c r="HE290" s="33"/>
      <c r="HF290" s="33"/>
      <c r="HG290" s="33"/>
      <c r="HH290" s="33"/>
      <c r="HI290" s="33"/>
      <c r="HJ290" s="33"/>
      <c r="HK290" s="33"/>
      <c r="HL290" s="33"/>
      <c r="HM290" s="33"/>
      <c r="HN290" s="33"/>
      <c r="HO290" s="33"/>
      <c r="HP290" s="33"/>
      <c r="HQ290" s="33"/>
      <c r="HR290" s="33"/>
      <c r="HS290" s="33"/>
      <c r="HT290" s="33"/>
      <c r="HU290" s="33"/>
      <c r="HV290" s="33"/>
      <c r="HW290" s="33"/>
      <c r="HX290" s="33"/>
      <c r="HY290" s="33"/>
      <c r="HZ290" s="33"/>
      <c r="IA290" s="33"/>
      <c r="IB290" s="33"/>
      <c r="IC290" s="33"/>
      <c r="ID290" s="33"/>
      <c r="IE290" s="33"/>
      <c r="IF290" s="33"/>
      <c r="IG290" s="33"/>
      <c r="IH290" s="33"/>
      <c r="II290" s="33"/>
      <c r="IJ290" s="33"/>
      <c r="IK290" s="33"/>
      <c r="IL290" s="33"/>
      <c r="IM290" s="33"/>
      <c r="IN290" s="33"/>
      <c r="IO290" s="33"/>
      <c r="IP290" s="33"/>
      <c r="IQ290" s="33"/>
      <c r="IR290" s="33"/>
      <c r="IS290" s="33"/>
      <c r="IT290" s="33"/>
      <c r="IU290" s="33"/>
      <c r="IV290" s="33"/>
      <c r="IW290" s="33"/>
    </row>
    <row r="291" spans="1:257">
      <c r="D291" s="15"/>
      <c r="G291" s="57"/>
      <c r="I291" s="10"/>
      <c r="J291" s="31"/>
      <c r="K291" s="88"/>
      <c r="L291" s="12"/>
    </row>
    <row r="292" spans="1:257" ht="15" customHeight="1">
      <c r="C292" s="5"/>
      <c r="D292" s="30"/>
      <c r="E292" s="5"/>
      <c r="F292" s="103" t="s">
        <v>61</v>
      </c>
      <c r="G292" s="104"/>
      <c r="H292" s="105"/>
      <c r="I292" s="105"/>
      <c r="J292" s="83">
        <f>SUM(J241:J290)</f>
        <v>0</v>
      </c>
      <c r="K292" s="107" t="s">
        <v>69</v>
      </c>
      <c r="L292" s="13"/>
    </row>
    <row r="293" spans="1:257" s="113" customFormat="1" ht="15" customHeight="1">
      <c r="A293" s="156"/>
      <c r="C293" s="118"/>
      <c r="D293" s="30"/>
      <c r="E293" s="118"/>
      <c r="F293" s="9"/>
      <c r="G293" s="58"/>
      <c r="H293" s="6"/>
      <c r="I293" s="6"/>
      <c r="J293" s="44"/>
      <c r="K293" s="89"/>
      <c r="L293" s="123"/>
    </row>
    <row r="294" spans="1:257" ht="15">
      <c r="B294" s="172" t="s">
        <v>40</v>
      </c>
      <c r="C294" s="115" t="s">
        <v>242</v>
      </c>
      <c r="D294" s="115"/>
      <c r="E294" s="115"/>
      <c r="F294" s="115"/>
      <c r="G294" s="170"/>
      <c r="H294" s="113"/>
      <c r="I294" s="113"/>
      <c r="J294" s="113"/>
      <c r="K294" s="87"/>
      <c r="L294" s="12"/>
    </row>
    <row r="295" spans="1:257">
      <c r="B295" s="119"/>
      <c r="C295" s="113"/>
      <c r="D295" s="113"/>
      <c r="E295" s="113"/>
      <c r="F295" s="113"/>
      <c r="G295" s="113"/>
      <c r="H295" s="113"/>
      <c r="I295" s="121"/>
      <c r="J295" s="121"/>
      <c r="K295" s="87"/>
      <c r="L295" s="12"/>
    </row>
    <row r="296" spans="1:257" s="113" customFormat="1" ht="87.75" customHeight="1">
      <c r="A296" s="156"/>
      <c r="B296" s="589" t="s">
        <v>245</v>
      </c>
      <c r="C296" s="589"/>
      <c r="D296" s="589"/>
      <c r="E296" s="589"/>
      <c r="F296" s="589"/>
      <c r="G296" s="589"/>
      <c r="H296" s="589"/>
      <c r="I296" s="589"/>
      <c r="J296" s="589"/>
      <c r="K296" s="87"/>
      <c r="L296" s="12"/>
    </row>
    <row r="297" spans="1:257" s="113" customFormat="1">
      <c r="A297" s="156"/>
      <c r="B297" s="119"/>
      <c r="I297" s="121"/>
      <c r="J297" s="121"/>
      <c r="K297" s="87"/>
      <c r="L297" s="12"/>
    </row>
    <row r="298" spans="1:257" ht="41.25" customHeight="1">
      <c r="A298" s="155">
        <v>1</v>
      </c>
      <c r="B298" s="586" t="s">
        <v>246</v>
      </c>
      <c r="C298" s="586"/>
      <c r="D298" s="586"/>
      <c r="E298" s="586"/>
      <c r="F298" s="586"/>
      <c r="G298" s="586"/>
      <c r="H298" s="586"/>
      <c r="I298" s="116"/>
      <c r="J298" s="116"/>
      <c r="K298" s="87"/>
      <c r="L298" s="12"/>
    </row>
    <row r="299" spans="1:257" ht="14.25">
      <c r="B299" s="116" t="s">
        <v>11</v>
      </c>
      <c r="C299" s="113"/>
      <c r="D299" s="117">
        <v>18</v>
      </c>
      <c r="E299" s="113"/>
      <c r="F299" s="114" t="s">
        <v>9</v>
      </c>
      <c r="G299" s="112"/>
      <c r="H299" s="116" t="s">
        <v>69</v>
      </c>
      <c r="I299" s="122"/>
      <c r="J299" s="51">
        <f>SUM(D299*G299)</f>
        <v>0</v>
      </c>
      <c r="K299" s="86" t="s">
        <v>69</v>
      </c>
      <c r="L299" s="12"/>
    </row>
    <row r="300" spans="1:257">
      <c r="B300" s="113"/>
      <c r="C300" s="113"/>
      <c r="D300" s="113"/>
      <c r="E300" s="113"/>
      <c r="F300" s="116"/>
      <c r="G300" s="113"/>
      <c r="H300" s="113"/>
      <c r="I300" s="116"/>
      <c r="J300" s="116"/>
      <c r="K300" s="87"/>
      <c r="L300" s="12"/>
    </row>
    <row r="301" spans="1:257" s="113" customFormat="1" ht="63" customHeight="1">
      <c r="A301" s="155">
        <v>2</v>
      </c>
      <c r="B301" s="586" t="s">
        <v>248</v>
      </c>
      <c r="C301" s="586"/>
      <c r="D301" s="586"/>
      <c r="E301" s="586"/>
      <c r="F301" s="586"/>
      <c r="G301" s="586"/>
      <c r="H301" s="586"/>
      <c r="I301" s="116"/>
      <c r="J301" s="116"/>
      <c r="K301" s="87"/>
      <c r="L301" s="12"/>
    </row>
    <row r="302" spans="1:257" s="113" customFormat="1" ht="14.25">
      <c r="A302" s="158"/>
      <c r="B302" s="116" t="s">
        <v>247</v>
      </c>
      <c r="C302" s="126"/>
      <c r="D302" s="117">
        <v>53</v>
      </c>
      <c r="E302" s="126"/>
      <c r="F302" s="114" t="s">
        <v>9</v>
      </c>
      <c r="G302" s="112"/>
      <c r="H302" s="116" t="s">
        <v>69</v>
      </c>
      <c r="I302" s="122"/>
      <c r="J302" s="51">
        <f>SUM(D302*G302)</f>
        <v>0</v>
      </c>
      <c r="K302" s="86" t="s">
        <v>69</v>
      </c>
      <c r="L302" s="12"/>
    </row>
    <row r="303" spans="1:257" s="113" customFormat="1">
      <c r="A303" s="156"/>
      <c r="F303" s="116"/>
      <c r="I303" s="116"/>
      <c r="J303" s="116"/>
      <c r="K303" s="87"/>
      <c r="L303" s="12"/>
    </row>
    <row r="304" spans="1:257" ht="48.75" customHeight="1">
      <c r="A304" s="155">
        <v>3</v>
      </c>
      <c r="B304" s="586" t="s">
        <v>250</v>
      </c>
      <c r="C304" s="586"/>
      <c r="D304" s="586"/>
      <c r="E304" s="586"/>
      <c r="F304" s="586"/>
      <c r="G304" s="586"/>
      <c r="H304" s="586"/>
      <c r="I304" s="122"/>
      <c r="J304" s="122"/>
      <c r="K304" s="87"/>
      <c r="L304" s="12"/>
    </row>
    <row r="305" spans="1:12" s="113" customFormat="1">
      <c r="A305" s="155"/>
      <c r="B305" s="586" t="s">
        <v>254</v>
      </c>
      <c r="C305" s="586"/>
      <c r="D305" s="586"/>
      <c r="E305" s="586"/>
      <c r="F305" s="586"/>
      <c r="G305" s="167"/>
      <c r="H305" s="167"/>
      <c r="I305" s="122"/>
      <c r="J305" s="122"/>
      <c r="K305" s="87"/>
      <c r="L305" s="12"/>
    </row>
    <row r="306" spans="1:12" ht="14.25">
      <c r="B306" s="116" t="s">
        <v>11</v>
      </c>
      <c r="C306" s="113"/>
      <c r="D306" s="117">
        <v>2</v>
      </c>
      <c r="E306" s="113"/>
      <c r="F306" s="114" t="s">
        <v>9</v>
      </c>
      <c r="G306" s="112"/>
      <c r="H306" s="116" t="s">
        <v>69</v>
      </c>
      <c r="I306" s="122"/>
      <c r="J306" s="51">
        <f>SUM(D306*G306)</f>
        <v>0</v>
      </c>
      <c r="K306" s="86" t="s">
        <v>69</v>
      </c>
      <c r="L306" s="12"/>
    </row>
    <row r="307" spans="1:12" ht="17.25" customHeight="1">
      <c r="A307" s="155"/>
      <c r="B307" s="586" t="s">
        <v>252</v>
      </c>
      <c r="C307" s="586"/>
      <c r="D307" s="586"/>
      <c r="E307" s="586"/>
      <c r="F307" s="586"/>
      <c r="G307" s="586"/>
      <c r="H307" s="586"/>
      <c r="I307" s="122"/>
      <c r="J307" s="122"/>
      <c r="K307" s="87"/>
      <c r="L307" s="12"/>
    </row>
    <row r="308" spans="1:12" ht="14.25">
      <c r="B308" s="116" t="s">
        <v>11</v>
      </c>
      <c r="C308" s="113"/>
      <c r="D308" s="117">
        <v>2</v>
      </c>
      <c r="E308" s="113"/>
      <c r="F308" s="114" t="s">
        <v>9</v>
      </c>
      <c r="G308" s="112"/>
      <c r="H308" s="116" t="s">
        <v>69</v>
      </c>
      <c r="I308" s="122"/>
      <c r="J308" s="51">
        <f>SUM(D308*G308)</f>
        <v>0</v>
      </c>
      <c r="K308" s="86" t="s">
        <v>69</v>
      </c>
      <c r="L308" s="12"/>
    </row>
    <row r="309" spans="1:12">
      <c r="B309" s="586" t="s">
        <v>253</v>
      </c>
      <c r="C309" s="586"/>
      <c r="D309" s="586"/>
      <c r="E309" s="586"/>
      <c r="F309" s="586"/>
      <c r="G309" s="586"/>
      <c r="H309" s="586"/>
      <c r="I309" s="122"/>
      <c r="J309" s="122"/>
      <c r="K309" s="87"/>
      <c r="L309" s="12"/>
    </row>
    <row r="310" spans="1:12" s="113" customFormat="1" ht="14.25">
      <c r="A310" s="156"/>
      <c r="B310" s="116" t="s">
        <v>11</v>
      </c>
      <c r="D310" s="117">
        <v>2</v>
      </c>
      <c r="F310" s="114" t="s">
        <v>9</v>
      </c>
      <c r="G310" s="112"/>
      <c r="H310" s="116" t="s">
        <v>69</v>
      </c>
      <c r="I310" s="122"/>
      <c r="J310" s="51">
        <f>SUM(D310*G310)</f>
        <v>0</v>
      </c>
      <c r="K310" s="86" t="s">
        <v>69</v>
      </c>
      <c r="L310" s="12"/>
    </row>
    <row r="311" spans="1:12" s="113" customFormat="1">
      <c r="A311" s="156"/>
      <c r="B311" s="586" t="s">
        <v>255</v>
      </c>
      <c r="C311" s="586"/>
      <c r="D311" s="586"/>
      <c r="E311" s="586"/>
      <c r="F311" s="586"/>
      <c r="G311" s="586"/>
      <c r="H311" s="586"/>
      <c r="I311" s="122"/>
      <c r="J311" s="122"/>
      <c r="K311" s="87"/>
      <c r="L311" s="12"/>
    </row>
    <row r="312" spans="1:12" s="113" customFormat="1" ht="14.25">
      <c r="A312" s="156"/>
      <c r="B312" s="116" t="s">
        <v>11</v>
      </c>
      <c r="D312" s="117">
        <v>2</v>
      </c>
      <c r="F312" s="114" t="s">
        <v>9</v>
      </c>
      <c r="G312" s="112"/>
      <c r="H312" s="116" t="s">
        <v>69</v>
      </c>
      <c r="I312" s="122"/>
      <c r="J312" s="51">
        <f>SUM(D312*G312)</f>
        <v>0</v>
      </c>
      <c r="K312" s="86" t="s">
        <v>69</v>
      </c>
      <c r="L312" s="12"/>
    </row>
    <row r="313" spans="1:12" s="113" customFormat="1">
      <c r="A313" s="156"/>
      <c r="B313" s="586" t="s">
        <v>249</v>
      </c>
      <c r="C313" s="586"/>
      <c r="D313" s="586"/>
      <c r="E313" s="586"/>
      <c r="F313" s="586"/>
      <c r="G313" s="586"/>
      <c r="H313" s="586"/>
      <c r="I313" s="122"/>
      <c r="J313" s="122"/>
      <c r="K313" s="87"/>
      <c r="L313" s="12"/>
    </row>
    <row r="314" spans="1:12" s="113" customFormat="1" ht="14.25">
      <c r="A314" s="156"/>
      <c r="B314" s="116" t="s">
        <v>11</v>
      </c>
      <c r="D314" s="117">
        <v>4</v>
      </c>
      <c r="F314" s="114" t="s">
        <v>9</v>
      </c>
      <c r="G314" s="112"/>
      <c r="H314" s="116" t="s">
        <v>69</v>
      </c>
      <c r="I314" s="122"/>
      <c r="J314" s="51">
        <f>SUM(D314*G314)</f>
        <v>0</v>
      </c>
      <c r="K314" s="86" t="s">
        <v>69</v>
      </c>
      <c r="L314" s="12"/>
    </row>
    <row r="315" spans="1:12" s="113" customFormat="1">
      <c r="A315" s="156"/>
      <c r="B315" s="586" t="s">
        <v>256</v>
      </c>
      <c r="C315" s="586"/>
      <c r="D315" s="586"/>
      <c r="E315" s="586"/>
      <c r="F315" s="586"/>
      <c r="G315" s="586"/>
      <c r="H315" s="586"/>
      <c r="I315" s="122"/>
      <c r="J315" s="122"/>
      <c r="K315" s="87"/>
      <c r="L315" s="12"/>
    </row>
    <row r="316" spans="1:12" s="113" customFormat="1" ht="14.25">
      <c r="A316" s="156"/>
      <c r="B316" s="116" t="s">
        <v>11</v>
      </c>
      <c r="D316" s="117">
        <v>4</v>
      </c>
      <c r="F316" s="114" t="s">
        <v>9</v>
      </c>
      <c r="G316" s="112"/>
      <c r="H316" s="116" t="s">
        <v>69</v>
      </c>
      <c r="I316" s="122"/>
      <c r="J316" s="51">
        <f>SUM(D316*G316)</f>
        <v>0</v>
      </c>
      <c r="K316" s="86" t="s">
        <v>69</v>
      </c>
      <c r="L316" s="12"/>
    </row>
    <row r="317" spans="1:12" s="113" customFormat="1">
      <c r="A317" s="156"/>
      <c r="B317" s="586" t="s">
        <v>251</v>
      </c>
      <c r="C317" s="586"/>
      <c r="D317" s="586"/>
      <c r="E317" s="586"/>
      <c r="F317" s="586"/>
      <c r="G317" s="586"/>
      <c r="H317" s="586"/>
      <c r="I317" s="122"/>
      <c r="J317" s="122"/>
      <c r="K317" s="87"/>
      <c r="L317" s="12"/>
    </row>
    <row r="318" spans="1:12" s="113" customFormat="1" ht="14.25">
      <c r="A318" s="156"/>
      <c r="B318" s="116" t="s">
        <v>11</v>
      </c>
      <c r="D318" s="117">
        <v>2</v>
      </c>
      <c r="F318" s="114" t="s">
        <v>9</v>
      </c>
      <c r="G318" s="112"/>
      <c r="H318" s="116" t="s">
        <v>69</v>
      </c>
      <c r="I318" s="122"/>
      <c r="J318" s="51">
        <f>SUM(D318*G318)</f>
        <v>0</v>
      </c>
      <c r="K318" s="86" t="s">
        <v>69</v>
      </c>
      <c r="L318" s="12"/>
    </row>
    <row r="319" spans="1:12" s="113" customFormat="1">
      <c r="A319" s="156"/>
      <c r="G319" s="117"/>
      <c r="I319" s="122"/>
      <c r="J319" s="122"/>
      <c r="K319" s="87"/>
      <c r="L319" s="12"/>
    </row>
    <row r="320" spans="1:12" ht="73.5" customHeight="1">
      <c r="A320" s="155">
        <v>4</v>
      </c>
      <c r="B320" s="586" t="s">
        <v>339</v>
      </c>
      <c r="C320" s="586"/>
      <c r="D320" s="586"/>
      <c r="E320" s="586"/>
      <c r="F320" s="586"/>
      <c r="G320" s="586"/>
      <c r="H320" s="586"/>
      <c r="I320" s="122"/>
      <c r="J320" s="122"/>
      <c r="K320" s="87"/>
      <c r="L320" s="12"/>
    </row>
    <row r="321" spans="1:12" ht="14.25">
      <c r="B321" s="116" t="s">
        <v>11</v>
      </c>
      <c r="C321" s="113"/>
      <c r="D321" s="117">
        <v>4</v>
      </c>
      <c r="E321" s="113"/>
      <c r="F321" s="114" t="s">
        <v>9</v>
      </c>
      <c r="G321" s="112"/>
      <c r="H321" s="116" t="s">
        <v>69</v>
      </c>
      <c r="I321" s="122"/>
      <c r="J321" s="51">
        <f>SUM(D321*G321)</f>
        <v>0</v>
      </c>
      <c r="K321" s="86" t="s">
        <v>69</v>
      </c>
      <c r="L321" s="12"/>
    </row>
    <row r="322" spans="1:12">
      <c r="B322" s="113"/>
      <c r="C322" s="113"/>
      <c r="D322" s="117"/>
      <c r="E322" s="113"/>
      <c r="F322" s="113"/>
      <c r="G322" s="113"/>
      <c r="H322" s="113"/>
      <c r="I322" s="121"/>
      <c r="J322" s="121"/>
      <c r="K322" s="87"/>
      <c r="L322" s="12"/>
    </row>
    <row r="323" spans="1:12" s="113" customFormat="1" ht="46.5" customHeight="1">
      <c r="A323" s="155">
        <v>5</v>
      </c>
      <c r="B323" s="586" t="s">
        <v>262</v>
      </c>
      <c r="C323" s="586"/>
      <c r="D323" s="586"/>
      <c r="E323" s="586"/>
      <c r="F323" s="586"/>
      <c r="G323" s="586"/>
      <c r="H323" s="586"/>
      <c r="I323" s="122"/>
      <c r="J323" s="122"/>
      <c r="K323" s="87"/>
      <c r="L323" s="12"/>
    </row>
    <row r="324" spans="1:12" s="113" customFormat="1" ht="14.25">
      <c r="A324" s="156"/>
      <c r="B324" s="116" t="s">
        <v>11</v>
      </c>
      <c r="D324" s="117">
        <v>2</v>
      </c>
      <c r="F324" s="114" t="s">
        <v>9</v>
      </c>
      <c r="G324" s="112"/>
      <c r="H324" s="116" t="s">
        <v>69</v>
      </c>
      <c r="I324" s="122"/>
      <c r="J324" s="51">
        <f>SUM(D324*G324)</f>
        <v>0</v>
      </c>
      <c r="K324" s="86" t="s">
        <v>69</v>
      </c>
      <c r="L324" s="12"/>
    </row>
    <row r="325" spans="1:12" s="113" customFormat="1">
      <c r="A325" s="156"/>
      <c r="D325" s="117"/>
      <c r="I325" s="121"/>
      <c r="J325" s="121"/>
      <c r="K325" s="87"/>
      <c r="L325" s="12"/>
    </row>
    <row r="326" spans="1:12" s="113" customFormat="1" ht="57" customHeight="1">
      <c r="A326" s="155">
        <v>6</v>
      </c>
      <c r="B326" s="586" t="s">
        <v>261</v>
      </c>
      <c r="C326" s="586"/>
      <c r="D326" s="586"/>
      <c r="E326" s="586"/>
      <c r="F326" s="586"/>
      <c r="G326" s="586"/>
      <c r="H326" s="586"/>
      <c r="I326" s="122"/>
      <c r="J326" s="122"/>
      <c r="K326" s="87"/>
      <c r="L326" s="12"/>
    </row>
    <row r="327" spans="1:12" s="113" customFormat="1">
      <c r="A327" s="156"/>
      <c r="G327" s="117"/>
      <c r="I327" s="122"/>
      <c r="J327" s="122"/>
      <c r="K327" s="87"/>
      <c r="L327" s="12"/>
    </row>
    <row r="328" spans="1:12" s="113" customFormat="1">
      <c r="A328" s="156"/>
      <c r="B328" s="116" t="s">
        <v>98</v>
      </c>
      <c r="G328" s="117"/>
      <c r="I328" s="122"/>
      <c r="J328" s="122"/>
      <c r="K328" s="87"/>
      <c r="L328" s="12"/>
    </row>
    <row r="329" spans="1:12" s="113" customFormat="1" ht="14.25">
      <c r="A329" s="156"/>
      <c r="B329" s="116" t="s">
        <v>11</v>
      </c>
      <c r="D329" s="117">
        <v>24</v>
      </c>
      <c r="F329" s="114" t="s">
        <v>9</v>
      </c>
      <c r="G329" s="112"/>
      <c r="H329" s="116" t="s">
        <v>69</v>
      </c>
      <c r="I329" s="122"/>
      <c r="J329" s="51">
        <f>SUM(D329*G329)</f>
        <v>0</v>
      </c>
      <c r="K329" s="86" t="s">
        <v>69</v>
      </c>
      <c r="L329" s="12"/>
    </row>
    <row r="330" spans="1:12" s="113" customFormat="1">
      <c r="A330" s="156"/>
      <c r="B330" s="116" t="s">
        <v>99</v>
      </c>
      <c r="G330" s="117"/>
      <c r="I330" s="122"/>
      <c r="J330" s="122"/>
      <c r="K330" s="87"/>
      <c r="L330" s="12"/>
    </row>
    <row r="331" spans="1:12" s="113" customFormat="1" ht="14.25">
      <c r="A331" s="156"/>
      <c r="B331" s="116" t="s">
        <v>11</v>
      </c>
      <c r="D331" s="117">
        <v>6</v>
      </c>
      <c r="F331" s="114" t="s">
        <v>9</v>
      </c>
      <c r="G331" s="112"/>
      <c r="H331" s="116" t="s">
        <v>69</v>
      </c>
      <c r="I331" s="122"/>
      <c r="J331" s="51">
        <f>SUM(D331*G331)</f>
        <v>0</v>
      </c>
      <c r="K331" s="86" t="s">
        <v>69</v>
      </c>
      <c r="L331" s="12"/>
    </row>
    <row r="332" spans="1:12" s="113" customFormat="1" ht="14.25">
      <c r="A332" s="156"/>
      <c r="B332" s="116"/>
      <c r="D332" s="117"/>
      <c r="F332" s="114"/>
      <c r="G332" s="124"/>
      <c r="H332" s="116"/>
      <c r="I332" s="122"/>
      <c r="J332" s="30"/>
      <c r="K332" s="86"/>
      <c r="L332" s="12"/>
    </row>
    <row r="333" spans="1:12" ht="87.75" customHeight="1">
      <c r="A333" s="155" t="s">
        <v>1662</v>
      </c>
      <c r="B333" s="586" t="s">
        <v>1664</v>
      </c>
      <c r="C333" s="586"/>
      <c r="D333" s="586"/>
      <c r="E333" s="586"/>
      <c r="F333" s="586"/>
      <c r="G333" s="586"/>
      <c r="H333" s="586"/>
      <c r="I333" s="122"/>
      <c r="J333" s="122"/>
      <c r="K333" s="87"/>
      <c r="L333" s="12"/>
    </row>
    <row r="334" spans="1:12" ht="14.25">
      <c r="A334" s="155"/>
      <c r="B334" s="116" t="s">
        <v>75</v>
      </c>
      <c r="C334" s="113"/>
      <c r="D334" s="117">
        <v>520</v>
      </c>
      <c r="E334" s="113"/>
      <c r="F334" s="114" t="s">
        <v>9</v>
      </c>
      <c r="G334" s="112"/>
      <c r="H334" s="116" t="s">
        <v>69</v>
      </c>
      <c r="I334" s="122"/>
      <c r="J334" s="51">
        <f>SUM(D334*G334)</f>
        <v>0</v>
      </c>
      <c r="K334" s="86" t="s">
        <v>69</v>
      </c>
      <c r="L334" s="12"/>
    </row>
    <row r="335" spans="1:12" ht="15">
      <c r="A335" s="155"/>
      <c r="B335" s="3"/>
      <c r="C335" s="3"/>
      <c r="D335" s="15"/>
      <c r="E335" s="3"/>
      <c r="F335" s="9"/>
      <c r="G335" s="58"/>
      <c r="H335" s="6"/>
      <c r="I335" s="13"/>
      <c r="J335" s="44"/>
      <c r="K335" s="87"/>
      <c r="L335" s="12"/>
    </row>
    <row r="336" spans="1:12" s="113" customFormat="1" ht="108.75" customHeight="1">
      <c r="A336" s="155" t="s">
        <v>1663</v>
      </c>
      <c r="B336" s="586" t="s">
        <v>1668</v>
      </c>
      <c r="C336" s="586"/>
      <c r="D336" s="586"/>
      <c r="E336" s="586"/>
      <c r="F336" s="586"/>
      <c r="G336" s="586"/>
      <c r="H336" s="586"/>
      <c r="I336" s="122"/>
      <c r="J336" s="122"/>
      <c r="K336" s="87"/>
      <c r="L336" s="582"/>
    </row>
    <row r="337" spans="1:12" s="113" customFormat="1">
      <c r="A337" s="155"/>
      <c r="B337" s="583" t="s">
        <v>1665</v>
      </c>
      <c r="C337" s="581"/>
      <c r="D337" s="581"/>
      <c r="E337" s="581"/>
      <c r="F337" s="581"/>
      <c r="G337" s="581"/>
      <c r="H337" s="581"/>
      <c r="I337" s="122"/>
      <c r="J337" s="122"/>
      <c r="K337" s="87"/>
      <c r="L337" s="582"/>
    </row>
    <row r="338" spans="1:12" s="113" customFormat="1" ht="6" customHeight="1">
      <c r="A338" s="155"/>
      <c r="B338" s="583"/>
      <c r="C338" s="581"/>
      <c r="D338" s="581"/>
      <c r="E338" s="581"/>
      <c r="F338" s="581"/>
      <c r="G338" s="581"/>
      <c r="H338" s="581"/>
      <c r="I338" s="122"/>
      <c r="J338" s="122"/>
      <c r="K338" s="87"/>
      <c r="L338" s="582"/>
    </row>
    <row r="339" spans="1:12" s="113" customFormat="1">
      <c r="A339" s="155"/>
      <c r="B339" s="583" t="s">
        <v>1666</v>
      </c>
      <c r="C339" s="581"/>
      <c r="D339" s="581"/>
      <c r="E339" s="581"/>
      <c r="F339" s="581"/>
      <c r="G339" s="581"/>
      <c r="H339" s="581"/>
      <c r="I339" s="122"/>
      <c r="J339" s="122"/>
      <c r="K339" s="87"/>
      <c r="L339" s="582"/>
    </row>
    <row r="340" spans="1:12" s="113" customFormat="1">
      <c r="A340" s="155"/>
      <c r="B340" s="587"/>
      <c r="C340" s="588"/>
      <c r="D340" s="588"/>
      <c r="E340" s="588"/>
      <c r="F340" s="581"/>
      <c r="G340" s="581"/>
      <c r="H340" s="581"/>
      <c r="I340" s="122"/>
      <c r="J340" s="122"/>
      <c r="K340" s="87"/>
      <c r="L340" s="582"/>
    </row>
    <row r="341" spans="1:12" s="113" customFormat="1">
      <c r="A341" s="155"/>
      <c r="B341" s="583" t="s">
        <v>1667</v>
      </c>
      <c r="C341" s="581"/>
      <c r="D341" s="581"/>
      <c r="E341" s="581"/>
      <c r="F341" s="581"/>
      <c r="G341" s="581"/>
      <c r="H341" s="581"/>
      <c r="I341" s="122"/>
      <c r="J341" s="122"/>
      <c r="K341" s="87"/>
      <c r="L341" s="582"/>
    </row>
    <row r="342" spans="1:12" s="113" customFormat="1">
      <c r="A342" s="155"/>
      <c r="B342" s="587"/>
      <c r="C342" s="588"/>
      <c r="D342" s="588"/>
      <c r="E342" s="588"/>
      <c r="F342" s="581"/>
      <c r="G342" s="581"/>
      <c r="H342" s="581"/>
      <c r="I342" s="122"/>
      <c r="J342" s="122"/>
      <c r="K342" s="87"/>
      <c r="L342" s="582"/>
    </row>
    <row r="343" spans="1:12" s="113" customFormat="1">
      <c r="A343" s="155"/>
      <c r="B343" s="581"/>
      <c r="C343" s="581"/>
      <c r="D343" s="581"/>
      <c r="E343" s="581"/>
      <c r="F343" s="581"/>
      <c r="G343" s="581"/>
      <c r="H343" s="581"/>
      <c r="I343" s="122"/>
      <c r="J343" s="122"/>
      <c r="K343" s="87"/>
      <c r="L343" s="582"/>
    </row>
    <row r="344" spans="1:12" s="113" customFormat="1" ht="14.25">
      <c r="A344" s="155"/>
      <c r="B344" s="116" t="s">
        <v>75</v>
      </c>
      <c r="D344" s="117">
        <v>520</v>
      </c>
      <c r="F344" s="114" t="s">
        <v>9</v>
      </c>
      <c r="G344" s="584"/>
      <c r="H344" s="116" t="s">
        <v>69</v>
      </c>
      <c r="I344" s="122"/>
      <c r="J344" s="51">
        <f>SUM(D344*G344)</f>
        <v>0</v>
      </c>
      <c r="K344" s="86" t="s">
        <v>69</v>
      </c>
      <c r="L344" s="582"/>
    </row>
    <row r="345" spans="1:12" s="113" customFormat="1" ht="15">
      <c r="A345" s="155"/>
      <c r="B345" s="116"/>
      <c r="C345" s="116"/>
      <c r="D345" s="15"/>
      <c r="E345" s="116"/>
      <c r="F345" s="9"/>
      <c r="G345" s="58"/>
      <c r="H345" s="6"/>
      <c r="I345" s="123"/>
      <c r="J345" s="44"/>
      <c r="K345" s="87"/>
      <c r="L345" s="12"/>
    </row>
    <row r="346" spans="1:12" s="113" customFormat="1" ht="43.5" customHeight="1">
      <c r="A346" s="155">
        <v>9</v>
      </c>
      <c r="B346" s="586" t="s">
        <v>260</v>
      </c>
      <c r="C346" s="586"/>
      <c r="D346" s="586"/>
      <c r="E346" s="586"/>
      <c r="F346" s="586"/>
      <c r="G346" s="586"/>
      <c r="H346" s="586"/>
      <c r="I346" s="122"/>
      <c r="J346" s="122"/>
      <c r="K346" s="87"/>
      <c r="L346" s="12"/>
    </row>
    <row r="347" spans="1:12" s="113" customFormat="1">
      <c r="A347" s="156"/>
      <c r="B347" s="586" t="s">
        <v>257</v>
      </c>
      <c r="C347" s="586"/>
      <c r="D347" s="586"/>
      <c r="E347" s="586"/>
      <c r="F347" s="586"/>
      <c r="G347" s="586"/>
      <c r="H347" s="586"/>
      <c r="L347" s="12"/>
    </row>
    <row r="348" spans="1:12" s="113" customFormat="1" ht="14.25">
      <c r="A348" s="156"/>
      <c r="B348" s="116" t="s">
        <v>11</v>
      </c>
      <c r="D348" s="117">
        <v>2</v>
      </c>
      <c r="F348" s="114" t="s">
        <v>9</v>
      </c>
      <c r="G348" s="112"/>
      <c r="H348" s="116" t="s">
        <v>69</v>
      </c>
      <c r="I348" s="122"/>
      <c r="J348" s="51">
        <f>SUM(D348*G348)</f>
        <v>0</v>
      </c>
      <c r="K348" s="86" t="s">
        <v>69</v>
      </c>
      <c r="L348" s="12"/>
    </row>
    <row r="349" spans="1:12" s="113" customFormat="1" ht="13.5" customHeight="1">
      <c r="A349" s="156"/>
      <c r="B349" s="586" t="s">
        <v>258</v>
      </c>
      <c r="C349" s="586"/>
      <c r="D349" s="586"/>
      <c r="E349" s="586"/>
      <c r="F349" s="586"/>
      <c r="G349" s="586"/>
      <c r="H349" s="586"/>
      <c r="I349" s="122"/>
      <c r="J349" s="30"/>
      <c r="K349" s="86"/>
      <c r="L349" s="12"/>
    </row>
    <row r="350" spans="1:12" s="113" customFormat="1" ht="14.25">
      <c r="A350" s="156"/>
      <c r="B350" s="116" t="s">
        <v>11</v>
      </c>
      <c r="D350" s="117">
        <v>2</v>
      </c>
      <c r="F350" s="114" t="s">
        <v>9</v>
      </c>
      <c r="G350" s="112"/>
      <c r="H350" s="116" t="s">
        <v>69</v>
      </c>
      <c r="I350" s="122"/>
      <c r="J350" s="51">
        <f>SUM(D350*G350)</f>
        <v>0</v>
      </c>
      <c r="K350" s="86" t="s">
        <v>69</v>
      </c>
      <c r="L350" s="12"/>
    </row>
    <row r="351" spans="1:12" s="113" customFormat="1">
      <c r="A351" s="155"/>
      <c r="B351" s="586" t="s">
        <v>259</v>
      </c>
      <c r="C351" s="586"/>
      <c r="D351" s="586"/>
      <c r="E351" s="586"/>
      <c r="F351" s="586"/>
      <c r="G351" s="586"/>
      <c r="H351" s="586"/>
      <c r="I351" s="122"/>
      <c r="J351" s="30"/>
      <c r="K351" s="86"/>
      <c r="L351" s="12"/>
    </row>
    <row r="352" spans="1:12" s="113" customFormat="1" ht="14.25">
      <c r="A352" s="155"/>
      <c r="B352" s="116" t="s">
        <v>11</v>
      </c>
      <c r="D352" s="117">
        <v>2</v>
      </c>
      <c r="F352" s="114" t="s">
        <v>9</v>
      </c>
      <c r="G352" s="112"/>
      <c r="H352" s="116" t="s">
        <v>69</v>
      </c>
      <c r="I352" s="122"/>
      <c r="J352" s="51">
        <f>SUM(D352*G352)</f>
        <v>0</v>
      </c>
      <c r="K352" s="86" t="s">
        <v>69</v>
      </c>
      <c r="L352" s="12"/>
    </row>
    <row r="353" spans="1:12" s="113" customFormat="1" ht="15">
      <c r="A353" s="155"/>
      <c r="B353" s="116"/>
      <c r="C353" s="116"/>
      <c r="D353" s="15"/>
      <c r="E353" s="116"/>
      <c r="F353" s="9"/>
      <c r="G353" s="58"/>
      <c r="H353" s="6"/>
      <c r="I353" s="123"/>
      <c r="J353" s="44"/>
      <c r="K353" s="87"/>
      <c r="L353" s="12"/>
    </row>
    <row r="354" spans="1:12" s="113" customFormat="1" ht="56.25" customHeight="1">
      <c r="A354" s="155">
        <v>10</v>
      </c>
      <c r="B354" s="586" t="s">
        <v>263</v>
      </c>
      <c r="C354" s="586"/>
      <c r="D354" s="586"/>
      <c r="E354" s="586"/>
      <c r="F354" s="586"/>
      <c r="G354" s="586"/>
      <c r="H354" s="586"/>
      <c r="I354" s="122"/>
      <c r="J354" s="122"/>
      <c r="K354" s="87"/>
      <c r="L354" s="12"/>
    </row>
    <row r="355" spans="1:12" s="113" customFormat="1" ht="14.25">
      <c r="A355" s="156"/>
      <c r="B355" s="116" t="s">
        <v>75</v>
      </c>
      <c r="D355" s="117">
        <v>280</v>
      </c>
      <c r="F355" s="114" t="s">
        <v>9</v>
      </c>
      <c r="G355" s="112"/>
      <c r="H355" s="116" t="s">
        <v>69</v>
      </c>
      <c r="I355" s="122"/>
      <c r="J355" s="51">
        <f>SUM(D355*G355)</f>
        <v>0</v>
      </c>
      <c r="K355" s="86" t="s">
        <v>69</v>
      </c>
      <c r="L355" s="12"/>
    </row>
    <row r="356" spans="1:12" s="113" customFormat="1" ht="15">
      <c r="A356" s="155"/>
      <c r="B356" s="116"/>
      <c r="C356" s="116"/>
      <c r="D356" s="15"/>
      <c r="E356" s="116"/>
      <c r="F356" s="9"/>
      <c r="G356" s="58"/>
      <c r="H356" s="6"/>
      <c r="I356" s="123"/>
      <c r="J356" s="44"/>
      <c r="K356" s="87"/>
      <c r="L356" s="12"/>
    </row>
    <row r="357" spans="1:12" ht="15">
      <c r="A357" s="155"/>
      <c r="B357" s="3"/>
      <c r="C357" s="3"/>
      <c r="D357" s="15"/>
      <c r="E357" s="3"/>
      <c r="F357" s="103" t="s">
        <v>1</v>
      </c>
      <c r="G357" s="104"/>
      <c r="H357" s="105"/>
      <c r="I357" s="105"/>
      <c r="J357" s="83">
        <f>SUM(J294:J355)</f>
        <v>0</v>
      </c>
      <c r="K357" s="107" t="s">
        <v>69</v>
      </c>
      <c r="L357" s="12"/>
    </row>
    <row r="358" spans="1:12" ht="15">
      <c r="A358" s="155"/>
      <c r="B358" s="3"/>
      <c r="C358" s="3"/>
      <c r="D358" s="15"/>
      <c r="E358" s="3"/>
      <c r="F358" s="9"/>
      <c r="G358" s="58"/>
      <c r="H358" s="6"/>
      <c r="I358" s="13"/>
      <c r="J358" s="44"/>
      <c r="K358" s="87"/>
      <c r="L358" s="12"/>
    </row>
    <row r="359" spans="1:12" ht="14.25">
      <c r="A359" s="155"/>
      <c r="B359" s="119" t="s">
        <v>41</v>
      </c>
      <c r="C359" s="118" t="s">
        <v>264</v>
      </c>
      <c r="D359" s="18"/>
      <c r="E359" s="3"/>
      <c r="F359" s="1"/>
      <c r="G359" s="52"/>
      <c r="H359" s="3"/>
      <c r="J359" s="30"/>
      <c r="K359" s="88"/>
      <c r="L359" s="13"/>
    </row>
    <row r="360" spans="1:12" ht="14.25">
      <c r="A360" s="155"/>
      <c r="B360" s="8"/>
      <c r="C360" s="3"/>
      <c r="D360" s="18"/>
      <c r="E360" s="3"/>
      <c r="F360" s="1"/>
      <c r="G360" s="52"/>
      <c r="H360" s="3"/>
      <c r="I360" s="10"/>
      <c r="J360" s="31"/>
      <c r="K360" s="88"/>
      <c r="L360" s="13"/>
    </row>
    <row r="361" spans="1:12" ht="105" customHeight="1">
      <c r="A361" s="155">
        <v>1</v>
      </c>
      <c r="B361" s="586" t="s">
        <v>1675</v>
      </c>
      <c r="C361" s="586"/>
      <c r="D361" s="586"/>
      <c r="E361" s="586"/>
      <c r="F361" s="586"/>
      <c r="G361" s="586"/>
      <c r="H361" s="586"/>
      <c r="I361" s="10"/>
      <c r="J361" s="31"/>
      <c r="K361" s="87"/>
      <c r="L361" s="13"/>
    </row>
    <row r="362" spans="1:12" ht="14.25">
      <c r="A362" s="155"/>
      <c r="B362" s="3" t="s">
        <v>8</v>
      </c>
      <c r="C362" s="3"/>
      <c r="D362" s="15">
        <v>1200</v>
      </c>
      <c r="E362" s="3"/>
      <c r="F362" s="1" t="s">
        <v>9</v>
      </c>
      <c r="G362" s="112"/>
      <c r="H362" s="3" t="s">
        <v>69</v>
      </c>
      <c r="I362" s="11"/>
      <c r="J362" s="51">
        <f>SUM(D362*G362)</f>
        <v>0</v>
      </c>
      <c r="K362" s="86" t="s">
        <v>69</v>
      </c>
      <c r="L362" s="13"/>
    </row>
    <row r="363" spans="1:12" ht="14.25">
      <c r="A363" s="155"/>
      <c r="B363" s="3"/>
      <c r="C363" s="3"/>
      <c r="D363" s="15"/>
      <c r="E363" s="3"/>
      <c r="F363" s="1"/>
      <c r="G363" s="62"/>
      <c r="H363" s="3"/>
      <c r="I363" s="11"/>
      <c r="J363" s="31"/>
      <c r="K363" s="86"/>
      <c r="L363" s="13"/>
    </row>
    <row r="364" spans="1:12" ht="114.75" customHeight="1">
      <c r="A364" s="155">
        <v>2</v>
      </c>
      <c r="B364" s="586" t="s">
        <v>1676</v>
      </c>
      <c r="C364" s="586"/>
      <c r="D364" s="586"/>
      <c r="E364" s="586"/>
      <c r="F364" s="586"/>
      <c r="G364" s="586"/>
      <c r="H364" s="586"/>
      <c r="I364" s="10"/>
      <c r="J364" s="31"/>
      <c r="K364" s="87"/>
      <c r="L364" s="12"/>
    </row>
    <row r="365" spans="1:12" ht="14.25">
      <c r="A365" s="155"/>
      <c r="B365" s="3" t="s">
        <v>8</v>
      </c>
      <c r="C365" s="3"/>
      <c r="D365" s="15">
        <v>305</v>
      </c>
      <c r="E365" s="3"/>
      <c r="F365" s="1" t="s">
        <v>9</v>
      </c>
      <c r="G365" s="112"/>
      <c r="H365" s="3" t="s">
        <v>69</v>
      </c>
      <c r="I365" s="11"/>
      <c r="J365" s="51">
        <f>SUM(D365*G365)</f>
        <v>0</v>
      </c>
      <c r="K365" s="86" t="s">
        <v>69</v>
      </c>
      <c r="L365" s="13"/>
    </row>
    <row r="366" spans="1:12" ht="14.25">
      <c r="A366" s="155"/>
      <c r="B366" s="3"/>
      <c r="C366" s="3"/>
      <c r="D366" s="18"/>
      <c r="E366" s="3"/>
      <c r="F366" s="1"/>
      <c r="G366" s="52"/>
      <c r="H366" s="3"/>
      <c r="I366" s="10"/>
      <c r="J366" s="31"/>
      <c r="K366" s="88"/>
      <c r="L366" s="12"/>
    </row>
    <row r="367" spans="1:12" ht="92.25" customHeight="1">
      <c r="A367" s="155">
        <v>3</v>
      </c>
      <c r="B367" s="586" t="s">
        <v>268</v>
      </c>
      <c r="C367" s="586"/>
      <c r="D367" s="586"/>
      <c r="E367" s="586"/>
      <c r="F367" s="586"/>
      <c r="G367" s="586"/>
      <c r="H367" s="586"/>
      <c r="I367" s="10"/>
      <c r="J367" s="31"/>
      <c r="K367" s="88"/>
      <c r="L367" s="12"/>
    </row>
    <row r="368" spans="1:12" ht="14.25">
      <c r="A368" s="155"/>
      <c r="B368" s="3" t="s">
        <v>8</v>
      </c>
      <c r="C368" s="3"/>
      <c r="D368" s="15">
        <v>140</v>
      </c>
      <c r="E368" s="3"/>
      <c r="F368" s="1" t="s">
        <v>9</v>
      </c>
      <c r="G368" s="112"/>
      <c r="H368" s="3" t="s">
        <v>69</v>
      </c>
      <c r="I368" s="11"/>
      <c r="J368" s="51">
        <f>SUM(D368*G368)</f>
        <v>0</v>
      </c>
      <c r="K368" s="86" t="s">
        <v>69</v>
      </c>
      <c r="L368" s="6"/>
    </row>
    <row r="369" spans="1:257" ht="14.25">
      <c r="A369" s="155"/>
      <c r="B369" s="3"/>
      <c r="C369" s="3"/>
      <c r="D369" s="15"/>
      <c r="E369" s="3"/>
      <c r="F369" s="1"/>
      <c r="G369" s="52"/>
      <c r="H369" s="3"/>
      <c r="I369" s="10"/>
      <c r="J369" s="31"/>
      <c r="K369" s="88"/>
      <c r="L369" s="12"/>
    </row>
    <row r="370" spans="1:257" ht="126.75" customHeight="1">
      <c r="A370" s="155">
        <v>4</v>
      </c>
      <c r="B370" s="586" t="s">
        <v>265</v>
      </c>
      <c r="C370" s="586"/>
      <c r="D370" s="586"/>
      <c r="E370" s="586"/>
      <c r="F370" s="586"/>
      <c r="G370" s="586"/>
      <c r="H370" s="586"/>
      <c r="I370" s="10"/>
      <c r="J370" s="31"/>
      <c r="K370" s="87"/>
      <c r="L370" s="12"/>
    </row>
    <row r="371" spans="1:257" ht="14.25">
      <c r="A371" s="155"/>
      <c r="B371" s="3" t="s">
        <v>8</v>
      </c>
      <c r="C371" s="3"/>
      <c r="D371" s="15">
        <v>202</v>
      </c>
      <c r="E371" s="3"/>
      <c r="F371" s="1" t="s">
        <v>9</v>
      </c>
      <c r="G371" s="112"/>
      <c r="H371" s="3" t="s">
        <v>69</v>
      </c>
      <c r="I371" s="11"/>
      <c r="J371" s="51">
        <f>SUM(D371*G371)</f>
        <v>0</v>
      </c>
      <c r="K371" s="86" t="s">
        <v>69</v>
      </c>
      <c r="L371" s="13"/>
    </row>
    <row r="372" spans="1:257" ht="14.25">
      <c r="A372" s="155"/>
      <c r="B372" s="3"/>
      <c r="C372" s="3"/>
      <c r="D372" s="15"/>
      <c r="E372" s="3"/>
      <c r="F372" s="1"/>
      <c r="G372" s="52"/>
      <c r="H372" s="3"/>
      <c r="I372" s="11"/>
      <c r="J372" s="30"/>
      <c r="K372" s="88"/>
      <c r="L372" s="6"/>
    </row>
    <row r="373" spans="1:257" ht="59.25" customHeight="1">
      <c r="A373" s="155">
        <v>5</v>
      </c>
      <c r="B373" s="586" t="s">
        <v>266</v>
      </c>
      <c r="C373" s="586"/>
      <c r="D373" s="586"/>
      <c r="E373" s="586"/>
      <c r="F373" s="586"/>
      <c r="G373" s="586"/>
      <c r="H373" s="586"/>
      <c r="I373" s="10"/>
      <c r="J373" s="31"/>
      <c r="K373" s="87"/>
      <c r="L373" s="12"/>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c r="CQ373" s="5"/>
      <c r="CR373" s="5"/>
      <c r="CS373" s="5"/>
      <c r="CT373" s="5"/>
      <c r="CU373" s="5"/>
      <c r="CV373" s="5"/>
      <c r="CW373" s="5"/>
      <c r="CX373" s="5"/>
      <c r="CY373" s="5"/>
      <c r="CZ373" s="5"/>
      <c r="DA373" s="5"/>
      <c r="DB373" s="5"/>
      <c r="DC373" s="5"/>
      <c r="DD373" s="5"/>
      <c r="DE373" s="5"/>
      <c r="DF373" s="5"/>
      <c r="DG373" s="5"/>
      <c r="DH373" s="5"/>
      <c r="DI373" s="5"/>
      <c r="DJ373" s="5"/>
      <c r="DK373" s="5"/>
      <c r="DL373" s="5"/>
      <c r="DM373" s="5"/>
      <c r="DN373" s="5"/>
      <c r="DO373" s="5"/>
      <c r="DP373" s="5"/>
      <c r="DQ373" s="5"/>
      <c r="DR373" s="5"/>
      <c r="DS373" s="5"/>
      <c r="DT373" s="5"/>
      <c r="DU373" s="5"/>
      <c r="DV373" s="5"/>
      <c r="DW373" s="5"/>
      <c r="DX373" s="5"/>
      <c r="DY373" s="5"/>
      <c r="DZ373" s="5"/>
      <c r="EA373" s="5"/>
      <c r="EB373" s="5"/>
      <c r="EC373" s="5"/>
      <c r="ED373" s="5"/>
      <c r="EE373" s="5"/>
      <c r="EF373" s="5"/>
      <c r="EG373" s="5"/>
      <c r="EH373" s="5"/>
      <c r="EI373" s="5"/>
      <c r="EJ373" s="5"/>
      <c r="EK373" s="5"/>
      <c r="EL373" s="5"/>
      <c r="EM373" s="5"/>
      <c r="EN373" s="5"/>
      <c r="EO373" s="5"/>
      <c r="EP373" s="5"/>
      <c r="EQ373" s="5"/>
      <c r="ER373" s="5"/>
      <c r="ES373" s="5"/>
      <c r="ET373" s="5"/>
      <c r="EU373" s="5"/>
      <c r="EV373" s="5"/>
      <c r="EW373" s="5"/>
      <c r="EX373" s="5"/>
      <c r="EY373" s="5"/>
      <c r="EZ373" s="5"/>
      <c r="FA373" s="5"/>
      <c r="FB373" s="5"/>
      <c r="FC373" s="5"/>
      <c r="FD373" s="5"/>
      <c r="FE373" s="5"/>
      <c r="FF373" s="5"/>
      <c r="FG373" s="5"/>
      <c r="FH373" s="5"/>
      <c r="FI373" s="5"/>
      <c r="FJ373" s="5"/>
      <c r="FK373" s="5"/>
      <c r="FL373" s="5"/>
      <c r="FM373" s="5"/>
      <c r="FN373" s="5"/>
      <c r="FO373" s="5"/>
      <c r="FP373" s="5"/>
      <c r="FQ373" s="5"/>
      <c r="FR373" s="5"/>
      <c r="FS373" s="5"/>
      <c r="FT373" s="5"/>
      <c r="FU373" s="5"/>
      <c r="FV373" s="5"/>
      <c r="FW373" s="5"/>
      <c r="FX373" s="5"/>
      <c r="FY373" s="5"/>
      <c r="FZ373" s="5"/>
      <c r="GA373" s="5"/>
      <c r="GB373" s="5"/>
      <c r="GC373" s="5"/>
      <c r="GD373" s="5"/>
      <c r="GE373" s="5"/>
      <c r="GF373" s="5"/>
      <c r="GG373" s="5"/>
      <c r="GH373" s="5"/>
      <c r="GI373" s="5"/>
      <c r="GJ373" s="5"/>
      <c r="GK373" s="5"/>
      <c r="GL373" s="5"/>
      <c r="GM373" s="5"/>
      <c r="GN373" s="5"/>
      <c r="GO373" s="5"/>
      <c r="GP373" s="5"/>
      <c r="GQ373" s="5"/>
      <c r="GR373" s="5"/>
      <c r="GS373" s="5"/>
      <c r="GT373" s="5"/>
      <c r="GU373" s="5"/>
      <c r="GV373" s="5"/>
      <c r="GW373" s="5"/>
      <c r="GX373" s="5"/>
      <c r="GY373" s="5"/>
      <c r="GZ373" s="5"/>
      <c r="HA373" s="5"/>
      <c r="HB373" s="5"/>
      <c r="HC373" s="5"/>
      <c r="HD373" s="5"/>
      <c r="HE373" s="5"/>
      <c r="HF373" s="5"/>
      <c r="HG373" s="5"/>
      <c r="HH373" s="5"/>
      <c r="HI373" s="5"/>
      <c r="HJ373" s="5"/>
      <c r="HK373" s="5"/>
      <c r="HL373" s="5"/>
      <c r="HM373" s="5"/>
      <c r="HN373" s="5"/>
      <c r="HO373" s="5"/>
      <c r="HP373" s="5"/>
      <c r="HQ373" s="5"/>
      <c r="HR373" s="5"/>
      <c r="HS373" s="5"/>
      <c r="HT373" s="5"/>
      <c r="HU373" s="5"/>
      <c r="HV373" s="5"/>
      <c r="HW373" s="5"/>
      <c r="HX373" s="5"/>
      <c r="HY373" s="5"/>
      <c r="HZ373" s="5"/>
      <c r="IA373" s="5"/>
      <c r="IB373" s="5"/>
      <c r="IC373" s="5"/>
      <c r="ID373" s="5"/>
      <c r="IE373" s="5"/>
      <c r="IF373" s="5"/>
      <c r="IG373" s="5"/>
      <c r="IH373" s="5"/>
      <c r="II373" s="5"/>
      <c r="IJ373" s="5"/>
      <c r="IK373" s="5"/>
      <c r="IL373" s="5"/>
      <c r="IM373" s="5"/>
      <c r="IN373" s="5"/>
      <c r="IO373" s="5"/>
      <c r="IP373" s="5"/>
      <c r="IQ373" s="5"/>
      <c r="IR373" s="5"/>
      <c r="IS373" s="5"/>
      <c r="IT373" s="5"/>
      <c r="IU373" s="5"/>
      <c r="IV373" s="5"/>
      <c r="IW373" s="5"/>
    </row>
    <row r="374" spans="1:257" ht="14.25">
      <c r="B374" s="3" t="s">
        <v>8</v>
      </c>
      <c r="D374" s="15">
        <v>1485</v>
      </c>
      <c r="F374" s="1" t="s">
        <v>9</v>
      </c>
      <c r="G374" s="112"/>
      <c r="H374" s="3" t="s">
        <v>69</v>
      </c>
      <c r="I374" s="11"/>
      <c r="J374" s="51">
        <f>SUM(D374*G374)</f>
        <v>0</v>
      </c>
      <c r="K374" s="86" t="s">
        <v>69</v>
      </c>
      <c r="L374" s="12"/>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c r="CQ374" s="5"/>
      <c r="CR374" s="5"/>
      <c r="CS374" s="5"/>
      <c r="CT374" s="5"/>
      <c r="CU374" s="5"/>
      <c r="CV374" s="5"/>
      <c r="CW374" s="5"/>
      <c r="CX374" s="5"/>
      <c r="CY374" s="5"/>
      <c r="CZ374" s="5"/>
      <c r="DA374" s="5"/>
      <c r="DB374" s="5"/>
      <c r="DC374" s="5"/>
      <c r="DD374" s="5"/>
      <c r="DE374" s="5"/>
      <c r="DF374" s="5"/>
      <c r="DG374" s="5"/>
      <c r="DH374" s="5"/>
      <c r="DI374" s="5"/>
      <c r="DJ374" s="5"/>
      <c r="DK374" s="5"/>
      <c r="DL374" s="5"/>
      <c r="DM374" s="5"/>
      <c r="DN374" s="5"/>
      <c r="DO374" s="5"/>
      <c r="DP374" s="5"/>
      <c r="DQ374" s="5"/>
      <c r="DR374" s="5"/>
      <c r="DS374" s="5"/>
      <c r="DT374" s="5"/>
      <c r="DU374" s="5"/>
      <c r="DV374" s="5"/>
      <c r="DW374" s="5"/>
      <c r="DX374" s="5"/>
      <c r="DY374" s="5"/>
      <c r="DZ374" s="5"/>
      <c r="EA374" s="5"/>
      <c r="EB374" s="5"/>
      <c r="EC374" s="5"/>
      <c r="ED374" s="5"/>
      <c r="EE374" s="5"/>
      <c r="EF374" s="5"/>
      <c r="EG374" s="5"/>
      <c r="EH374" s="5"/>
      <c r="EI374" s="5"/>
      <c r="EJ374" s="5"/>
      <c r="EK374" s="5"/>
      <c r="EL374" s="5"/>
      <c r="EM374" s="5"/>
      <c r="EN374" s="5"/>
      <c r="EO374" s="5"/>
      <c r="EP374" s="5"/>
      <c r="EQ374" s="5"/>
      <c r="ER374" s="5"/>
      <c r="ES374" s="5"/>
      <c r="ET374" s="5"/>
      <c r="EU374" s="5"/>
      <c r="EV374" s="5"/>
      <c r="EW374" s="5"/>
      <c r="EX374" s="5"/>
      <c r="EY374" s="5"/>
      <c r="EZ374" s="5"/>
      <c r="FA374" s="5"/>
      <c r="FB374" s="5"/>
      <c r="FC374" s="5"/>
      <c r="FD374" s="5"/>
      <c r="FE374" s="5"/>
      <c r="FF374" s="5"/>
      <c r="FG374" s="5"/>
      <c r="FH374" s="5"/>
      <c r="FI374" s="5"/>
      <c r="FJ374" s="5"/>
      <c r="FK374" s="5"/>
      <c r="FL374" s="5"/>
      <c r="FM374" s="5"/>
      <c r="FN374" s="5"/>
      <c r="FO374" s="5"/>
      <c r="FP374" s="5"/>
      <c r="FQ374" s="5"/>
      <c r="FR374" s="5"/>
      <c r="FS374" s="5"/>
      <c r="FT374" s="5"/>
      <c r="FU374" s="5"/>
      <c r="FV374" s="5"/>
      <c r="FW374" s="5"/>
      <c r="FX374" s="5"/>
      <c r="FY374" s="5"/>
      <c r="FZ374" s="5"/>
      <c r="GA374" s="5"/>
      <c r="GB374" s="5"/>
      <c r="GC374" s="5"/>
      <c r="GD374" s="5"/>
      <c r="GE374" s="5"/>
      <c r="GF374" s="5"/>
      <c r="GG374" s="5"/>
      <c r="GH374" s="5"/>
      <c r="GI374" s="5"/>
      <c r="GJ374" s="5"/>
      <c r="GK374" s="5"/>
      <c r="GL374" s="5"/>
      <c r="GM374" s="5"/>
      <c r="GN374" s="5"/>
      <c r="GO374" s="5"/>
      <c r="GP374" s="5"/>
      <c r="GQ374" s="5"/>
      <c r="GR374" s="5"/>
      <c r="GS374" s="5"/>
      <c r="GT374" s="5"/>
      <c r="GU374" s="5"/>
      <c r="GV374" s="5"/>
      <c r="GW374" s="5"/>
      <c r="GX374" s="5"/>
      <c r="GY374" s="5"/>
      <c r="GZ374" s="5"/>
      <c r="HA374" s="5"/>
      <c r="HB374" s="5"/>
      <c r="HC374" s="5"/>
      <c r="HD374" s="5"/>
      <c r="HE374" s="5"/>
      <c r="HF374" s="5"/>
      <c r="HG374" s="5"/>
      <c r="HH374" s="5"/>
      <c r="HI374" s="5"/>
      <c r="HJ374" s="5"/>
      <c r="HK374" s="5"/>
      <c r="HL374" s="5"/>
      <c r="HM374" s="5"/>
      <c r="HN374" s="5"/>
      <c r="HO374" s="5"/>
      <c r="HP374" s="5"/>
      <c r="HQ374" s="5"/>
      <c r="HR374" s="5"/>
      <c r="HS374" s="5"/>
      <c r="HT374" s="5"/>
      <c r="HU374" s="5"/>
      <c r="HV374" s="5"/>
      <c r="HW374" s="5"/>
      <c r="HX374" s="5"/>
      <c r="HY374" s="5"/>
      <c r="HZ374" s="5"/>
      <c r="IA374" s="5"/>
      <c r="IB374" s="5"/>
      <c r="IC374" s="5"/>
      <c r="ID374" s="5"/>
      <c r="IE374" s="5"/>
      <c r="IF374" s="5"/>
      <c r="IG374" s="5"/>
      <c r="IH374" s="5"/>
      <c r="II374" s="5"/>
      <c r="IJ374" s="5"/>
      <c r="IK374" s="5"/>
      <c r="IL374" s="5"/>
      <c r="IM374" s="5"/>
      <c r="IN374" s="5"/>
      <c r="IO374" s="5"/>
      <c r="IP374" s="5"/>
      <c r="IQ374" s="5"/>
      <c r="IR374" s="5"/>
      <c r="IS374" s="5"/>
      <c r="IT374" s="5"/>
      <c r="IU374" s="5"/>
      <c r="IV374" s="5"/>
      <c r="IW374" s="5"/>
    </row>
    <row r="375" spans="1:257">
      <c r="D375" s="15"/>
      <c r="I375" s="11"/>
      <c r="K375" s="88"/>
      <c r="L375" s="12"/>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c r="CQ375" s="5"/>
      <c r="CR375" s="5"/>
      <c r="CS375" s="5"/>
      <c r="CT375" s="5"/>
      <c r="CU375" s="5"/>
      <c r="CV375" s="5"/>
      <c r="CW375" s="5"/>
      <c r="CX375" s="5"/>
      <c r="CY375" s="5"/>
      <c r="CZ375" s="5"/>
      <c r="DA375" s="5"/>
      <c r="DB375" s="5"/>
      <c r="DC375" s="5"/>
      <c r="DD375" s="5"/>
      <c r="DE375" s="5"/>
      <c r="DF375" s="5"/>
      <c r="DG375" s="5"/>
      <c r="DH375" s="5"/>
      <c r="DI375" s="5"/>
      <c r="DJ375" s="5"/>
      <c r="DK375" s="5"/>
      <c r="DL375" s="5"/>
      <c r="DM375" s="5"/>
      <c r="DN375" s="5"/>
      <c r="DO375" s="5"/>
      <c r="DP375" s="5"/>
      <c r="DQ375" s="5"/>
      <c r="DR375" s="5"/>
      <c r="DS375" s="5"/>
      <c r="DT375" s="5"/>
      <c r="DU375" s="5"/>
      <c r="DV375" s="5"/>
      <c r="DW375" s="5"/>
      <c r="DX375" s="5"/>
      <c r="DY375" s="5"/>
      <c r="DZ375" s="5"/>
      <c r="EA375" s="5"/>
      <c r="EB375" s="5"/>
      <c r="EC375" s="5"/>
      <c r="ED375" s="5"/>
      <c r="EE375" s="5"/>
      <c r="EF375" s="5"/>
      <c r="EG375" s="5"/>
      <c r="EH375" s="5"/>
      <c r="EI375" s="5"/>
      <c r="EJ375" s="5"/>
      <c r="EK375" s="5"/>
      <c r="EL375" s="5"/>
      <c r="EM375" s="5"/>
      <c r="EN375" s="5"/>
      <c r="EO375" s="5"/>
      <c r="EP375" s="5"/>
      <c r="EQ375" s="5"/>
      <c r="ER375" s="5"/>
      <c r="ES375" s="5"/>
      <c r="ET375" s="5"/>
      <c r="EU375" s="5"/>
      <c r="EV375" s="5"/>
      <c r="EW375" s="5"/>
      <c r="EX375" s="5"/>
      <c r="EY375" s="5"/>
      <c r="EZ375" s="5"/>
      <c r="FA375" s="5"/>
      <c r="FB375" s="5"/>
      <c r="FC375" s="5"/>
      <c r="FD375" s="5"/>
      <c r="FE375" s="5"/>
      <c r="FF375" s="5"/>
      <c r="FG375" s="5"/>
      <c r="FH375" s="5"/>
      <c r="FI375" s="5"/>
      <c r="FJ375" s="5"/>
      <c r="FK375" s="5"/>
      <c r="FL375" s="5"/>
      <c r="FM375" s="5"/>
      <c r="FN375" s="5"/>
      <c r="FO375" s="5"/>
      <c r="FP375" s="5"/>
      <c r="FQ375" s="5"/>
      <c r="FR375" s="5"/>
      <c r="FS375" s="5"/>
      <c r="FT375" s="5"/>
      <c r="FU375" s="5"/>
      <c r="FV375" s="5"/>
      <c r="FW375" s="5"/>
      <c r="FX375" s="5"/>
      <c r="FY375" s="5"/>
      <c r="FZ375" s="5"/>
      <c r="GA375" s="5"/>
      <c r="GB375" s="5"/>
      <c r="GC375" s="5"/>
      <c r="GD375" s="5"/>
      <c r="GE375" s="5"/>
      <c r="GF375" s="5"/>
      <c r="GG375" s="5"/>
      <c r="GH375" s="5"/>
      <c r="GI375" s="5"/>
      <c r="GJ375" s="5"/>
      <c r="GK375" s="5"/>
      <c r="GL375" s="5"/>
      <c r="GM375" s="5"/>
      <c r="GN375" s="5"/>
      <c r="GO375" s="5"/>
      <c r="GP375" s="5"/>
      <c r="GQ375" s="5"/>
      <c r="GR375" s="5"/>
      <c r="GS375" s="5"/>
      <c r="GT375" s="5"/>
      <c r="GU375" s="5"/>
      <c r="GV375" s="5"/>
      <c r="GW375" s="5"/>
      <c r="GX375" s="5"/>
      <c r="GY375" s="5"/>
      <c r="GZ375" s="5"/>
      <c r="HA375" s="5"/>
      <c r="HB375" s="5"/>
      <c r="HC375" s="5"/>
      <c r="HD375" s="5"/>
      <c r="HE375" s="5"/>
      <c r="HF375" s="5"/>
      <c r="HG375" s="5"/>
      <c r="HH375" s="5"/>
      <c r="HI375" s="5"/>
      <c r="HJ375" s="5"/>
      <c r="HK375" s="5"/>
      <c r="HL375" s="5"/>
      <c r="HM375" s="5"/>
      <c r="HN375" s="5"/>
      <c r="HO375" s="5"/>
      <c r="HP375" s="5"/>
      <c r="HQ375" s="5"/>
      <c r="HR375" s="5"/>
      <c r="HS375" s="5"/>
      <c r="HT375" s="5"/>
      <c r="HU375" s="5"/>
      <c r="HV375" s="5"/>
      <c r="HW375" s="5"/>
      <c r="HX375" s="5"/>
      <c r="HY375" s="5"/>
      <c r="HZ375" s="5"/>
      <c r="IA375" s="5"/>
      <c r="IB375" s="5"/>
      <c r="IC375" s="5"/>
      <c r="ID375" s="5"/>
      <c r="IE375" s="5"/>
      <c r="IF375" s="5"/>
      <c r="IG375" s="5"/>
      <c r="IH375" s="5"/>
      <c r="II375" s="5"/>
      <c r="IJ375" s="5"/>
      <c r="IK375" s="5"/>
      <c r="IL375" s="5"/>
      <c r="IM375" s="5"/>
      <c r="IN375" s="5"/>
      <c r="IO375" s="5"/>
      <c r="IP375" s="5"/>
      <c r="IQ375" s="5"/>
      <c r="IR375" s="5"/>
      <c r="IS375" s="5"/>
      <c r="IT375" s="5"/>
      <c r="IU375" s="5"/>
      <c r="IV375" s="5"/>
      <c r="IW375" s="5"/>
    </row>
    <row r="376" spans="1:257" ht="92.25" customHeight="1">
      <c r="A376" s="155">
        <v>6</v>
      </c>
      <c r="B376" s="586" t="s">
        <v>267</v>
      </c>
      <c r="C376" s="586"/>
      <c r="D376" s="586"/>
      <c r="E376" s="586"/>
      <c r="F376" s="586"/>
      <c r="G376" s="586"/>
      <c r="H376" s="586"/>
      <c r="I376" s="10"/>
      <c r="J376" s="31"/>
      <c r="K376" s="87"/>
      <c r="L376" s="12"/>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c r="CQ376" s="5"/>
      <c r="CR376" s="5"/>
      <c r="CS376" s="5"/>
      <c r="CT376" s="5"/>
      <c r="CU376" s="5"/>
      <c r="CV376" s="5"/>
      <c r="CW376" s="5"/>
      <c r="CX376" s="5"/>
      <c r="CY376" s="5"/>
      <c r="CZ376" s="5"/>
      <c r="DA376" s="5"/>
      <c r="DB376" s="5"/>
      <c r="DC376" s="5"/>
      <c r="DD376" s="5"/>
      <c r="DE376" s="5"/>
      <c r="DF376" s="5"/>
      <c r="DG376" s="5"/>
      <c r="DH376" s="5"/>
      <c r="DI376" s="5"/>
      <c r="DJ376" s="5"/>
      <c r="DK376" s="5"/>
      <c r="DL376" s="5"/>
      <c r="DM376" s="5"/>
      <c r="DN376" s="5"/>
      <c r="DO376" s="5"/>
      <c r="DP376" s="5"/>
      <c r="DQ376" s="5"/>
      <c r="DR376" s="5"/>
      <c r="DS376" s="5"/>
      <c r="DT376" s="5"/>
      <c r="DU376" s="5"/>
      <c r="DV376" s="5"/>
      <c r="DW376" s="5"/>
      <c r="DX376" s="5"/>
      <c r="DY376" s="5"/>
      <c r="DZ376" s="5"/>
      <c r="EA376" s="5"/>
      <c r="EB376" s="5"/>
      <c r="EC376" s="5"/>
      <c r="ED376" s="5"/>
      <c r="EE376" s="5"/>
      <c r="EF376" s="5"/>
      <c r="EG376" s="5"/>
      <c r="EH376" s="5"/>
      <c r="EI376" s="5"/>
      <c r="EJ376" s="5"/>
      <c r="EK376" s="5"/>
      <c r="EL376" s="5"/>
      <c r="EM376" s="5"/>
      <c r="EN376" s="5"/>
      <c r="EO376" s="5"/>
      <c r="EP376" s="5"/>
      <c r="EQ376" s="5"/>
      <c r="ER376" s="5"/>
      <c r="ES376" s="5"/>
      <c r="ET376" s="5"/>
      <c r="EU376" s="5"/>
      <c r="EV376" s="5"/>
      <c r="EW376" s="5"/>
      <c r="EX376" s="5"/>
      <c r="EY376" s="5"/>
      <c r="EZ376" s="5"/>
      <c r="FA376" s="5"/>
      <c r="FB376" s="5"/>
      <c r="FC376" s="5"/>
      <c r="FD376" s="5"/>
      <c r="FE376" s="5"/>
      <c r="FF376" s="5"/>
      <c r="FG376" s="5"/>
      <c r="FH376" s="5"/>
      <c r="FI376" s="5"/>
      <c r="FJ376" s="5"/>
      <c r="FK376" s="5"/>
      <c r="FL376" s="5"/>
      <c r="FM376" s="5"/>
      <c r="FN376" s="5"/>
      <c r="FO376" s="5"/>
      <c r="FP376" s="5"/>
      <c r="FQ376" s="5"/>
      <c r="FR376" s="5"/>
      <c r="FS376" s="5"/>
      <c r="FT376" s="5"/>
      <c r="FU376" s="5"/>
      <c r="FV376" s="5"/>
      <c r="FW376" s="5"/>
      <c r="FX376" s="5"/>
      <c r="FY376" s="5"/>
      <c r="FZ376" s="5"/>
      <c r="GA376" s="5"/>
      <c r="GB376" s="5"/>
      <c r="GC376" s="5"/>
      <c r="GD376" s="5"/>
      <c r="GE376" s="5"/>
      <c r="GF376" s="5"/>
      <c r="GG376" s="5"/>
      <c r="GH376" s="5"/>
      <c r="GI376" s="5"/>
      <c r="GJ376" s="5"/>
      <c r="GK376" s="5"/>
      <c r="GL376" s="5"/>
      <c r="GM376" s="5"/>
      <c r="GN376" s="5"/>
      <c r="GO376" s="5"/>
      <c r="GP376" s="5"/>
      <c r="GQ376" s="5"/>
      <c r="GR376" s="5"/>
      <c r="GS376" s="5"/>
      <c r="GT376" s="5"/>
      <c r="GU376" s="5"/>
      <c r="GV376" s="5"/>
      <c r="GW376" s="5"/>
      <c r="GX376" s="5"/>
      <c r="GY376" s="5"/>
      <c r="GZ376" s="5"/>
      <c r="HA376" s="5"/>
      <c r="HB376" s="5"/>
      <c r="HC376" s="5"/>
      <c r="HD376" s="5"/>
      <c r="HE376" s="5"/>
      <c r="HF376" s="5"/>
      <c r="HG376" s="5"/>
      <c r="HH376" s="5"/>
      <c r="HI376" s="5"/>
      <c r="HJ376" s="5"/>
      <c r="HK376" s="5"/>
      <c r="HL376" s="5"/>
      <c r="HM376" s="5"/>
      <c r="HN376" s="5"/>
      <c r="HO376" s="5"/>
      <c r="HP376" s="5"/>
      <c r="HQ376" s="5"/>
      <c r="HR376" s="5"/>
      <c r="HS376" s="5"/>
      <c r="HT376" s="5"/>
      <c r="HU376" s="5"/>
      <c r="HV376" s="5"/>
      <c r="HW376" s="5"/>
      <c r="HX376" s="5"/>
      <c r="HY376" s="5"/>
      <c r="HZ376" s="5"/>
      <c r="IA376" s="5"/>
      <c r="IB376" s="5"/>
      <c r="IC376" s="5"/>
      <c r="ID376" s="5"/>
      <c r="IE376" s="5"/>
      <c r="IF376" s="5"/>
      <c r="IG376" s="5"/>
      <c r="IH376" s="5"/>
      <c r="II376" s="5"/>
      <c r="IJ376" s="5"/>
      <c r="IK376" s="5"/>
      <c r="IL376" s="5"/>
      <c r="IM376" s="5"/>
      <c r="IN376" s="5"/>
      <c r="IO376" s="5"/>
      <c r="IP376" s="5"/>
      <c r="IQ376" s="5"/>
      <c r="IR376" s="5"/>
      <c r="IS376" s="5"/>
      <c r="IT376" s="5"/>
      <c r="IU376" s="5"/>
      <c r="IV376" s="5"/>
      <c r="IW376" s="5"/>
    </row>
    <row r="377" spans="1:257" ht="14.25">
      <c r="A377" s="155"/>
      <c r="B377" s="116" t="s">
        <v>8</v>
      </c>
      <c r="C377" s="116"/>
      <c r="D377" s="15">
        <v>270</v>
      </c>
      <c r="E377" s="116"/>
      <c r="F377" s="114" t="s">
        <v>9</v>
      </c>
      <c r="G377" s="112"/>
      <c r="H377" s="116" t="s">
        <v>69</v>
      </c>
      <c r="I377" s="122"/>
      <c r="J377" s="51">
        <f>SUM(D377*G377)</f>
        <v>0</v>
      </c>
      <c r="K377" s="86" t="s">
        <v>69</v>
      </c>
      <c r="L377" s="6"/>
    </row>
    <row r="378" spans="1:257" ht="14.25">
      <c r="A378" s="155"/>
      <c r="B378" s="3"/>
      <c r="C378" s="3"/>
      <c r="D378" s="18"/>
      <c r="E378" s="3"/>
      <c r="F378" s="1"/>
      <c r="G378" s="52"/>
      <c r="H378" s="3"/>
      <c r="I378" s="11"/>
      <c r="J378" s="30"/>
      <c r="K378" s="87"/>
      <c r="L378" s="1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c r="FM378" s="3"/>
      <c r="FN378" s="3"/>
      <c r="FO378" s="3"/>
      <c r="FP378" s="3"/>
      <c r="FQ378" s="3"/>
      <c r="FR378" s="3"/>
      <c r="FS378" s="3"/>
      <c r="FT378" s="3"/>
      <c r="FU378" s="3"/>
      <c r="FV378" s="3"/>
      <c r="FW378" s="3"/>
      <c r="FX378" s="3"/>
      <c r="FY378" s="3"/>
      <c r="FZ378" s="3"/>
      <c r="GA378" s="3"/>
      <c r="GB378" s="3"/>
      <c r="GC378" s="3"/>
      <c r="GD378" s="3"/>
      <c r="GE378" s="3"/>
      <c r="GF378" s="3"/>
      <c r="GG378" s="3"/>
      <c r="GH378" s="3"/>
      <c r="GI378" s="3"/>
      <c r="GJ378" s="3"/>
      <c r="GK378" s="3"/>
      <c r="GL378" s="3"/>
      <c r="GM378" s="3"/>
      <c r="GN378" s="3"/>
      <c r="GO378" s="3"/>
      <c r="GP378" s="3"/>
      <c r="GQ378" s="3"/>
      <c r="GR378" s="3"/>
      <c r="GS378" s="3"/>
      <c r="GT378" s="3"/>
      <c r="GU378" s="3"/>
      <c r="GV378" s="3"/>
      <c r="GW378" s="3"/>
      <c r="GX378" s="3"/>
      <c r="GY378" s="3"/>
      <c r="GZ378" s="3"/>
      <c r="HA378" s="3"/>
      <c r="HB378" s="3"/>
      <c r="HC378" s="3"/>
      <c r="HD378" s="3"/>
      <c r="HE378" s="3"/>
      <c r="HF378" s="3"/>
      <c r="HG378" s="3"/>
      <c r="HH378" s="3"/>
      <c r="HI378" s="3"/>
      <c r="HJ378" s="3"/>
      <c r="HK378" s="3"/>
      <c r="HL378" s="3"/>
      <c r="HM378" s="3"/>
      <c r="HN378" s="3"/>
      <c r="HO378" s="3"/>
      <c r="HP378" s="3"/>
      <c r="HQ378" s="3"/>
      <c r="HR378" s="3"/>
      <c r="HS378" s="3"/>
      <c r="HT378" s="3"/>
      <c r="HU378" s="3"/>
      <c r="HV378" s="3"/>
      <c r="HW378" s="3"/>
      <c r="HX378" s="3"/>
      <c r="HY378" s="3"/>
      <c r="HZ378" s="3"/>
      <c r="IA378" s="3"/>
      <c r="IB378" s="3"/>
      <c r="IC378" s="3"/>
      <c r="ID378" s="3"/>
      <c r="IE378" s="3"/>
      <c r="IF378" s="3"/>
      <c r="IG378" s="3"/>
      <c r="IH378" s="3"/>
      <c r="II378" s="3"/>
      <c r="IJ378" s="3"/>
      <c r="IK378" s="3"/>
      <c r="IL378" s="3"/>
      <c r="IM378" s="3"/>
      <c r="IN378" s="3"/>
      <c r="IO378" s="3"/>
      <c r="IP378" s="3"/>
      <c r="IQ378" s="3"/>
      <c r="IR378" s="3"/>
      <c r="IS378" s="3"/>
      <c r="IT378" s="3"/>
      <c r="IU378" s="3"/>
      <c r="IV378" s="3"/>
      <c r="IW378" s="3"/>
    </row>
    <row r="379" spans="1:257" ht="214.5" customHeight="1">
      <c r="A379" s="155">
        <v>7</v>
      </c>
      <c r="B379" s="586" t="s">
        <v>1677</v>
      </c>
      <c r="C379" s="586"/>
      <c r="D379" s="586"/>
      <c r="E379" s="586"/>
      <c r="F379" s="586"/>
      <c r="G379" s="586"/>
      <c r="H379" s="586"/>
      <c r="I379" s="11"/>
      <c r="J379" s="30"/>
      <c r="K379" s="88"/>
      <c r="L379" s="1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c r="GE379" s="3"/>
      <c r="GF379" s="3"/>
      <c r="GG379" s="3"/>
      <c r="GH379" s="3"/>
      <c r="GI379" s="3"/>
      <c r="GJ379" s="3"/>
      <c r="GK379" s="3"/>
      <c r="GL379" s="3"/>
      <c r="GM379" s="3"/>
      <c r="GN379" s="3"/>
      <c r="GO379" s="3"/>
      <c r="GP379" s="3"/>
      <c r="GQ379" s="3"/>
      <c r="GR379" s="3"/>
      <c r="GS379" s="3"/>
      <c r="GT379" s="3"/>
      <c r="GU379" s="3"/>
      <c r="GV379" s="3"/>
      <c r="GW379" s="3"/>
      <c r="GX379" s="3"/>
      <c r="GY379" s="3"/>
      <c r="GZ379" s="3"/>
      <c r="HA379" s="3"/>
      <c r="HB379" s="3"/>
      <c r="HC379" s="3"/>
      <c r="HD379" s="3"/>
      <c r="HE379" s="3"/>
      <c r="HF379" s="3"/>
      <c r="HG379" s="3"/>
      <c r="HH379" s="3"/>
      <c r="HI379" s="3"/>
      <c r="HJ379" s="3"/>
      <c r="HK379" s="3"/>
      <c r="HL379" s="3"/>
      <c r="HM379" s="3"/>
      <c r="HN379" s="3"/>
      <c r="HO379" s="3"/>
      <c r="HP379" s="3"/>
      <c r="HQ379" s="3"/>
      <c r="HR379" s="3"/>
      <c r="HS379" s="3"/>
      <c r="HT379" s="3"/>
      <c r="HU379" s="3"/>
      <c r="HV379" s="3"/>
      <c r="HW379" s="3"/>
      <c r="HX379" s="3"/>
      <c r="HY379" s="3"/>
      <c r="HZ379" s="3"/>
      <c r="IA379" s="3"/>
      <c r="IB379" s="3"/>
      <c r="IC379" s="3"/>
      <c r="ID379" s="3"/>
      <c r="IE379" s="3"/>
      <c r="IF379" s="3"/>
      <c r="IG379" s="3"/>
      <c r="IH379" s="3"/>
      <c r="II379" s="3"/>
      <c r="IJ379" s="3"/>
      <c r="IK379" s="3"/>
      <c r="IL379" s="3"/>
      <c r="IM379" s="3"/>
      <c r="IN379" s="3"/>
      <c r="IO379" s="3"/>
      <c r="IP379" s="3"/>
      <c r="IQ379" s="3"/>
      <c r="IR379" s="3"/>
      <c r="IS379" s="3"/>
      <c r="IT379" s="3"/>
      <c r="IU379" s="3"/>
      <c r="IV379" s="3"/>
      <c r="IW379" s="3"/>
    </row>
    <row r="380" spans="1:257" ht="14.25">
      <c r="A380" s="155"/>
      <c r="B380" s="3" t="s">
        <v>8</v>
      </c>
      <c r="C380" s="3"/>
      <c r="D380" s="15">
        <v>306</v>
      </c>
      <c r="E380" s="3"/>
      <c r="F380" s="1" t="s">
        <v>9</v>
      </c>
      <c r="G380" s="112"/>
      <c r="H380" s="3" t="s">
        <v>69</v>
      </c>
      <c r="I380" s="11"/>
      <c r="J380" s="51">
        <f>SUM(D380*G380)</f>
        <v>0</v>
      </c>
      <c r="K380" s="86" t="s">
        <v>69</v>
      </c>
      <c r="L380" s="12"/>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c r="CQ380" s="5"/>
      <c r="CR380" s="5"/>
      <c r="CS380" s="5"/>
      <c r="CT380" s="5"/>
      <c r="CU380" s="5"/>
      <c r="CV380" s="5"/>
      <c r="CW380" s="5"/>
      <c r="CX380" s="5"/>
      <c r="CY380" s="5"/>
      <c r="CZ380" s="5"/>
      <c r="DA380" s="5"/>
      <c r="DB380" s="5"/>
      <c r="DC380" s="5"/>
      <c r="DD380" s="5"/>
      <c r="DE380" s="5"/>
      <c r="DF380" s="5"/>
      <c r="DG380" s="5"/>
      <c r="DH380" s="5"/>
      <c r="DI380" s="5"/>
      <c r="DJ380" s="5"/>
      <c r="DK380" s="5"/>
      <c r="DL380" s="5"/>
      <c r="DM380" s="5"/>
      <c r="DN380" s="5"/>
      <c r="DO380" s="5"/>
      <c r="DP380" s="5"/>
      <c r="DQ380" s="5"/>
      <c r="DR380" s="5"/>
      <c r="DS380" s="5"/>
      <c r="DT380" s="5"/>
      <c r="DU380" s="5"/>
      <c r="DV380" s="5"/>
      <c r="DW380" s="5"/>
      <c r="DX380" s="5"/>
      <c r="DY380" s="5"/>
      <c r="DZ380" s="5"/>
      <c r="EA380" s="5"/>
      <c r="EB380" s="5"/>
      <c r="EC380" s="5"/>
      <c r="ED380" s="5"/>
      <c r="EE380" s="5"/>
      <c r="EF380" s="5"/>
      <c r="EG380" s="5"/>
      <c r="EH380" s="5"/>
      <c r="EI380" s="5"/>
      <c r="EJ380" s="5"/>
      <c r="EK380" s="5"/>
      <c r="EL380" s="5"/>
      <c r="EM380" s="5"/>
      <c r="EN380" s="5"/>
      <c r="EO380" s="5"/>
      <c r="EP380" s="5"/>
      <c r="EQ380" s="5"/>
      <c r="ER380" s="5"/>
      <c r="ES380" s="5"/>
      <c r="ET380" s="5"/>
      <c r="EU380" s="5"/>
      <c r="EV380" s="5"/>
      <c r="EW380" s="5"/>
      <c r="EX380" s="5"/>
      <c r="EY380" s="5"/>
      <c r="EZ380" s="5"/>
      <c r="FA380" s="5"/>
      <c r="FB380" s="5"/>
      <c r="FC380" s="5"/>
      <c r="FD380" s="5"/>
      <c r="FE380" s="5"/>
      <c r="FF380" s="5"/>
      <c r="FG380" s="5"/>
      <c r="FH380" s="5"/>
      <c r="FI380" s="5"/>
      <c r="FJ380" s="5"/>
      <c r="FK380" s="5"/>
      <c r="FL380" s="5"/>
      <c r="FM380" s="5"/>
      <c r="FN380" s="5"/>
      <c r="FO380" s="5"/>
      <c r="FP380" s="5"/>
      <c r="FQ380" s="5"/>
      <c r="FR380" s="5"/>
      <c r="FS380" s="5"/>
      <c r="FT380" s="5"/>
      <c r="FU380" s="5"/>
      <c r="FV380" s="5"/>
      <c r="FW380" s="5"/>
      <c r="FX380" s="5"/>
      <c r="FY380" s="5"/>
      <c r="FZ380" s="5"/>
      <c r="GA380" s="5"/>
      <c r="GB380" s="5"/>
      <c r="GC380" s="5"/>
      <c r="GD380" s="5"/>
      <c r="GE380" s="5"/>
      <c r="GF380" s="5"/>
      <c r="GG380" s="5"/>
      <c r="GH380" s="5"/>
      <c r="GI380" s="5"/>
      <c r="GJ380" s="5"/>
      <c r="GK380" s="5"/>
      <c r="GL380" s="5"/>
      <c r="GM380" s="5"/>
      <c r="GN380" s="5"/>
      <c r="GO380" s="5"/>
      <c r="GP380" s="5"/>
      <c r="GQ380" s="5"/>
      <c r="GR380" s="5"/>
      <c r="GS380" s="5"/>
      <c r="GT380" s="5"/>
      <c r="GU380" s="5"/>
      <c r="GV380" s="5"/>
      <c r="GW380" s="5"/>
      <c r="GX380" s="5"/>
      <c r="GY380" s="5"/>
      <c r="GZ380" s="5"/>
      <c r="HA380" s="5"/>
      <c r="HB380" s="5"/>
      <c r="HC380" s="5"/>
      <c r="HD380" s="5"/>
      <c r="HE380" s="5"/>
      <c r="HF380" s="5"/>
      <c r="HG380" s="5"/>
      <c r="HH380" s="5"/>
      <c r="HI380" s="5"/>
      <c r="HJ380" s="5"/>
      <c r="HK380" s="5"/>
      <c r="HL380" s="5"/>
      <c r="HM380" s="5"/>
      <c r="HN380" s="5"/>
      <c r="HO380" s="5"/>
      <c r="HP380" s="5"/>
      <c r="HQ380" s="5"/>
      <c r="HR380" s="5"/>
      <c r="HS380" s="5"/>
      <c r="HT380" s="5"/>
      <c r="HU380" s="5"/>
      <c r="HV380" s="5"/>
      <c r="HW380" s="5"/>
      <c r="HX380" s="5"/>
      <c r="HY380" s="5"/>
      <c r="HZ380" s="5"/>
      <c r="IA380" s="5"/>
      <c r="IB380" s="5"/>
      <c r="IC380" s="5"/>
      <c r="ID380" s="5"/>
      <c r="IE380" s="5"/>
      <c r="IF380" s="5"/>
      <c r="IG380" s="5"/>
      <c r="IH380" s="5"/>
      <c r="II380" s="5"/>
      <c r="IJ380" s="5"/>
      <c r="IK380" s="5"/>
      <c r="IL380" s="5"/>
      <c r="IM380" s="5"/>
      <c r="IN380" s="5"/>
      <c r="IO380" s="5"/>
      <c r="IP380" s="5"/>
      <c r="IQ380" s="5"/>
      <c r="IR380" s="5"/>
      <c r="IS380" s="5"/>
      <c r="IT380" s="5"/>
      <c r="IU380" s="5"/>
      <c r="IV380" s="5"/>
      <c r="IW380" s="5"/>
    </row>
    <row r="381" spans="1:257" ht="14.25">
      <c r="A381" s="155"/>
      <c r="B381" s="3"/>
      <c r="C381" s="3"/>
      <c r="D381" s="18"/>
      <c r="E381" s="3"/>
      <c r="F381" s="1"/>
      <c r="G381" s="52"/>
      <c r="H381" s="3"/>
      <c r="I381" s="11"/>
      <c r="J381" s="30"/>
      <c r="K381" s="88"/>
      <c r="L381" s="13"/>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c r="CQ381" s="5"/>
      <c r="CR381" s="5"/>
      <c r="CS381" s="5"/>
      <c r="CT381" s="5"/>
      <c r="CU381" s="5"/>
      <c r="CV381" s="5"/>
      <c r="CW381" s="5"/>
      <c r="CX381" s="5"/>
      <c r="CY381" s="5"/>
      <c r="CZ381" s="5"/>
      <c r="DA381" s="5"/>
      <c r="DB381" s="5"/>
      <c r="DC381" s="5"/>
      <c r="DD381" s="5"/>
      <c r="DE381" s="5"/>
      <c r="DF381" s="5"/>
      <c r="DG381" s="5"/>
      <c r="DH381" s="5"/>
      <c r="DI381" s="5"/>
      <c r="DJ381" s="5"/>
      <c r="DK381" s="5"/>
      <c r="DL381" s="5"/>
      <c r="DM381" s="5"/>
      <c r="DN381" s="5"/>
      <c r="DO381" s="5"/>
      <c r="DP381" s="5"/>
      <c r="DQ381" s="5"/>
      <c r="DR381" s="5"/>
      <c r="DS381" s="5"/>
      <c r="DT381" s="5"/>
      <c r="DU381" s="5"/>
      <c r="DV381" s="5"/>
      <c r="DW381" s="5"/>
      <c r="DX381" s="5"/>
      <c r="DY381" s="5"/>
      <c r="DZ381" s="5"/>
      <c r="EA381" s="5"/>
      <c r="EB381" s="5"/>
      <c r="EC381" s="5"/>
      <c r="ED381" s="5"/>
      <c r="EE381" s="5"/>
      <c r="EF381" s="5"/>
      <c r="EG381" s="5"/>
      <c r="EH381" s="5"/>
      <c r="EI381" s="5"/>
      <c r="EJ381" s="5"/>
      <c r="EK381" s="5"/>
      <c r="EL381" s="5"/>
      <c r="EM381" s="5"/>
      <c r="EN381" s="5"/>
      <c r="EO381" s="5"/>
      <c r="EP381" s="5"/>
      <c r="EQ381" s="5"/>
      <c r="ER381" s="5"/>
      <c r="ES381" s="5"/>
      <c r="ET381" s="5"/>
      <c r="EU381" s="5"/>
      <c r="EV381" s="5"/>
      <c r="EW381" s="5"/>
      <c r="EX381" s="5"/>
      <c r="EY381" s="5"/>
      <c r="EZ381" s="5"/>
      <c r="FA381" s="5"/>
      <c r="FB381" s="5"/>
      <c r="FC381" s="5"/>
      <c r="FD381" s="5"/>
      <c r="FE381" s="5"/>
      <c r="FF381" s="5"/>
      <c r="FG381" s="5"/>
      <c r="FH381" s="5"/>
      <c r="FI381" s="5"/>
      <c r="FJ381" s="5"/>
      <c r="FK381" s="5"/>
      <c r="FL381" s="5"/>
      <c r="FM381" s="5"/>
      <c r="FN381" s="5"/>
      <c r="FO381" s="5"/>
      <c r="FP381" s="5"/>
      <c r="FQ381" s="5"/>
      <c r="FR381" s="5"/>
      <c r="FS381" s="5"/>
      <c r="FT381" s="5"/>
      <c r="FU381" s="5"/>
      <c r="FV381" s="5"/>
      <c r="FW381" s="5"/>
      <c r="FX381" s="5"/>
      <c r="FY381" s="5"/>
      <c r="FZ381" s="5"/>
      <c r="GA381" s="5"/>
      <c r="GB381" s="5"/>
      <c r="GC381" s="5"/>
      <c r="GD381" s="5"/>
      <c r="GE381" s="5"/>
      <c r="GF381" s="5"/>
      <c r="GG381" s="5"/>
      <c r="GH381" s="5"/>
      <c r="GI381" s="5"/>
      <c r="GJ381" s="5"/>
      <c r="GK381" s="5"/>
      <c r="GL381" s="5"/>
      <c r="GM381" s="5"/>
      <c r="GN381" s="5"/>
      <c r="GO381" s="5"/>
      <c r="GP381" s="5"/>
      <c r="GQ381" s="5"/>
      <c r="GR381" s="5"/>
      <c r="GS381" s="5"/>
      <c r="GT381" s="5"/>
      <c r="GU381" s="5"/>
      <c r="GV381" s="5"/>
      <c r="GW381" s="5"/>
      <c r="GX381" s="5"/>
      <c r="GY381" s="5"/>
      <c r="GZ381" s="5"/>
      <c r="HA381" s="5"/>
      <c r="HB381" s="5"/>
      <c r="HC381" s="5"/>
      <c r="HD381" s="5"/>
      <c r="HE381" s="5"/>
      <c r="HF381" s="5"/>
      <c r="HG381" s="5"/>
      <c r="HH381" s="5"/>
      <c r="HI381" s="5"/>
      <c r="HJ381" s="5"/>
      <c r="HK381" s="5"/>
      <c r="HL381" s="5"/>
      <c r="HM381" s="5"/>
      <c r="HN381" s="5"/>
      <c r="HO381" s="5"/>
      <c r="HP381" s="5"/>
      <c r="HQ381" s="5"/>
      <c r="HR381" s="5"/>
      <c r="HS381" s="5"/>
      <c r="HT381" s="5"/>
      <c r="HU381" s="5"/>
      <c r="HV381" s="5"/>
      <c r="HW381" s="5"/>
      <c r="HX381" s="5"/>
      <c r="HY381" s="5"/>
      <c r="HZ381" s="5"/>
      <c r="IA381" s="5"/>
      <c r="IB381" s="5"/>
      <c r="IC381" s="5"/>
      <c r="ID381" s="5"/>
      <c r="IE381" s="5"/>
      <c r="IF381" s="5"/>
      <c r="IG381" s="5"/>
      <c r="IH381" s="5"/>
      <c r="II381" s="5"/>
      <c r="IJ381" s="5"/>
      <c r="IK381" s="5"/>
      <c r="IL381" s="5"/>
      <c r="IM381" s="5"/>
      <c r="IN381" s="5"/>
      <c r="IO381" s="5"/>
      <c r="IP381" s="5"/>
      <c r="IQ381" s="5"/>
      <c r="IR381" s="5"/>
      <c r="IS381" s="5"/>
      <c r="IT381" s="5"/>
      <c r="IU381" s="5"/>
      <c r="IV381" s="5"/>
      <c r="IW381" s="5"/>
    </row>
    <row r="382" spans="1:257" ht="45.75" customHeight="1">
      <c r="A382" s="155">
        <v>8</v>
      </c>
      <c r="B382" s="586" t="s">
        <v>269</v>
      </c>
      <c r="C382" s="586"/>
      <c r="D382" s="586"/>
      <c r="E382" s="586"/>
      <c r="F382" s="586"/>
      <c r="G382" s="586"/>
      <c r="H382" s="586"/>
      <c r="I382" s="10"/>
      <c r="J382" s="31"/>
      <c r="K382" s="88"/>
      <c r="L382" s="1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c r="EV382" s="3"/>
      <c r="EW382" s="3"/>
      <c r="EX382" s="3"/>
      <c r="EY382" s="3"/>
      <c r="EZ382" s="3"/>
      <c r="FA382" s="3"/>
      <c r="FB382" s="3"/>
      <c r="FC382" s="3"/>
      <c r="FD382" s="3"/>
      <c r="FE382" s="3"/>
      <c r="FF382" s="3"/>
      <c r="FG382" s="3"/>
      <c r="FH382" s="3"/>
      <c r="FI382" s="3"/>
      <c r="FJ382" s="3"/>
      <c r="FK382" s="3"/>
      <c r="FL382" s="3"/>
      <c r="FM382" s="3"/>
      <c r="FN382" s="3"/>
      <c r="FO382" s="3"/>
      <c r="FP382" s="3"/>
      <c r="FQ382" s="3"/>
      <c r="FR382" s="3"/>
      <c r="FS382" s="3"/>
      <c r="FT382" s="3"/>
      <c r="FU382" s="3"/>
      <c r="FV382" s="3"/>
      <c r="FW382" s="3"/>
      <c r="FX382" s="3"/>
      <c r="FY382" s="3"/>
      <c r="FZ382" s="3"/>
      <c r="GA382" s="3"/>
      <c r="GB382" s="3"/>
      <c r="GC382" s="3"/>
      <c r="GD382" s="3"/>
      <c r="GE382" s="3"/>
      <c r="GF382" s="3"/>
      <c r="GG382" s="3"/>
      <c r="GH382" s="3"/>
      <c r="GI382" s="3"/>
      <c r="GJ382" s="3"/>
      <c r="GK382" s="3"/>
      <c r="GL382" s="3"/>
      <c r="GM382" s="3"/>
      <c r="GN382" s="3"/>
      <c r="GO382" s="3"/>
      <c r="GP382" s="3"/>
      <c r="GQ382" s="3"/>
      <c r="GR382" s="3"/>
      <c r="GS382" s="3"/>
      <c r="GT382" s="3"/>
      <c r="GU382" s="3"/>
      <c r="GV382" s="3"/>
      <c r="GW382" s="3"/>
      <c r="GX382" s="3"/>
      <c r="GY382" s="3"/>
      <c r="GZ382" s="3"/>
      <c r="HA382" s="3"/>
      <c r="HB382" s="3"/>
      <c r="HC382" s="3"/>
      <c r="HD382" s="3"/>
      <c r="HE382" s="3"/>
      <c r="HF382" s="3"/>
      <c r="HG382" s="3"/>
      <c r="HH382" s="3"/>
      <c r="HI382" s="3"/>
      <c r="HJ382" s="3"/>
      <c r="HK382" s="3"/>
      <c r="HL382" s="3"/>
      <c r="HM382" s="3"/>
      <c r="HN382" s="3"/>
      <c r="HO382" s="3"/>
      <c r="HP382" s="3"/>
      <c r="HQ382" s="3"/>
      <c r="HR382" s="3"/>
      <c r="HS382" s="3"/>
      <c r="HT382" s="3"/>
      <c r="HU382" s="3"/>
      <c r="HV382" s="3"/>
      <c r="HW382" s="3"/>
      <c r="HX382" s="3"/>
      <c r="HY382" s="3"/>
      <c r="HZ382" s="3"/>
      <c r="IA382" s="3"/>
      <c r="IB382" s="3"/>
      <c r="IC382" s="3"/>
      <c r="ID382" s="3"/>
      <c r="IE382" s="3"/>
      <c r="IF382" s="3"/>
      <c r="IG382" s="3"/>
      <c r="IH382" s="3"/>
      <c r="II382" s="3"/>
      <c r="IJ382" s="3"/>
      <c r="IK382" s="3"/>
      <c r="IL382" s="3"/>
      <c r="IM382" s="3"/>
      <c r="IN382" s="3"/>
      <c r="IO382" s="3"/>
      <c r="IP382" s="3"/>
      <c r="IQ382" s="3"/>
      <c r="IR382" s="3"/>
      <c r="IS382" s="3"/>
      <c r="IT382" s="3"/>
      <c r="IU382" s="3"/>
      <c r="IV382" s="3"/>
      <c r="IW382" s="3"/>
    </row>
    <row r="383" spans="1:257" ht="14.25">
      <c r="B383" s="3" t="s">
        <v>8</v>
      </c>
      <c r="D383" s="15">
        <v>1250</v>
      </c>
      <c r="F383" s="1" t="s">
        <v>9</v>
      </c>
      <c r="G383" s="112"/>
      <c r="H383" s="3" t="s">
        <v>69</v>
      </c>
      <c r="I383" s="11"/>
      <c r="J383" s="51">
        <f>SUM(D383*G383)</f>
        <v>0</v>
      </c>
      <c r="K383" s="86" t="s">
        <v>69</v>
      </c>
      <c r="L383" s="1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c r="FK383" s="3"/>
      <c r="FL383" s="3"/>
      <c r="FM383" s="3"/>
      <c r="FN383" s="3"/>
      <c r="FO383" s="3"/>
      <c r="FP383" s="3"/>
      <c r="FQ383" s="3"/>
      <c r="FR383" s="3"/>
      <c r="FS383" s="3"/>
      <c r="FT383" s="3"/>
      <c r="FU383" s="3"/>
      <c r="FV383" s="3"/>
      <c r="FW383" s="3"/>
      <c r="FX383" s="3"/>
      <c r="FY383" s="3"/>
      <c r="FZ383" s="3"/>
      <c r="GA383" s="3"/>
      <c r="GB383" s="3"/>
      <c r="GC383" s="3"/>
      <c r="GD383" s="3"/>
      <c r="GE383" s="3"/>
      <c r="GF383" s="3"/>
      <c r="GG383" s="3"/>
      <c r="GH383" s="3"/>
      <c r="GI383" s="3"/>
      <c r="GJ383" s="3"/>
      <c r="GK383" s="3"/>
      <c r="GL383" s="3"/>
      <c r="GM383" s="3"/>
      <c r="GN383" s="3"/>
      <c r="GO383" s="3"/>
      <c r="GP383" s="3"/>
      <c r="GQ383" s="3"/>
      <c r="GR383" s="3"/>
      <c r="GS383" s="3"/>
      <c r="GT383" s="3"/>
      <c r="GU383" s="3"/>
      <c r="GV383" s="3"/>
      <c r="GW383" s="3"/>
      <c r="GX383" s="3"/>
      <c r="GY383" s="3"/>
      <c r="GZ383" s="3"/>
      <c r="HA383" s="3"/>
      <c r="HB383" s="3"/>
      <c r="HC383" s="3"/>
      <c r="HD383" s="3"/>
      <c r="HE383" s="3"/>
      <c r="HF383" s="3"/>
      <c r="HG383" s="3"/>
      <c r="HH383" s="3"/>
      <c r="HI383" s="3"/>
      <c r="HJ383" s="3"/>
      <c r="HK383" s="3"/>
      <c r="HL383" s="3"/>
      <c r="HM383" s="3"/>
      <c r="HN383" s="3"/>
      <c r="HO383" s="3"/>
      <c r="HP383" s="3"/>
      <c r="HQ383" s="3"/>
      <c r="HR383" s="3"/>
      <c r="HS383" s="3"/>
      <c r="HT383" s="3"/>
      <c r="HU383" s="3"/>
      <c r="HV383" s="3"/>
      <c r="HW383" s="3"/>
      <c r="HX383" s="3"/>
      <c r="HY383" s="3"/>
      <c r="HZ383" s="3"/>
      <c r="IA383" s="3"/>
      <c r="IB383" s="3"/>
      <c r="IC383" s="3"/>
      <c r="ID383" s="3"/>
      <c r="IE383" s="3"/>
      <c r="IF383" s="3"/>
      <c r="IG383" s="3"/>
      <c r="IH383" s="3"/>
      <c r="II383" s="3"/>
      <c r="IJ383" s="3"/>
      <c r="IK383" s="3"/>
      <c r="IL383" s="3"/>
      <c r="IM383" s="3"/>
      <c r="IN383" s="3"/>
      <c r="IO383" s="3"/>
      <c r="IP383" s="3"/>
      <c r="IQ383" s="3"/>
      <c r="IR383" s="3"/>
      <c r="IS383" s="3"/>
      <c r="IT383" s="3"/>
      <c r="IU383" s="3"/>
      <c r="IV383" s="3"/>
      <c r="IW383" s="3"/>
    </row>
    <row r="384" spans="1:257">
      <c r="A384" s="155"/>
      <c r="B384" s="3"/>
      <c r="C384" s="3"/>
      <c r="D384" s="3"/>
      <c r="E384" s="3"/>
      <c r="F384" s="3"/>
      <c r="G384" s="52"/>
      <c r="H384" s="3"/>
      <c r="I384" s="3"/>
      <c r="J384" s="18"/>
      <c r="K384" s="64"/>
      <c r="L384" s="1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c r="FI384" s="3"/>
      <c r="FJ384" s="3"/>
      <c r="FK384" s="3"/>
      <c r="FL384" s="3"/>
      <c r="FM384" s="3"/>
      <c r="FN384" s="3"/>
      <c r="FO384" s="3"/>
      <c r="FP384" s="3"/>
      <c r="FQ384" s="3"/>
      <c r="FR384" s="3"/>
      <c r="FS384" s="3"/>
      <c r="FT384" s="3"/>
      <c r="FU384" s="3"/>
      <c r="FV384" s="3"/>
      <c r="FW384" s="3"/>
      <c r="FX384" s="3"/>
      <c r="FY384" s="3"/>
      <c r="FZ384" s="3"/>
      <c r="GA384" s="3"/>
      <c r="GB384" s="3"/>
      <c r="GC384" s="3"/>
      <c r="GD384" s="3"/>
      <c r="GE384" s="3"/>
      <c r="GF384" s="3"/>
      <c r="GG384" s="3"/>
      <c r="GH384" s="3"/>
      <c r="GI384" s="3"/>
      <c r="GJ384" s="3"/>
      <c r="GK384" s="3"/>
      <c r="GL384" s="3"/>
      <c r="GM384" s="3"/>
      <c r="GN384" s="3"/>
      <c r="GO384" s="3"/>
      <c r="GP384" s="3"/>
      <c r="GQ384" s="3"/>
      <c r="GR384" s="3"/>
      <c r="GS384" s="3"/>
      <c r="GT384" s="3"/>
      <c r="GU384" s="3"/>
      <c r="GV384" s="3"/>
      <c r="GW384" s="3"/>
      <c r="GX384" s="3"/>
      <c r="GY384" s="3"/>
      <c r="GZ384" s="3"/>
      <c r="HA384" s="3"/>
      <c r="HB384" s="3"/>
      <c r="HC384" s="3"/>
      <c r="HD384" s="3"/>
      <c r="HE384" s="3"/>
      <c r="HF384" s="3"/>
      <c r="HG384" s="3"/>
      <c r="HH384" s="3"/>
      <c r="HI384" s="3"/>
      <c r="HJ384" s="3"/>
      <c r="HK384" s="3"/>
      <c r="HL384" s="3"/>
      <c r="HM384" s="3"/>
      <c r="HN384" s="3"/>
      <c r="HO384" s="3"/>
      <c r="HP384" s="3"/>
      <c r="HQ384" s="3"/>
      <c r="HR384" s="3"/>
      <c r="HS384" s="3"/>
      <c r="HT384" s="3"/>
      <c r="HU384" s="3"/>
      <c r="HV384" s="3"/>
      <c r="HW384" s="3"/>
      <c r="HX384" s="3"/>
      <c r="HY384" s="3"/>
      <c r="HZ384" s="3"/>
      <c r="IA384" s="3"/>
      <c r="IB384" s="3"/>
      <c r="IC384" s="3"/>
      <c r="ID384" s="3"/>
      <c r="IE384" s="3"/>
      <c r="IF384" s="3"/>
      <c r="IG384" s="3"/>
      <c r="IH384" s="3"/>
      <c r="II384" s="3"/>
      <c r="IJ384" s="3"/>
      <c r="IK384" s="3"/>
      <c r="IL384" s="3"/>
      <c r="IM384" s="3"/>
      <c r="IN384" s="3"/>
      <c r="IO384" s="3"/>
      <c r="IP384" s="3"/>
      <c r="IQ384" s="3"/>
      <c r="IR384" s="3"/>
      <c r="IS384" s="3"/>
      <c r="IT384" s="3"/>
      <c r="IU384" s="3"/>
      <c r="IV384" s="3"/>
      <c r="IW384" s="3"/>
    </row>
    <row r="385" spans="1:257" ht="193.5" customHeight="1">
      <c r="A385" s="155">
        <v>9</v>
      </c>
      <c r="B385" s="586" t="s">
        <v>1678</v>
      </c>
      <c r="C385" s="586"/>
      <c r="D385" s="586"/>
      <c r="E385" s="586"/>
      <c r="F385" s="586"/>
      <c r="G385" s="586"/>
      <c r="H385" s="586"/>
      <c r="I385" s="10"/>
      <c r="J385" s="31"/>
      <c r="K385" s="88"/>
      <c r="L385" s="1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c r="FI385" s="3"/>
      <c r="FJ385" s="3"/>
      <c r="FK385" s="3"/>
      <c r="FL385" s="3"/>
      <c r="FM385" s="3"/>
      <c r="FN385" s="3"/>
      <c r="FO385" s="3"/>
      <c r="FP385" s="3"/>
      <c r="FQ385" s="3"/>
      <c r="FR385" s="3"/>
      <c r="FS385" s="3"/>
      <c r="FT385" s="3"/>
      <c r="FU385" s="3"/>
      <c r="FV385" s="3"/>
      <c r="FW385" s="3"/>
      <c r="FX385" s="3"/>
      <c r="FY385" s="3"/>
      <c r="FZ385" s="3"/>
      <c r="GA385" s="3"/>
      <c r="GB385" s="3"/>
      <c r="GC385" s="3"/>
      <c r="GD385" s="3"/>
      <c r="GE385" s="3"/>
      <c r="GF385" s="3"/>
      <c r="GG385" s="3"/>
      <c r="GH385" s="3"/>
      <c r="GI385" s="3"/>
      <c r="GJ385" s="3"/>
      <c r="GK385" s="3"/>
      <c r="GL385" s="3"/>
      <c r="GM385" s="3"/>
      <c r="GN385" s="3"/>
      <c r="GO385" s="3"/>
      <c r="GP385" s="3"/>
      <c r="GQ385" s="3"/>
      <c r="GR385" s="3"/>
      <c r="GS385" s="3"/>
      <c r="GT385" s="3"/>
      <c r="GU385" s="3"/>
      <c r="GV385" s="3"/>
      <c r="GW385" s="3"/>
      <c r="GX385" s="3"/>
      <c r="GY385" s="3"/>
      <c r="GZ385" s="3"/>
      <c r="HA385" s="3"/>
      <c r="HB385" s="3"/>
      <c r="HC385" s="3"/>
      <c r="HD385" s="3"/>
      <c r="HE385" s="3"/>
      <c r="HF385" s="3"/>
      <c r="HG385" s="3"/>
      <c r="HH385" s="3"/>
      <c r="HI385" s="3"/>
      <c r="HJ385" s="3"/>
      <c r="HK385" s="3"/>
      <c r="HL385" s="3"/>
      <c r="HM385" s="3"/>
      <c r="HN385" s="3"/>
      <c r="HO385" s="3"/>
      <c r="HP385" s="3"/>
      <c r="HQ385" s="3"/>
      <c r="HR385" s="3"/>
      <c r="HS385" s="3"/>
      <c r="HT385" s="3"/>
      <c r="HU385" s="3"/>
      <c r="HV385" s="3"/>
      <c r="HW385" s="3"/>
      <c r="HX385" s="3"/>
      <c r="HY385" s="3"/>
      <c r="HZ385" s="3"/>
      <c r="IA385" s="3"/>
      <c r="IB385" s="3"/>
      <c r="IC385" s="3"/>
      <c r="ID385" s="3"/>
      <c r="IE385" s="3"/>
      <c r="IF385" s="3"/>
      <c r="IG385" s="3"/>
      <c r="IH385" s="3"/>
      <c r="II385" s="3"/>
      <c r="IJ385" s="3"/>
      <c r="IK385" s="3"/>
      <c r="IL385" s="3"/>
      <c r="IM385" s="3"/>
      <c r="IN385" s="3"/>
      <c r="IO385" s="3"/>
      <c r="IP385" s="3"/>
      <c r="IQ385" s="3"/>
      <c r="IR385" s="3"/>
      <c r="IS385" s="3"/>
      <c r="IT385" s="3"/>
      <c r="IU385" s="3"/>
      <c r="IV385" s="3"/>
      <c r="IW385" s="3"/>
    </row>
    <row r="386" spans="1:257" ht="14.25">
      <c r="B386" s="3" t="s">
        <v>8</v>
      </c>
      <c r="D386" s="15">
        <v>1250</v>
      </c>
      <c r="F386" s="1" t="s">
        <v>9</v>
      </c>
      <c r="G386" s="112"/>
      <c r="H386" s="3" t="s">
        <v>69</v>
      </c>
      <c r="I386" s="11"/>
      <c r="J386" s="51">
        <f>SUM(D386*G386)</f>
        <v>0</v>
      </c>
      <c r="K386" s="86" t="s">
        <v>69</v>
      </c>
      <c r="L386" s="1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c r="FI386" s="3"/>
      <c r="FJ386" s="3"/>
      <c r="FK386" s="3"/>
      <c r="FL386" s="3"/>
      <c r="FM386" s="3"/>
      <c r="FN386" s="3"/>
      <c r="FO386" s="3"/>
      <c r="FP386" s="3"/>
      <c r="FQ386" s="3"/>
      <c r="FR386" s="3"/>
      <c r="FS386" s="3"/>
      <c r="FT386" s="3"/>
      <c r="FU386" s="3"/>
      <c r="FV386" s="3"/>
      <c r="FW386" s="3"/>
      <c r="FX386" s="3"/>
      <c r="FY386" s="3"/>
      <c r="FZ386" s="3"/>
      <c r="GA386" s="3"/>
      <c r="GB386" s="3"/>
      <c r="GC386" s="3"/>
      <c r="GD386" s="3"/>
      <c r="GE386" s="3"/>
      <c r="GF386" s="3"/>
      <c r="GG386" s="3"/>
      <c r="GH386" s="3"/>
      <c r="GI386" s="3"/>
      <c r="GJ386" s="3"/>
      <c r="GK386" s="3"/>
      <c r="GL386" s="3"/>
      <c r="GM386" s="3"/>
      <c r="GN386" s="3"/>
      <c r="GO386" s="3"/>
      <c r="GP386" s="3"/>
      <c r="GQ386" s="3"/>
      <c r="GR386" s="3"/>
      <c r="GS386" s="3"/>
      <c r="GT386" s="3"/>
      <c r="GU386" s="3"/>
      <c r="GV386" s="3"/>
      <c r="GW386" s="3"/>
      <c r="GX386" s="3"/>
      <c r="GY386" s="3"/>
      <c r="GZ386" s="3"/>
      <c r="HA386" s="3"/>
      <c r="HB386" s="3"/>
      <c r="HC386" s="3"/>
      <c r="HD386" s="3"/>
      <c r="HE386" s="3"/>
      <c r="HF386" s="3"/>
      <c r="HG386" s="3"/>
      <c r="HH386" s="3"/>
      <c r="HI386" s="3"/>
      <c r="HJ386" s="3"/>
      <c r="HK386" s="3"/>
      <c r="HL386" s="3"/>
      <c r="HM386" s="3"/>
      <c r="HN386" s="3"/>
      <c r="HO386" s="3"/>
      <c r="HP386" s="3"/>
      <c r="HQ386" s="3"/>
      <c r="HR386" s="3"/>
      <c r="HS386" s="3"/>
      <c r="HT386" s="3"/>
      <c r="HU386" s="3"/>
      <c r="HV386" s="3"/>
      <c r="HW386" s="3"/>
      <c r="HX386" s="3"/>
      <c r="HY386" s="3"/>
      <c r="HZ386" s="3"/>
      <c r="IA386" s="3"/>
      <c r="IB386" s="3"/>
      <c r="IC386" s="3"/>
      <c r="ID386" s="3"/>
      <c r="IE386" s="3"/>
      <c r="IF386" s="3"/>
      <c r="IG386" s="3"/>
      <c r="IH386" s="3"/>
      <c r="II386" s="3"/>
      <c r="IJ386" s="3"/>
      <c r="IK386" s="3"/>
      <c r="IL386" s="3"/>
      <c r="IM386" s="3"/>
      <c r="IN386" s="3"/>
      <c r="IO386" s="3"/>
      <c r="IP386" s="3"/>
      <c r="IQ386" s="3"/>
      <c r="IR386" s="3"/>
      <c r="IS386" s="3"/>
      <c r="IT386" s="3"/>
      <c r="IU386" s="3"/>
      <c r="IV386" s="3"/>
      <c r="IW386" s="3"/>
    </row>
    <row r="387" spans="1:257">
      <c r="A387" s="155"/>
      <c r="B387" s="3"/>
      <c r="C387" s="3"/>
      <c r="D387" s="3"/>
      <c r="E387" s="3"/>
      <c r="F387" s="3"/>
      <c r="G387" s="52"/>
      <c r="H387" s="3"/>
      <c r="I387" s="3"/>
      <c r="J387" s="18"/>
      <c r="K387" s="64"/>
      <c r="L387" s="1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c r="FK387" s="3"/>
      <c r="FL387" s="3"/>
      <c r="FM387" s="3"/>
      <c r="FN387" s="3"/>
      <c r="FO387" s="3"/>
      <c r="FP387" s="3"/>
      <c r="FQ387" s="3"/>
      <c r="FR387" s="3"/>
      <c r="FS387" s="3"/>
      <c r="FT387" s="3"/>
      <c r="FU387" s="3"/>
      <c r="FV387" s="3"/>
      <c r="FW387" s="3"/>
      <c r="FX387" s="3"/>
      <c r="FY387" s="3"/>
      <c r="FZ387" s="3"/>
      <c r="GA387" s="3"/>
      <c r="GB387" s="3"/>
      <c r="GC387" s="3"/>
      <c r="GD387" s="3"/>
      <c r="GE387" s="3"/>
      <c r="GF387" s="3"/>
      <c r="GG387" s="3"/>
      <c r="GH387" s="3"/>
      <c r="GI387" s="3"/>
      <c r="GJ387" s="3"/>
      <c r="GK387" s="3"/>
      <c r="GL387" s="3"/>
      <c r="GM387" s="3"/>
      <c r="GN387" s="3"/>
      <c r="GO387" s="3"/>
      <c r="GP387" s="3"/>
      <c r="GQ387" s="3"/>
      <c r="GR387" s="3"/>
      <c r="GS387" s="3"/>
      <c r="GT387" s="3"/>
      <c r="GU387" s="3"/>
      <c r="GV387" s="3"/>
      <c r="GW387" s="3"/>
      <c r="GX387" s="3"/>
      <c r="GY387" s="3"/>
      <c r="GZ387" s="3"/>
      <c r="HA387" s="3"/>
      <c r="HB387" s="3"/>
      <c r="HC387" s="3"/>
      <c r="HD387" s="3"/>
      <c r="HE387" s="3"/>
      <c r="HF387" s="3"/>
      <c r="HG387" s="3"/>
      <c r="HH387" s="3"/>
      <c r="HI387" s="3"/>
      <c r="HJ387" s="3"/>
      <c r="HK387" s="3"/>
      <c r="HL387" s="3"/>
      <c r="HM387" s="3"/>
      <c r="HN387" s="3"/>
      <c r="HO387" s="3"/>
      <c r="HP387" s="3"/>
      <c r="HQ387" s="3"/>
      <c r="HR387" s="3"/>
      <c r="HS387" s="3"/>
      <c r="HT387" s="3"/>
      <c r="HU387" s="3"/>
      <c r="HV387" s="3"/>
      <c r="HW387" s="3"/>
      <c r="HX387" s="3"/>
      <c r="HY387" s="3"/>
      <c r="HZ387" s="3"/>
      <c r="IA387" s="3"/>
      <c r="IB387" s="3"/>
      <c r="IC387" s="3"/>
      <c r="ID387" s="3"/>
      <c r="IE387" s="3"/>
      <c r="IF387" s="3"/>
      <c r="IG387" s="3"/>
      <c r="IH387" s="3"/>
      <c r="II387" s="3"/>
      <c r="IJ387" s="3"/>
      <c r="IK387" s="3"/>
      <c r="IL387" s="3"/>
      <c r="IM387" s="3"/>
      <c r="IN387" s="3"/>
      <c r="IO387" s="3"/>
      <c r="IP387" s="3"/>
      <c r="IQ387" s="3"/>
      <c r="IR387" s="3"/>
      <c r="IS387" s="3"/>
      <c r="IT387" s="3"/>
      <c r="IU387" s="3"/>
      <c r="IV387" s="3"/>
      <c r="IW387" s="3"/>
    </row>
    <row r="388" spans="1:257" ht="36.75" customHeight="1">
      <c r="A388" s="155">
        <v>10</v>
      </c>
      <c r="B388" s="586" t="s">
        <v>270</v>
      </c>
      <c r="C388" s="586"/>
      <c r="D388" s="586"/>
      <c r="E388" s="586"/>
      <c r="F388" s="586"/>
      <c r="G388" s="586"/>
      <c r="H388" s="586"/>
      <c r="I388" s="10"/>
      <c r="J388" s="31"/>
      <c r="K388" s="88"/>
      <c r="L388" s="1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c r="GI388" s="3"/>
      <c r="GJ388" s="3"/>
      <c r="GK388" s="3"/>
      <c r="GL388" s="3"/>
      <c r="GM388" s="3"/>
      <c r="GN388" s="3"/>
      <c r="GO388" s="3"/>
      <c r="GP388" s="3"/>
      <c r="GQ388" s="3"/>
      <c r="GR388" s="3"/>
      <c r="GS388" s="3"/>
      <c r="GT388" s="3"/>
      <c r="GU388" s="3"/>
      <c r="GV388" s="3"/>
      <c r="GW388" s="3"/>
      <c r="GX388" s="3"/>
      <c r="GY388" s="3"/>
      <c r="GZ388" s="3"/>
      <c r="HA388" s="3"/>
      <c r="HB388" s="3"/>
      <c r="HC388" s="3"/>
      <c r="HD388" s="3"/>
      <c r="HE388" s="3"/>
      <c r="HF388" s="3"/>
      <c r="HG388" s="3"/>
      <c r="HH388" s="3"/>
      <c r="HI388" s="3"/>
      <c r="HJ388" s="3"/>
      <c r="HK388" s="3"/>
      <c r="HL388" s="3"/>
      <c r="HM388" s="3"/>
      <c r="HN388" s="3"/>
      <c r="HO388" s="3"/>
      <c r="HP388" s="3"/>
      <c r="HQ388" s="3"/>
      <c r="HR388" s="3"/>
      <c r="HS388" s="3"/>
      <c r="HT388" s="3"/>
      <c r="HU388" s="3"/>
      <c r="HV388" s="3"/>
      <c r="HW388" s="3"/>
      <c r="HX388" s="3"/>
      <c r="HY388" s="3"/>
      <c r="HZ388" s="3"/>
      <c r="IA388" s="3"/>
      <c r="IB388" s="3"/>
      <c r="IC388" s="3"/>
      <c r="ID388" s="3"/>
      <c r="IE388" s="3"/>
      <c r="IF388" s="3"/>
      <c r="IG388" s="3"/>
      <c r="IH388" s="3"/>
      <c r="II388" s="3"/>
      <c r="IJ388" s="3"/>
      <c r="IK388" s="3"/>
      <c r="IL388" s="3"/>
      <c r="IM388" s="3"/>
      <c r="IN388" s="3"/>
      <c r="IO388" s="3"/>
      <c r="IP388" s="3"/>
      <c r="IQ388" s="3"/>
      <c r="IR388" s="3"/>
      <c r="IS388" s="3"/>
      <c r="IT388" s="3"/>
      <c r="IU388" s="3"/>
      <c r="IV388" s="3"/>
      <c r="IW388" s="3"/>
    </row>
    <row r="389" spans="1:257" ht="14.25">
      <c r="B389" s="3" t="s">
        <v>72</v>
      </c>
      <c r="D389" s="15">
        <v>90</v>
      </c>
      <c r="F389" s="1" t="s">
        <v>9</v>
      </c>
      <c r="G389" s="112"/>
      <c r="H389" s="3" t="s">
        <v>69</v>
      </c>
      <c r="I389" s="11"/>
      <c r="J389" s="51">
        <f>SUM(D389*G389)</f>
        <v>0</v>
      </c>
      <c r="K389" s="86" t="s">
        <v>69</v>
      </c>
      <c r="L389" s="1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c r="GI389" s="3"/>
      <c r="GJ389" s="3"/>
      <c r="GK389" s="3"/>
      <c r="GL389" s="3"/>
      <c r="GM389" s="3"/>
      <c r="GN389" s="3"/>
      <c r="GO389" s="3"/>
      <c r="GP389" s="3"/>
      <c r="GQ389" s="3"/>
      <c r="GR389" s="3"/>
      <c r="GS389" s="3"/>
      <c r="GT389" s="3"/>
      <c r="GU389" s="3"/>
      <c r="GV389" s="3"/>
      <c r="GW389" s="3"/>
      <c r="GX389" s="3"/>
      <c r="GY389" s="3"/>
      <c r="GZ389" s="3"/>
      <c r="HA389" s="3"/>
      <c r="HB389" s="3"/>
      <c r="HC389" s="3"/>
      <c r="HD389" s="3"/>
      <c r="HE389" s="3"/>
      <c r="HF389" s="3"/>
      <c r="HG389" s="3"/>
      <c r="HH389" s="3"/>
      <c r="HI389" s="3"/>
      <c r="HJ389" s="3"/>
      <c r="HK389" s="3"/>
      <c r="HL389" s="3"/>
      <c r="HM389" s="3"/>
      <c r="HN389" s="3"/>
      <c r="HO389" s="3"/>
      <c r="HP389" s="3"/>
      <c r="HQ389" s="3"/>
      <c r="HR389" s="3"/>
      <c r="HS389" s="3"/>
      <c r="HT389" s="3"/>
      <c r="HU389" s="3"/>
      <c r="HV389" s="3"/>
      <c r="HW389" s="3"/>
      <c r="HX389" s="3"/>
      <c r="HY389" s="3"/>
      <c r="HZ389" s="3"/>
      <c r="IA389" s="3"/>
      <c r="IB389" s="3"/>
      <c r="IC389" s="3"/>
      <c r="ID389" s="3"/>
      <c r="IE389" s="3"/>
      <c r="IF389" s="3"/>
      <c r="IG389" s="3"/>
      <c r="IH389" s="3"/>
      <c r="II389" s="3"/>
      <c r="IJ389" s="3"/>
      <c r="IK389" s="3"/>
      <c r="IL389" s="3"/>
      <c r="IM389" s="3"/>
      <c r="IN389" s="3"/>
      <c r="IO389" s="3"/>
      <c r="IP389" s="3"/>
      <c r="IQ389" s="3"/>
      <c r="IR389" s="3"/>
      <c r="IS389" s="3"/>
      <c r="IT389" s="3"/>
      <c r="IU389" s="3"/>
      <c r="IV389" s="3"/>
      <c r="IW389" s="3"/>
    </row>
    <row r="390" spans="1:257">
      <c r="A390" s="155"/>
      <c r="B390" s="3"/>
      <c r="C390" s="3"/>
      <c r="D390" s="3"/>
      <c r="E390" s="3"/>
      <c r="F390" s="3"/>
      <c r="G390" s="52"/>
      <c r="H390" s="3"/>
      <c r="I390" s="3"/>
      <c r="J390" s="18"/>
      <c r="K390" s="64"/>
      <c r="L390" s="1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c r="GI390" s="3"/>
      <c r="GJ390" s="3"/>
      <c r="GK390" s="3"/>
      <c r="GL390" s="3"/>
      <c r="GM390" s="3"/>
      <c r="GN390" s="3"/>
      <c r="GO390" s="3"/>
      <c r="GP390" s="3"/>
      <c r="GQ390" s="3"/>
      <c r="GR390" s="3"/>
      <c r="GS390" s="3"/>
      <c r="GT390" s="3"/>
      <c r="GU390" s="3"/>
      <c r="GV390" s="3"/>
      <c r="GW390" s="3"/>
      <c r="GX390" s="3"/>
      <c r="GY390" s="3"/>
      <c r="GZ390" s="3"/>
      <c r="HA390" s="3"/>
      <c r="HB390" s="3"/>
      <c r="HC390" s="3"/>
      <c r="HD390" s="3"/>
      <c r="HE390" s="3"/>
      <c r="HF390" s="3"/>
      <c r="HG390" s="3"/>
      <c r="HH390" s="3"/>
      <c r="HI390" s="3"/>
      <c r="HJ390" s="3"/>
      <c r="HK390" s="3"/>
      <c r="HL390" s="3"/>
      <c r="HM390" s="3"/>
      <c r="HN390" s="3"/>
      <c r="HO390" s="3"/>
      <c r="HP390" s="3"/>
      <c r="HQ390" s="3"/>
      <c r="HR390" s="3"/>
      <c r="HS390" s="3"/>
      <c r="HT390" s="3"/>
      <c r="HU390" s="3"/>
      <c r="HV390" s="3"/>
      <c r="HW390" s="3"/>
      <c r="HX390" s="3"/>
      <c r="HY390" s="3"/>
      <c r="HZ390" s="3"/>
      <c r="IA390" s="3"/>
      <c r="IB390" s="3"/>
      <c r="IC390" s="3"/>
      <c r="ID390" s="3"/>
      <c r="IE390" s="3"/>
      <c r="IF390" s="3"/>
      <c r="IG390" s="3"/>
      <c r="IH390" s="3"/>
      <c r="II390" s="3"/>
      <c r="IJ390" s="3"/>
      <c r="IK390" s="3"/>
      <c r="IL390" s="3"/>
      <c r="IM390" s="3"/>
      <c r="IN390" s="3"/>
      <c r="IO390" s="3"/>
      <c r="IP390" s="3"/>
      <c r="IQ390" s="3"/>
      <c r="IR390" s="3"/>
      <c r="IS390" s="3"/>
      <c r="IT390" s="3"/>
      <c r="IU390" s="3"/>
      <c r="IV390" s="3"/>
      <c r="IW390" s="3"/>
    </row>
    <row r="391" spans="1:257" ht="45" customHeight="1">
      <c r="A391" s="155">
        <v>11</v>
      </c>
      <c r="B391" s="586" t="s">
        <v>272</v>
      </c>
      <c r="C391" s="586"/>
      <c r="D391" s="586"/>
      <c r="E391" s="586"/>
      <c r="F391" s="586"/>
      <c r="G391" s="586"/>
      <c r="H391" s="586"/>
      <c r="I391" s="10"/>
      <c r="J391" s="31"/>
      <c r="K391" s="88"/>
      <c r="L391" s="1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c r="GI391" s="3"/>
      <c r="GJ391" s="3"/>
      <c r="GK391" s="3"/>
      <c r="GL391" s="3"/>
      <c r="GM391" s="3"/>
      <c r="GN391" s="3"/>
      <c r="GO391" s="3"/>
      <c r="GP391" s="3"/>
      <c r="GQ391" s="3"/>
      <c r="GR391" s="3"/>
      <c r="GS391" s="3"/>
      <c r="GT391" s="3"/>
      <c r="GU391" s="3"/>
      <c r="GV391" s="3"/>
      <c r="GW391" s="3"/>
      <c r="GX391" s="3"/>
      <c r="GY391" s="3"/>
      <c r="GZ391" s="3"/>
      <c r="HA391" s="3"/>
      <c r="HB391" s="3"/>
      <c r="HC391" s="3"/>
      <c r="HD391" s="3"/>
      <c r="HE391" s="3"/>
      <c r="HF391" s="3"/>
      <c r="HG391" s="3"/>
      <c r="HH391" s="3"/>
      <c r="HI391" s="3"/>
      <c r="HJ391" s="3"/>
      <c r="HK391" s="3"/>
      <c r="HL391" s="3"/>
      <c r="HM391" s="3"/>
      <c r="HN391" s="3"/>
      <c r="HO391" s="3"/>
      <c r="HP391" s="3"/>
      <c r="HQ391" s="3"/>
      <c r="HR391" s="3"/>
      <c r="HS391" s="3"/>
      <c r="HT391" s="3"/>
      <c r="HU391" s="3"/>
      <c r="HV391" s="3"/>
      <c r="HW391" s="3"/>
      <c r="HX391" s="3"/>
      <c r="HY391" s="3"/>
      <c r="HZ391" s="3"/>
      <c r="IA391" s="3"/>
      <c r="IB391" s="3"/>
      <c r="IC391" s="3"/>
      <c r="ID391" s="3"/>
      <c r="IE391" s="3"/>
      <c r="IF391" s="3"/>
      <c r="IG391" s="3"/>
      <c r="IH391" s="3"/>
      <c r="II391" s="3"/>
      <c r="IJ391" s="3"/>
      <c r="IK391" s="3"/>
      <c r="IL391" s="3"/>
      <c r="IM391" s="3"/>
      <c r="IN391" s="3"/>
      <c r="IO391" s="3"/>
      <c r="IP391" s="3"/>
      <c r="IQ391" s="3"/>
      <c r="IR391" s="3"/>
      <c r="IS391" s="3"/>
      <c r="IT391" s="3"/>
      <c r="IU391" s="3"/>
      <c r="IV391" s="3"/>
      <c r="IW391" s="3"/>
    </row>
    <row r="392" spans="1:257" s="113" customFormat="1">
      <c r="A392" s="156"/>
      <c r="B392" s="116" t="s">
        <v>76</v>
      </c>
      <c r="D392" s="15"/>
      <c r="I392" s="122"/>
      <c r="K392" s="92"/>
      <c r="L392" s="123"/>
      <c r="M392" s="116"/>
      <c r="N392" s="116"/>
      <c r="O392" s="116"/>
      <c r="P392" s="116"/>
      <c r="Q392" s="116"/>
      <c r="R392" s="116"/>
      <c r="S392" s="116"/>
      <c r="T392" s="116"/>
      <c r="U392" s="116"/>
      <c r="V392" s="116"/>
      <c r="W392" s="116"/>
      <c r="X392" s="116"/>
      <c r="Y392" s="116"/>
      <c r="Z392" s="116"/>
      <c r="AA392" s="116"/>
      <c r="AB392" s="116"/>
      <c r="AC392" s="116"/>
      <c r="AD392" s="116"/>
      <c r="AE392" s="116"/>
      <c r="AF392" s="116"/>
      <c r="AG392" s="116"/>
      <c r="AH392" s="116"/>
      <c r="AI392" s="116"/>
      <c r="AJ392" s="116"/>
      <c r="AK392" s="116"/>
      <c r="AL392" s="116"/>
      <c r="AM392" s="116"/>
      <c r="AN392" s="116"/>
      <c r="AO392" s="116"/>
      <c r="AP392" s="116"/>
      <c r="AQ392" s="116"/>
      <c r="AR392" s="116"/>
      <c r="AS392" s="116"/>
      <c r="AT392" s="116"/>
      <c r="AU392" s="116"/>
      <c r="AV392" s="116"/>
      <c r="AW392" s="116"/>
      <c r="AX392" s="116"/>
      <c r="AY392" s="116"/>
      <c r="AZ392" s="116"/>
      <c r="BA392" s="116"/>
      <c r="BB392" s="116"/>
      <c r="BC392" s="116"/>
      <c r="BD392" s="116"/>
      <c r="BE392" s="116"/>
      <c r="BF392" s="116"/>
      <c r="BG392" s="116"/>
      <c r="BH392" s="116"/>
      <c r="BI392" s="116"/>
      <c r="BJ392" s="116"/>
      <c r="BK392" s="116"/>
      <c r="BL392" s="116"/>
      <c r="BM392" s="116"/>
      <c r="BN392" s="116"/>
      <c r="BO392" s="116"/>
      <c r="BP392" s="116"/>
      <c r="BQ392" s="116"/>
      <c r="BR392" s="116"/>
      <c r="BS392" s="116"/>
      <c r="BT392" s="116"/>
      <c r="BU392" s="116"/>
      <c r="BV392" s="116"/>
      <c r="BW392" s="116"/>
      <c r="BX392" s="116"/>
      <c r="BY392" s="116"/>
      <c r="BZ392" s="116"/>
      <c r="CA392" s="116"/>
      <c r="CB392" s="116"/>
      <c r="CC392" s="116"/>
      <c r="CD392" s="116"/>
      <c r="CE392" s="116"/>
      <c r="CF392" s="116"/>
      <c r="CG392" s="116"/>
      <c r="CH392" s="116"/>
      <c r="CI392" s="116"/>
      <c r="CJ392" s="116"/>
      <c r="CK392" s="116"/>
      <c r="CL392" s="116"/>
      <c r="CM392" s="116"/>
      <c r="CN392" s="116"/>
      <c r="CO392" s="116"/>
      <c r="CP392" s="116"/>
      <c r="CQ392" s="116"/>
      <c r="CR392" s="116"/>
      <c r="CS392" s="116"/>
      <c r="CT392" s="116"/>
      <c r="CU392" s="116"/>
      <c r="CV392" s="116"/>
      <c r="CW392" s="116"/>
      <c r="CX392" s="116"/>
      <c r="CY392" s="116"/>
      <c r="CZ392" s="116"/>
      <c r="DA392" s="116"/>
      <c r="DB392" s="116"/>
      <c r="DC392" s="116"/>
      <c r="DD392" s="116"/>
      <c r="DE392" s="116"/>
      <c r="DF392" s="116"/>
      <c r="DG392" s="116"/>
      <c r="DH392" s="116"/>
      <c r="DI392" s="116"/>
      <c r="DJ392" s="116"/>
      <c r="DK392" s="116"/>
      <c r="DL392" s="116"/>
      <c r="DM392" s="116"/>
      <c r="DN392" s="116"/>
      <c r="DO392" s="116"/>
      <c r="DP392" s="116"/>
      <c r="DQ392" s="116"/>
      <c r="DR392" s="116"/>
      <c r="DS392" s="116"/>
      <c r="DT392" s="116"/>
      <c r="DU392" s="116"/>
      <c r="DV392" s="116"/>
      <c r="DW392" s="116"/>
      <c r="DX392" s="116"/>
      <c r="DY392" s="116"/>
      <c r="DZ392" s="116"/>
      <c r="EA392" s="116"/>
      <c r="EB392" s="116"/>
      <c r="EC392" s="116"/>
      <c r="ED392" s="116"/>
      <c r="EE392" s="116"/>
      <c r="EF392" s="116"/>
      <c r="EG392" s="116"/>
      <c r="EH392" s="116"/>
      <c r="EI392" s="116"/>
      <c r="EJ392" s="116"/>
      <c r="EK392" s="116"/>
      <c r="EL392" s="116"/>
      <c r="EM392" s="116"/>
      <c r="EN392" s="116"/>
      <c r="EO392" s="116"/>
      <c r="EP392" s="116"/>
      <c r="EQ392" s="116"/>
      <c r="ER392" s="116"/>
      <c r="ES392" s="116"/>
      <c r="ET392" s="116"/>
      <c r="EU392" s="116"/>
      <c r="EV392" s="116"/>
      <c r="EW392" s="116"/>
      <c r="EX392" s="116"/>
      <c r="EY392" s="116"/>
      <c r="EZ392" s="116"/>
      <c r="FA392" s="116"/>
      <c r="FB392" s="116"/>
      <c r="FC392" s="116"/>
      <c r="FD392" s="116"/>
      <c r="FE392" s="116"/>
      <c r="FF392" s="116"/>
      <c r="FG392" s="116"/>
      <c r="FH392" s="116"/>
      <c r="FI392" s="116"/>
      <c r="FJ392" s="116"/>
      <c r="FK392" s="116"/>
      <c r="FL392" s="116"/>
      <c r="FM392" s="116"/>
      <c r="FN392" s="116"/>
      <c r="FO392" s="116"/>
      <c r="FP392" s="116"/>
      <c r="FQ392" s="116"/>
      <c r="FR392" s="116"/>
      <c r="FS392" s="116"/>
      <c r="FT392" s="116"/>
      <c r="FU392" s="116"/>
      <c r="FV392" s="116"/>
      <c r="FW392" s="116"/>
      <c r="FX392" s="116"/>
      <c r="FY392" s="116"/>
      <c r="FZ392" s="116"/>
      <c r="GA392" s="116"/>
      <c r="GB392" s="116"/>
      <c r="GC392" s="116"/>
      <c r="GD392" s="116"/>
      <c r="GE392" s="116"/>
      <c r="GF392" s="116"/>
      <c r="GG392" s="116"/>
      <c r="GH392" s="116"/>
      <c r="GI392" s="116"/>
      <c r="GJ392" s="116"/>
      <c r="GK392" s="116"/>
      <c r="GL392" s="116"/>
      <c r="GM392" s="116"/>
      <c r="GN392" s="116"/>
      <c r="GO392" s="116"/>
      <c r="GP392" s="116"/>
      <c r="GQ392" s="116"/>
      <c r="GR392" s="116"/>
      <c r="GS392" s="116"/>
      <c r="GT392" s="116"/>
      <c r="GU392" s="116"/>
      <c r="GV392" s="116"/>
      <c r="GW392" s="116"/>
      <c r="GX392" s="116"/>
      <c r="GY392" s="116"/>
      <c r="GZ392" s="116"/>
      <c r="HA392" s="116"/>
      <c r="HB392" s="116"/>
      <c r="HC392" s="116"/>
      <c r="HD392" s="116"/>
      <c r="HE392" s="116"/>
      <c r="HF392" s="116"/>
      <c r="HG392" s="116"/>
      <c r="HH392" s="116"/>
      <c r="HI392" s="116"/>
      <c r="HJ392" s="116"/>
      <c r="HK392" s="116"/>
      <c r="HL392" s="116"/>
      <c r="HM392" s="116"/>
      <c r="HN392" s="116"/>
      <c r="HO392" s="116"/>
      <c r="HP392" s="116"/>
      <c r="HQ392" s="116"/>
      <c r="HR392" s="116"/>
      <c r="HS392" s="116"/>
      <c r="HT392" s="116"/>
      <c r="HU392" s="116"/>
      <c r="HV392" s="116"/>
      <c r="HW392" s="116"/>
      <c r="HX392" s="116"/>
      <c r="HY392" s="116"/>
      <c r="HZ392" s="116"/>
      <c r="IA392" s="116"/>
      <c r="IB392" s="116"/>
      <c r="IC392" s="116"/>
      <c r="ID392" s="116"/>
      <c r="IE392" s="116"/>
      <c r="IF392" s="116"/>
      <c r="IG392" s="116"/>
      <c r="IH392" s="116"/>
      <c r="II392" s="116"/>
      <c r="IJ392" s="116"/>
      <c r="IK392" s="116"/>
      <c r="IL392" s="116"/>
      <c r="IM392" s="116"/>
      <c r="IN392" s="116"/>
      <c r="IO392" s="116"/>
      <c r="IP392" s="116"/>
      <c r="IQ392" s="116"/>
      <c r="IR392" s="116"/>
      <c r="IS392" s="116"/>
      <c r="IT392" s="116"/>
      <c r="IU392" s="116"/>
      <c r="IV392" s="116"/>
      <c r="IW392" s="116"/>
    </row>
    <row r="393" spans="1:257" ht="14.25">
      <c r="B393" s="3" t="s">
        <v>8</v>
      </c>
      <c r="D393" s="15">
        <v>1250</v>
      </c>
      <c r="F393" s="1" t="s">
        <v>9</v>
      </c>
      <c r="G393" s="112"/>
      <c r="H393" s="3" t="s">
        <v>69</v>
      </c>
      <c r="I393" s="11"/>
      <c r="J393" s="51">
        <f>SUM(D393*G393)</f>
        <v>0</v>
      </c>
      <c r="K393" s="86" t="s">
        <v>69</v>
      </c>
      <c r="L393" s="1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c r="GI393" s="3"/>
      <c r="GJ393" s="3"/>
      <c r="GK393" s="3"/>
      <c r="GL393" s="3"/>
      <c r="GM393" s="3"/>
      <c r="GN393" s="3"/>
      <c r="GO393" s="3"/>
      <c r="GP393" s="3"/>
      <c r="GQ393" s="3"/>
      <c r="GR393" s="3"/>
      <c r="GS393" s="3"/>
      <c r="GT393" s="3"/>
      <c r="GU393" s="3"/>
      <c r="GV393" s="3"/>
      <c r="GW393" s="3"/>
      <c r="GX393" s="3"/>
      <c r="GY393" s="3"/>
      <c r="GZ393" s="3"/>
      <c r="HA393" s="3"/>
      <c r="HB393" s="3"/>
      <c r="HC393" s="3"/>
      <c r="HD393" s="3"/>
      <c r="HE393" s="3"/>
      <c r="HF393" s="3"/>
      <c r="HG393" s="3"/>
      <c r="HH393" s="3"/>
      <c r="HI393" s="3"/>
      <c r="HJ393" s="3"/>
      <c r="HK393" s="3"/>
      <c r="HL393" s="3"/>
      <c r="HM393" s="3"/>
      <c r="HN393" s="3"/>
      <c r="HO393" s="3"/>
      <c r="HP393" s="3"/>
      <c r="HQ393" s="3"/>
      <c r="HR393" s="3"/>
      <c r="HS393" s="3"/>
      <c r="HT393" s="3"/>
      <c r="HU393" s="3"/>
      <c r="HV393" s="3"/>
      <c r="HW393" s="3"/>
      <c r="HX393" s="3"/>
      <c r="HY393" s="3"/>
      <c r="HZ393" s="3"/>
      <c r="IA393" s="3"/>
      <c r="IB393" s="3"/>
      <c r="IC393" s="3"/>
      <c r="ID393" s="3"/>
      <c r="IE393" s="3"/>
      <c r="IF393" s="3"/>
      <c r="IG393" s="3"/>
      <c r="IH393" s="3"/>
      <c r="II393" s="3"/>
      <c r="IJ393" s="3"/>
      <c r="IK393" s="3"/>
      <c r="IL393" s="3"/>
      <c r="IM393" s="3"/>
      <c r="IN393" s="3"/>
      <c r="IO393" s="3"/>
      <c r="IP393" s="3"/>
      <c r="IQ393" s="3"/>
      <c r="IR393" s="3"/>
      <c r="IS393" s="3"/>
      <c r="IT393" s="3"/>
      <c r="IU393" s="3"/>
      <c r="IV393" s="3"/>
      <c r="IW393" s="3"/>
    </row>
    <row r="394" spans="1:257" s="113" customFormat="1" ht="10.5" customHeight="1">
      <c r="A394" s="156"/>
      <c r="B394" s="116"/>
      <c r="D394" s="15"/>
      <c r="F394" s="114"/>
      <c r="G394" s="124"/>
      <c r="H394" s="116"/>
      <c r="I394" s="122"/>
      <c r="J394" s="30"/>
      <c r="K394" s="86"/>
      <c r="L394" s="123"/>
      <c r="M394" s="116"/>
      <c r="N394" s="116"/>
      <c r="O394" s="116"/>
      <c r="P394" s="116"/>
      <c r="Q394" s="116"/>
      <c r="R394" s="116"/>
      <c r="S394" s="116"/>
      <c r="T394" s="116"/>
      <c r="U394" s="116"/>
      <c r="V394" s="116"/>
      <c r="W394" s="116"/>
      <c r="X394" s="116"/>
      <c r="Y394" s="116"/>
      <c r="Z394" s="116"/>
      <c r="AA394" s="116"/>
      <c r="AB394" s="116"/>
      <c r="AC394" s="116"/>
      <c r="AD394" s="116"/>
      <c r="AE394" s="116"/>
      <c r="AF394" s="116"/>
      <c r="AG394" s="116"/>
      <c r="AH394" s="116"/>
      <c r="AI394" s="116"/>
      <c r="AJ394" s="116"/>
      <c r="AK394" s="116"/>
      <c r="AL394" s="116"/>
      <c r="AM394" s="116"/>
      <c r="AN394" s="116"/>
      <c r="AO394" s="116"/>
      <c r="AP394" s="116"/>
      <c r="AQ394" s="116"/>
      <c r="AR394" s="116"/>
      <c r="AS394" s="116"/>
      <c r="AT394" s="116"/>
      <c r="AU394" s="116"/>
      <c r="AV394" s="116"/>
      <c r="AW394" s="116"/>
      <c r="AX394" s="116"/>
      <c r="AY394" s="116"/>
      <c r="AZ394" s="116"/>
      <c r="BA394" s="116"/>
      <c r="BB394" s="116"/>
      <c r="BC394" s="116"/>
      <c r="BD394" s="116"/>
      <c r="BE394" s="116"/>
      <c r="BF394" s="116"/>
      <c r="BG394" s="116"/>
      <c r="BH394" s="116"/>
      <c r="BI394" s="116"/>
      <c r="BJ394" s="116"/>
      <c r="BK394" s="116"/>
      <c r="BL394" s="116"/>
      <c r="BM394" s="116"/>
      <c r="BN394" s="116"/>
      <c r="BO394" s="116"/>
      <c r="BP394" s="116"/>
      <c r="BQ394" s="116"/>
      <c r="BR394" s="116"/>
      <c r="BS394" s="116"/>
      <c r="BT394" s="116"/>
      <c r="BU394" s="116"/>
      <c r="BV394" s="116"/>
      <c r="BW394" s="116"/>
      <c r="BX394" s="116"/>
      <c r="BY394" s="116"/>
      <c r="BZ394" s="116"/>
      <c r="CA394" s="116"/>
      <c r="CB394" s="116"/>
      <c r="CC394" s="116"/>
      <c r="CD394" s="116"/>
      <c r="CE394" s="116"/>
      <c r="CF394" s="116"/>
      <c r="CG394" s="116"/>
      <c r="CH394" s="116"/>
      <c r="CI394" s="116"/>
      <c r="CJ394" s="116"/>
      <c r="CK394" s="116"/>
      <c r="CL394" s="116"/>
      <c r="CM394" s="116"/>
      <c r="CN394" s="116"/>
      <c r="CO394" s="116"/>
      <c r="CP394" s="116"/>
      <c r="CQ394" s="116"/>
      <c r="CR394" s="116"/>
      <c r="CS394" s="116"/>
      <c r="CT394" s="116"/>
      <c r="CU394" s="116"/>
      <c r="CV394" s="116"/>
      <c r="CW394" s="116"/>
      <c r="CX394" s="116"/>
      <c r="CY394" s="116"/>
      <c r="CZ394" s="116"/>
      <c r="DA394" s="116"/>
      <c r="DB394" s="116"/>
      <c r="DC394" s="116"/>
      <c r="DD394" s="116"/>
      <c r="DE394" s="116"/>
      <c r="DF394" s="116"/>
      <c r="DG394" s="116"/>
      <c r="DH394" s="116"/>
      <c r="DI394" s="116"/>
      <c r="DJ394" s="116"/>
      <c r="DK394" s="116"/>
      <c r="DL394" s="116"/>
      <c r="DM394" s="116"/>
      <c r="DN394" s="116"/>
      <c r="DO394" s="116"/>
      <c r="DP394" s="116"/>
      <c r="DQ394" s="116"/>
      <c r="DR394" s="116"/>
      <c r="DS394" s="116"/>
      <c r="DT394" s="116"/>
      <c r="DU394" s="116"/>
      <c r="DV394" s="116"/>
      <c r="DW394" s="116"/>
      <c r="DX394" s="116"/>
      <c r="DY394" s="116"/>
      <c r="DZ394" s="116"/>
      <c r="EA394" s="116"/>
      <c r="EB394" s="116"/>
      <c r="EC394" s="116"/>
      <c r="ED394" s="116"/>
      <c r="EE394" s="116"/>
      <c r="EF394" s="116"/>
      <c r="EG394" s="116"/>
      <c r="EH394" s="116"/>
      <c r="EI394" s="116"/>
      <c r="EJ394" s="116"/>
      <c r="EK394" s="116"/>
      <c r="EL394" s="116"/>
      <c r="EM394" s="116"/>
      <c r="EN394" s="116"/>
      <c r="EO394" s="116"/>
      <c r="EP394" s="116"/>
      <c r="EQ394" s="116"/>
      <c r="ER394" s="116"/>
      <c r="ES394" s="116"/>
      <c r="ET394" s="116"/>
      <c r="EU394" s="116"/>
      <c r="EV394" s="116"/>
      <c r="EW394" s="116"/>
      <c r="EX394" s="116"/>
      <c r="EY394" s="116"/>
      <c r="EZ394" s="116"/>
      <c r="FA394" s="116"/>
      <c r="FB394" s="116"/>
      <c r="FC394" s="116"/>
      <c r="FD394" s="116"/>
      <c r="FE394" s="116"/>
      <c r="FF394" s="116"/>
      <c r="FG394" s="116"/>
      <c r="FH394" s="116"/>
      <c r="FI394" s="116"/>
      <c r="FJ394" s="116"/>
      <c r="FK394" s="116"/>
      <c r="FL394" s="116"/>
      <c r="FM394" s="116"/>
      <c r="FN394" s="116"/>
      <c r="FO394" s="116"/>
      <c r="FP394" s="116"/>
      <c r="FQ394" s="116"/>
      <c r="FR394" s="116"/>
      <c r="FS394" s="116"/>
      <c r="FT394" s="116"/>
      <c r="FU394" s="116"/>
      <c r="FV394" s="116"/>
      <c r="FW394" s="116"/>
      <c r="FX394" s="116"/>
      <c r="FY394" s="116"/>
      <c r="FZ394" s="116"/>
      <c r="GA394" s="116"/>
      <c r="GB394" s="116"/>
      <c r="GC394" s="116"/>
      <c r="GD394" s="116"/>
      <c r="GE394" s="116"/>
      <c r="GF394" s="116"/>
      <c r="GG394" s="116"/>
      <c r="GH394" s="116"/>
      <c r="GI394" s="116"/>
      <c r="GJ394" s="116"/>
      <c r="GK394" s="116"/>
      <c r="GL394" s="116"/>
      <c r="GM394" s="116"/>
      <c r="GN394" s="116"/>
      <c r="GO394" s="116"/>
      <c r="GP394" s="116"/>
      <c r="GQ394" s="116"/>
      <c r="GR394" s="116"/>
      <c r="GS394" s="116"/>
      <c r="GT394" s="116"/>
      <c r="GU394" s="116"/>
      <c r="GV394" s="116"/>
      <c r="GW394" s="116"/>
      <c r="GX394" s="116"/>
      <c r="GY394" s="116"/>
      <c r="GZ394" s="116"/>
      <c r="HA394" s="116"/>
      <c r="HB394" s="116"/>
      <c r="HC394" s="116"/>
      <c r="HD394" s="116"/>
      <c r="HE394" s="116"/>
      <c r="HF394" s="116"/>
      <c r="HG394" s="116"/>
      <c r="HH394" s="116"/>
      <c r="HI394" s="116"/>
      <c r="HJ394" s="116"/>
      <c r="HK394" s="116"/>
      <c r="HL394" s="116"/>
      <c r="HM394" s="116"/>
      <c r="HN394" s="116"/>
      <c r="HO394" s="116"/>
      <c r="HP394" s="116"/>
      <c r="HQ394" s="116"/>
      <c r="HR394" s="116"/>
      <c r="HS394" s="116"/>
      <c r="HT394" s="116"/>
      <c r="HU394" s="116"/>
      <c r="HV394" s="116"/>
      <c r="HW394" s="116"/>
      <c r="HX394" s="116"/>
      <c r="HY394" s="116"/>
      <c r="HZ394" s="116"/>
      <c r="IA394" s="116"/>
      <c r="IB394" s="116"/>
      <c r="IC394" s="116"/>
      <c r="ID394" s="116"/>
      <c r="IE394" s="116"/>
      <c r="IF394" s="116"/>
      <c r="IG394" s="116"/>
      <c r="IH394" s="116"/>
      <c r="II394" s="116"/>
      <c r="IJ394" s="116"/>
      <c r="IK394" s="116"/>
      <c r="IL394" s="116"/>
      <c r="IM394" s="116"/>
      <c r="IN394" s="116"/>
      <c r="IO394" s="116"/>
      <c r="IP394" s="116"/>
      <c r="IQ394" s="116"/>
      <c r="IR394" s="116"/>
      <c r="IS394" s="116"/>
      <c r="IT394" s="116"/>
      <c r="IU394" s="116"/>
      <c r="IV394" s="116"/>
      <c r="IW394" s="116"/>
    </row>
    <row r="395" spans="1:257" s="113" customFormat="1">
      <c r="A395" s="156"/>
      <c r="B395" s="116" t="s">
        <v>77</v>
      </c>
      <c r="D395" s="15"/>
      <c r="I395" s="122"/>
      <c r="K395" s="92"/>
      <c r="L395" s="123"/>
      <c r="M395" s="116"/>
      <c r="N395" s="116"/>
      <c r="O395" s="116"/>
      <c r="P395" s="116"/>
      <c r="Q395" s="116"/>
      <c r="R395" s="116"/>
      <c r="S395" s="116"/>
      <c r="T395" s="116"/>
      <c r="U395" s="116"/>
      <c r="V395" s="116"/>
      <c r="W395" s="116"/>
      <c r="X395" s="116"/>
      <c r="Y395" s="116"/>
      <c r="Z395" s="116"/>
      <c r="AA395" s="116"/>
      <c r="AB395" s="116"/>
      <c r="AC395" s="116"/>
      <c r="AD395" s="116"/>
      <c r="AE395" s="116"/>
      <c r="AF395" s="116"/>
      <c r="AG395" s="116"/>
      <c r="AH395" s="116"/>
      <c r="AI395" s="116"/>
      <c r="AJ395" s="116"/>
      <c r="AK395" s="116"/>
      <c r="AL395" s="116"/>
      <c r="AM395" s="116"/>
      <c r="AN395" s="116"/>
      <c r="AO395" s="116"/>
      <c r="AP395" s="116"/>
      <c r="AQ395" s="116"/>
      <c r="AR395" s="116"/>
      <c r="AS395" s="116"/>
      <c r="AT395" s="116"/>
      <c r="AU395" s="116"/>
      <c r="AV395" s="116"/>
      <c r="AW395" s="116"/>
      <c r="AX395" s="116"/>
      <c r="AY395" s="116"/>
      <c r="AZ395" s="116"/>
      <c r="BA395" s="116"/>
      <c r="BB395" s="116"/>
      <c r="BC395" s="116"/>
      <c r="BD395" s="116"/>
      <c r="BE395" s="116"/>
      <c r="BF395" s="116"/>
      <c r="BG395" s="116"/>
      <c r="BH395" s="116"/>
      <c r="BI395" s="116"/>
      <c r="BJ395" s="116"/>
      <c r="BK395" s="116"/>
      <c r="BL395" s="116"/>
      <c r="BM395" s="116"/>
      <c r="BN395" s="116"/>
      <c r="BO395" s="116"/>
      <c r="BP395" s="116"/>
      <c r="BQ395" s="116"/>
      <c r="BR395" s="116"/>
      <c r="BS395" s="116"/>
      <c r="BT395" s="116"/>
      <c r="BU395" s="116"/>
      <c r="BV395" s="116"/>
      <c r="BW395" s="116"/>
      <c r="BX395" s="116"/>
      <c r="BY395" s="116"/>
      <c r="BZ395" s="116"/>
      <c r="CA395" s="116"/>
      <c r="CB395" s="116"/>
      <c r="CC395" s="116"/>
      <c r="CD395" s="116"/>
      <c r="CE395" s="116"/>
      <c r="CF395" s="116"/>
      <c r="CG395" s="116"/>
      <c r="CH395" s="116"/>
      <c r="CI395" s="116"/>
      <c r="CJ395" s="116"/>
      <c r="CK395" s="116"/>
      <c r="CL395" s="116"/>
      <c r="CM395" s="116"/>
      <c r="CN395" s="116"/>
      <c r="CO395" s="116"/>
      <c r="CP395" s="116"/>
      <c r="CQ395" s="116"/>
      <c r="CR395" s="116"/>
      <c r="CS395" s="116"/>
      <c r="CT395" s="116"/>
      <c r="CU395" s="116"/>
      <c r="CV395" s="116"/>
      <c r="CW395" s="116"/>
      <c r="CX395" s="116"/>
      <c r="CY395" s="116"/>
      <c r="CZ395" s="116"/>
      <c r="DA395" s="116"/>
      <c r="DB395" s="116"/>
      <c r="DC395" s="116"/>
      <c r="DD395" s="116"/>
      <c r="DE395" s="116"/>
      <c r="DF395" s="116"/>
      <c r="DG395" s="116"/>
      <c r="DH395" s="116"/>
      <c r="DI395" s="116"/>
      <c r="DJ395" s="116"/>
      <c r="DK395" s="116"/>
      <c r="DL395" s="116"/>
      <c r="DM395" s="116"/>
      <c r="DN395" s="116"/>
      <c r="DO395" s="116"/>
      <c r="DP395" s="116"/>
      <c r="DQ395" s="116"/>
      <c r="DR395" s="116"/>
      <c r="DS395" s="116"/>
      <c r="DT395" s="116"/>
      <c r="DU395" s="116"/>
      <c r="DV395" s="116"/>
      <c r="DW395" s="116"/>
      <c r="DX395" s="116"/>
      <c r="DY395" s="116"/>
      <c r="DZ395" s="116"/>
      <c r="EA395" s="116"/>
      <c r="EB395" s="116"/>
      <c r="EC395" s="116"/>
      <c r="ED395" s="116"/>
      <c r="EE395" s="116"/>
      <c r="EF395" s="116"/>
      <c r="EG395" s="116"/>
      <c r="EH395" s="116"/>
      <c r="EI395" s="116"/>
      <c r="EJ395" s="116"/>
      <c r="EK395" s="116"/>
      <c r="EL395" s="116"/>
      <c r="EM395" s="116"/>
      <c r="EN395" s="116"/>
      <c r="EO395" s="116"/>
      <c r="EP395" s="116"/>
      <c r="EQ395" s="116"/>
      <c r="ER395" s="116"/>
      <c r="ES395" s="116"/>
      <c r="ET395" s="116"/>
      <c r="EU395" s="116"/>
      <c r="EV395" s="116"/>
      <c r="EW395" s="116"/>
      <c r="EX395" s="116"/>
      <c r="EY395" s="116"/>
      <c r="EZ395" s="116"/>
      <c r="FA395" s="116"/>
      <c r="FB395" s="116"/>
      <c r="FC395" s="116"/>
      <c r="FD395" s="116"/>
      <c r="FE395" s="116"/>
      <c r="FF395" s="116"/>
      <c r="FG395" s="116"/>
      <c r="FH395" s="116"/>
      <c r="FI395" s="116"/>
      <c r="FJ395" s="116"/>
      <c r="FK395" s="116"/>
      <c r="FL395" s="116"/>
      <c r="FM395" s="116"/>
      <c r="FN395" s="116"/>
      <c r="FO395" s="116"/>
      <c r="FP395" s="116"/>
      <c r="FQ395" s="116"/>
      <c r="FR395" s="116"/>
      <c r="FS395" s="116"/>
      <c r="FT395" s="116"/>
      <c r="FU395" s="116"/>
      <c r="FV395" s="116"/>
      <c r="FW395" s="116"/>
      <c r="FX395" s="116"/>
      <c r="FY395" s="116"/>
      <c r="FZ395" s="116"/>
      <c r="GA395" s="116"/>
      <c r="GB395" s="116"/>
      <c r="GC395" s="116"/>
      <c r="GD395" s="116"/>
      <c r="GE395" s="116"/>
      <c r="GF395" s="116"/>
      <c r="GG395" s="116"/>
      <c r="GH395" s="116"/>
      <c r="GI395" s="116"/>
      <c r="GJ395" s="116"/>
      <c r="GK395" s="116"/>
      <c r="GL395" s="116"/>
      <c r="GM395" s="116"/>
      <c r="GN395" s="116"/>
      <c r="GO395" s="116"/>
      <c r="GP395" s="116"/>
      <c r="GQ395" s="116"/>
      <c r="GR395" s="116"/>
      <c r="GS395" s="116"/>
      <c r="GT395" s="116"/>
      <c r="GU395" s="116"/>
      <c r="GV395" s="116"/>
      <c r="GW395" s="116"/>
      <c r="GX395" s="116"/>
      <c r="GY395" s="116"/>
      <c r="GZ395" s="116"/>
      <c r="HA395" s="116"/>
      <c r="HB395" s="116"/>
      <c r="HC395" s="116"/>
      <c r="HD395" s="116"/>
      <c r="HE395" s="116"/>
      <c r="HF395" s="116"/>
      <c r="HG395" s="116"/>
      <c r="HH395" s="116"/>
      <c r="HI395" s="116"/>
      <c r="HJ395" s="116"/>
      <c r="HK395" s="116"/>
      <c r="HL395" s="116"/>
      <c r="HM395" s="116"/>
      <c r="HN395" s="116"/>
      <c r="HO395" s="116"/>
      <c r="HP395" s="116"/>
      <c r="HQ395" s="116"/>
      <c r="HR395" s="116"/>
      <c r="HS395" s="116"/>
      <c r="HT395" s="116"/>
      <c r="HU395" s="116"/>
      <c r="HV395" s="116"/>
      <c r="HW395" s="116"/>
      <c r="HX395" s="116"/>
      <c r="HY395" s="116"/>
      <c r="HZ395" s="116"/>
      <c r="IA395" s="116"/>
      <c r="IB395" s="116"/>
      <c r="IC395" s="116"/>
      <c r="ID395" s="116"/>
      <c r="IE395" s="116"/>
      <c r="IF395" s="116"/>
      <c r="IG395" s="116"/>
      <c r="IH395" s="116"/>
      <c r="II395" s="116"/>
      <c r="IJ395" s="116"/>
      <c r="IK395" s="116"/>
      <c r="IL395" s="116"/>
      <c r="IM395" s="116"/>
      <c r="IN395" s="116"/>
      <c r="IO395" s="116"/>
      <c r="IP395" s="116"/>
      <c r="IQ395" s="116"/>
      <c r="IR395" s="116"/>
      <c r="IS395" s="116"/>
      <c r="IT395" s="116"/>
      <c r="IU395" s="116"/>
      <c r="IV395" s="116"/>
      <c r="IW395" s="116"/>
    </row>
    <row r="396" spans="1:257" s="113" customFormat="1" ht="14.25">
      <c r="A396" s="156"/>
      <c r="B396" s="116" t="s">
        <v>8</v>
      </c>
      <c r="D396" s="15">
        <v>306</v>
      </c>
      <c r="F396" s="114" t="s">
        <v>9</v>
      </c>
      <c r="G396" s="112"/>
      <c r="H396" s="116" t="s">
        <v>69</v>
      </c>
      <c r="I396" s="122"/>
      <c r="J396" s="51">
        <f>SUM(D396*G396)</f>
        <v>0</v>
      </c>
      <c r="K396" s="86" t="s">
        <v>69</v>
      </c>
      <c r="L396" s="123"/>
      <c r="M396" s="116"/>
      <c r="N396" s="116"/>
      <c r="O396" s="116"/>
      <c r="P396" s="116"/>
      <c r="Q396" s="116"/>
      <c r="R396" s="116"/>
      <c r="S396" s="116"/>
      <c r="T396" s="116"/>
      <c r="U396" s="116"/>
      <c r="V396" s="116"/>
      <c r="W396" s="116"/>
      <c r="X396" s="116"/>
      <c r="Y396" s="116"/>
      <c r="Z396" s="116"/>
      <c r="AA396" s="116"/>
      <c r="AB396" s="116"/>
      <c r="AC396" s="116"/>
      <c r="AD396" s="116"/>
      <c r="AE396" s="116"/>
      <c r="AF396" s="116"/>
      <c r="AG396" s="116"/>
      <c r="AH396" s="116"/>
      <c r="AI396" s="116"/>
      <c r="AJ396" s="116"/>
      <c r="AK396" s="116"/>
      <c r="AL396" s="116"/>
      <c r="AM396" s="116"/>
      <c r="AN396" s="116"/>
      <c r="AO396" s="116"/>
      <c r="AP396" s="116"/>
      <c r="AQ396" s="116"/>
      <c r="AR396" s="116"/>
      <c r="AS396" s="116"/>
      <c r="AT396" s="116"/>
      <c r="AU396" s="116"/>
      <c r="AV396" s="116"/>
      <c r="AW396" s="116"/>
      <c r="AX396" s="116"/>
      <c r="AY396" s="116"/>
      <c r="AZ396" s="116"/>
      <c r="BA396" s="116"/>
      <c r="BB396" s="116"/>
      <c r="BC396" s="116"/>
      <c r="BD396" s="116"/>
      <c r="BE396" s="116"/>
      <c r="BF396" s="116"/>
      <c r="BG396" s="116"/>
      <c r="BH396" s="116"/>
      <c r="BI396" s="116"/>
      <c r="BJ396" s="116"/>
      <c r="BK396" s="116"/>
      <c r="BL396" s="116"/>
      <c r="BM396" s="116"/>
      <c r="BN396" s="116"/>
      <c r="BO396" s="116"/>
      <c r="BP396" s="116"/>
      <c r="BQ396" s="116"/>
      <c r="BR396" s="116"/>
      <c r="BS396" s="116"/>
      <c r="BT396" s="116"/>
      <c r="BU396" s="116"/>
      <c r="BV396" s="116"/>
      <c r="BW396" s="116"/>
      <c r="BX396" s="116"/>
      <c r="BY396" s="116"/>
      <c r="BZ396" s="116"/>
      <c r="CA396" s="116"/>
      <c r="CB396" s="116"/>
      <c r="CC396" s="116"/>
      <c r="CD396" s="116"/>
      <c r="CE396" s="116"/>
      <c r="CF396" s="116"/>
      <c r="CG396" s="116"/>
      <c r="CH396" s="116"/>
      <c r="CI396" s="116"/>
      <c r="CJ396" s="116"/>
      <c r="CK396" s="116"/>
      <c r="CL396" s="116"/>
      <c r="CM396" s="116"/>
      <c r="CN396" s="116"/>
      <c r="CO396" s="116"/>
      <c r="CP396" s="116"/>
      <c r="CQ396" s="116"/>
      <c r="CR396" s="116"/>
      <c r="CS396" s="116"/>
      <c r="CT396" s="116"/>
      <c r="CU396" s="116"/>
      <c r="CV396" s="116"/>
      <c r="CW396" s="116"/>
      <c r="CX396" s="116"/>
      <c r="CY396" s="116"/>
      <c r="CZ396" s="116"/>
      <c r="DA396" s="116"/>
      <c r="DB396" s="116"/>
      <c r="DC396" s="116"/>
      <c r="DD396" s="116"/>
      <c r="DE396" s="116"/>
      <c r="DF396" s="116"/>
      <c r="DG396" s="116"/>
      <c r="DH396" s="116"/>
      <c r="DI396" s="116"/>
      <c r="DJ396" s="116"/>
      <c r="DK396" s="116"/>
      <c r="DL396" s="116"/>
      <c r="DM396" s="116"/>
      <c r="DN396" s="116"/>
      <c r="DO396" s="116"/>
      <c r="DP396" s="116"/>
      <c r="DQ396" s="116"/>
      <c r="DR396" s="116"/>
      <c r="DS396" s="116"/>
      <c r="DT396" s="116"/>
      <c r="DU396" s="116"/>
      <c r="DV396" s="116"/>
      <c r="DW396" s="116"/>
      <c r="DX396" s="116"/>
      <c r="DY396" s="116"/>
      <c r="DZ396" s="116"/>
      <c r="EA396" s="116"/>
      <c r="EB396" s="116"/>
      <c r="EC396" s="116"/>
      <c r="ED396" s="116"/>
      <c r="EE396" s="116"/>
      <c r="EF396" s="116"/>
      <c r="EG396" s="116"/>
      <c r="EH396" s="116"/>
      <c r="EI396" s="116"/>
      <c r="EJ396" s="116"/>
      <c r="EK396" s="116"/>
      <c r="EL396" s="116"/>
      <c r="EM396" s="116"/>
      <c r="EN396" s="116"/>
      <c r="EO396" s="116"/>
      <c r="EP396" s="116"/>
      <c r="EQ396" s="116"/>
      <c r="ER396" s="116"/>
      <c r="ES396" s="116"/>
      <c r="ET396" s="116"/>
      <c r="EU396" s="116"/>
      <c r="EV396" s="116"/>
      <c r="EW396" s="116"/>
      <c r="EX396" s="116"/>
      <c r="EY396" s="116"/>
      <c r="EZ396" s="116"/>
      <c r="FA396" s="116"/>
      <c r="FB396" s="116"/>
      <c r="FC396" s="116"/>
      <c r="FD396" s="116"/>
      <c r="FE396" s="116"/>
      <c r="FF396" s="116"/>
      <c r="FG396" s="116"/>
      <c r="FH396" s="116"/>
      <c r="FI396" s="116"/>
      <c r="FJ396" s="116"/>
      <c r="FK396" s="116"/>
      <c r="FL396" s="116"/>
      <c r="FM396" s="116"/>
      <c r="FN396" s="116"/>
      <c r="FO396" s="116"/>
      <c r="FP396" s="116"/>
      <c r="FQ396" s="116"/>
      <c r="FR396" s="116"/>
      <c r="FS396" s="116"/>
      <c r="FT396" s="116"/>
      <c r="FU396" s="116"/>
      <c r="FV396" s="116"/>
      <c r="FW396" s="116"/>
      <c r="FX396" s="116"/>
      <c r="FY396" s="116"/>
      <c r="FZ396" s="116"/>
      <c r="GA396" s="116"/>
      <c r="GB396" s="116"/>
      <c r="GC396" s="116"/>
      <c r="GD396" s="116"/>
      <c r="GE396" s="116"/>
      <c r="GF396" s="116"/>
      <c r="GG396" s="116"/>
      <c r="GH396" s="116"/>
      <c r="GI396" s="116"/>
      <c r="GJ396" s="116"/>
      <c r="GK396" s="116"/>
      <c r="GL396" s="116"/>
      <c r="GM396" s="116"/>
      <c r="GN396" s="116"/>
      <c r="GO396" s="116"/>
      <c r="GP396" s="116"/>
      <c r="GQ396" s="116"/>
      <c r="GR396" s="116"/>
      <c r="GS396" s="116"/>
      <c r="GT396" s="116"/>
      <c r="GU396" s="116"/>
      <c r="GV396" s="116"/>
      <c r="GW396" s="116"/>
      <c r="GX396" s="116"/>
      <c r="GY396" s="116"/>
      <c r="GZ396" s="116"/>
      <c r="HA396" s="116"/>
      <c r="HB396" s="116"/>
      <c r="HC396" s="116"/>
      <c r="HD396" s="116"/>
      <c r="HE396" s="116"/>
      <c r="HF396" s="116"/>
      <c r="HG396" s="116"/>
      <c r="HH396" s="116"/>
      <c r="HI396" s="116"/>
      <c r="HJ396" s="116"/>
      <c r="HK396" s="116"/>
      <c r="HL396" s="116"/>
      <c r="HM396" s="116"/>
      <c r="HN396" s="116"/>
      <c r="HO396" s="116"/>
      <c r="HP396" s="116"/>
      <c r="HQ396" s="116"/>
      <c r="HR396" s="116"/>
      <c r="HS396" s="116"/>
      <c r="HT396" s="116"/>
      <c r="HU396" s="116"/>
      <c r="HV396" s="116"/>
      <c r="HW396" s="116"/>
      <c r="HX396" s="116"/>
      <c r="HY396" s="116"/>
      <c r="HZ396" s="116"/>
      <c r="IA396" s="116"/>
      <c r="IB396" s="116"/>
      <c r="IC396" s="116"/>
      <c r="ID396" s="116"/>
      <c r="IE396" s="116"/>
      <c r="IF396" s="116"/>
      <c r="IG396" s="116"/>
      <c r="IH396" s="116"/>
      <c r="II396" s="116"/>
      <c r="IJ396" s="116"/>
      <c r="IK396" s="116"/>
      <c r="IL396" s="116"/>
      <c r="IM396" s="116"/>
      <c r="IN396" s="116"/>
      <c r="IO396" s="116"/>
      <c r="IP396" s="116"/>
      <c r="IQ396" s="116"/>
      <c r="IR396" s="116"/>
      <c r="IS396" s="116"/>
      <c r="IT396" s="116"/>
      <c r="IU396" s="116"/>
      <c r="IV396" s="116"/>
      <c r="IW396" s="116"/>
    </row>
    <row r="397" spans="1:257" s="113" customFormat="1">
      <c r="A397" s="155"/>
      <c r="B397" s="116"/>
      <c r="C397" s="116"/>
      <c r="D397" s="116"/>
      <c r="E397" s="116"/>
      <c r="F397" s="116"/>
      <c r="G397" s="52"/>
      <c r="H397" s="116"/>
      <c r="I397" s="116"/>
      <c r="J397" s="18"/>
      <c r="K397" s="64"/>
      <c r="L397" s="123"/>
      <c r="M397" s="116"/>
      <c r="N397" s="116"/>
      <c r="O397" s="116"/>
      <c r="P397" s="116"/>
      <c r="Q397" s="116"/>
      <c r="R397" s="116"/>
      <c r="S397" s="116"/>
      <c r="T397" s="116"/>
      <c r="U397" s="116"/>
      <c r="V397" s="116"/>
      <c r="W397" s="116"/>
      <c r="X397" s="116"/>
      <c r="Y397" s="116"/>
      <c r="Z397" s="116"/>
      <c r="AA397" s="116"/>
      <c r="AB397" s="116"/>
      <c r="AC397" s="116"/>
      <c r="AD397" s="116"/>
      <c r="AE397" s="116"/>
      <c r="AF397" s="116"/>
      <c r="AG397" s="116"/>
      <c r="AH397" s="116"/>
      <c r="AI397" s="116"/>
      <c r="AJ397" s="116"/>
      <c r="AK397" s="116"/>
      <c r="AL397" s="116"/>
      <c r="AM397" s="116"/>
      <c r="AN397" s="116"/>
      <c r="AO397" s="116"/>
      <c r="AP397" s="116"/>
      <c r="AQ397" s="116"/>
      <c r="AR397" s="116"/>
      <c r="AS397" s="116"/>
      <c r="AT397" s="116"/>
      <c r="AU397" s="116"/>
      <c r="AV397" s="116"/>
      <c r="AW397" s="116"/>
      <c r="AX397" s="116"/>
      <c r="AY397" s="116"/>
      <c r="AZ397" s="116"/>
      <c r="BA397" s="116"/>
      <c r="BB397" s="116"/>
      <c r="BC397" s="116"/>
      <c r="BD397" s="116"/>
      <c r="BE397" s="116"/>
      <c r="BF397" s="116"/>
      <c r="BG397" s="116"/>
      <c r="BH397" s="116"/>
      <c r="BI397" s="116"/>
      <c r="BJ397" s="116"/>
      <c r="BK397" s="116"/>
      <c r="BL397" s="116"/>
      <c r="BM397" s="116"/>
      <c r="BN397" s="116"/>
      <c r="BO397" s="116"/>
      <c r="BP397" s="116"/>
      <c r="BQ397" s="116"/>
      <c r="BR397" s="116"/>
      <c r="BS397" s="116"/>
      <c r="BT397" s="116"/>
      <c r="BU397" s="116"/>
      <c r="BV397" s="116"/>
      <c r="BW397" s="116"/>
      <c r="BX397" s="116"/>
      <c r="BY397" s="116"/>
      <c r="BZ397" s="116"/>
      <c r="CA397" s="116"/>
      <c r="CB397" s="116"/>
      <c r="CC397" s="116"/>
      <c r="CD397" s="116"/>
      <c r="CE397" s="116"/>
      <c r="CF397" s="116"/>
      <c r="CG397" s="116"/>
      <c r="CH397" s="116"/>
      <c r="CI397" s="116"/>
      <c r="CJ397" s="116"/>
      <c r="CK397" s="116"/>
      <c r="CL397" s="116"/>
      <c r="CM397" s="116"/>
      <c r="CN397" s="116"/>
      <c r="CO397" s="116"/>
      <c r="CP397" s="116"/>
      <c r="CQ397" s="116"/>
      <c r="CR397" s="116"/>
      <c r="CS397" s="116"/>
      <c r="CT397" s="116"/>
      <c r="CU397" s="116"/>
      <c r="CV397" s="116"/>
      <c r="CW397" s="116"/>
      <c r="CX397" s="116"/>
      <c r="CY397" s="116"/>
      <c r="CZ397" s="116"/>
      <c r="DA397" s="116"/>
      <c r="DB397" s="116"/>
      <c r="DC397" s="116"/>
      <c r="DD397" s="116"/>
      <c r="DE397" s="116"/>
      <c r="DF397" s="116"/>
      <c r="DG397" s="116"/>
      <c r="DH397" s="116"/>
      <c r="DI397" s="116"/>
      <c r="DJ397" s="116"/>
      <c r="DK397" s="116"/>
      <c r="DL397" s="116"/>
      <c r="DM397" s="116"/>
      <c r="DN397" s="116"/>
      <c r="DO397" s="116"/>
      <c r="DP397" s="116"/>
      <c r="DQ397" s="116"/>
      <c r="DR397" s="116"/>
      <c r="DS397" s="116"/>
      <c r="DT397" s="116"/>
      <c r="DU397" s="116"/>
      <c r="DV397" s="116"/>
      <c r="DW397" s="116"/>
      <c r="DX397" s="116"/>
      <c r="DY397" s="116"/>
      <c r="DZ397" s="116"/>
      <c r="EA397" s="116"/>
      <c r="EB397" s="116"/>
      <c r="EC397" s="116"/>
      <c r="ED397" s="116"/>
      <c r="EE397" s="116"/>
      <c r="EF397" s="116"/>
      <c r="EG397" s="116"/>
      <c r="EH397" s="116"/>
      <c r="EI397" s="116"/>
      <c r="EJ397" s="116"/>
      <c r="EK397" s="116"/>
      <c r="EL397" s="116"/>
      <c r="EM397" s="116"/>
      <c r="EN397" s="116"/>
      <c r="EO397" s="116"/>
      <c r="EP397" s="116"/>
      <c r="EQ397" s="116"/>
      <c r="ER397" s="116"/>
      <c r="ES397" s="116"/>
      <c r="ET397" s="116"/>
      <c r="EU397" s="116"/>
      <c r="EV397" s="116"/>
      <c r="EW397" s="116"/>
      <c r="EX397" s="116"/>
      <c r="EY397" s="116"/>
      <c r="EZ397" s="116"/>
      <c r="FA397" s="116"/>
      <c r="FB397" s="116"/>
      <c r="FC397" s="116"/>
      <c r="FD397" s="116"/>
      <c r="FE397" s="116"/>
      <c r="FF397" s="116"/>
      <c r="FG397" s="116"/>
      <c r="FH397" s="116"/>
      <c r="FI397" s="116"/>
      <c r="FJ397" s="116"/>
      <c r="FK397" s="116"/>
      <c r="FL397" s="116"/>
      <c r="FM397" s="116"/>
      <c r="FN397" s="116"/>
      <c r="FO397" s="116"/>
      <c r="FP397" s="116"/>
      <c r="FQ397" s="116"/>
      <c r="FR397" s="116"/>
      <c r="FS397" s="116"/>
      <c r="FT397" s="116"/>
      <c r="FU397" s="116"/>
      <c r="FV397" s="116"/>
      <c r="FW397" s="116"/>
      <c r="FX397" s="116"/>
      <c r="FY397" s="116"/>
      <c r="FZ397" s="116"/>
      <c r="GA397" s="116"/>
      <c r="GB397" s="116"/>
      <c r="GC397" s="116"/>
      <c r="GD397" s="116"/>
      <c r="GE397" s="116"/>
      <c r="GF397" s="116"/>
      <c r="GG397" s="116"/>
      <c r="GH397" s="116"/>
      <c r="GI397" s="116"/>
      <c r="GJ397" s="116"/>
      <c r="GK397" s="116"/>
      <c r="GL397" s="116"/>
      <c r="GM397" s="116"/>
      <c r="GN397" s="116"/>
      <c r="GO397" s="116"/>
      <c r="GP397" s="116"/>
      <c r="GQ397" s="116"/>
      <c r="GR397" s="116"/>
      <c r="GS397" s="116"/>
      <c r="GT397" s="116"/>
      <c r="GU397" s="116"/>
      <c r="GV397" s="116"/>
      <c r="GW397" s="116"/>
      <c r="GX397" s="116"/>
      <c r="GY397" s="116"/>
      <c r="GZ397" s="116"/>
      <c r="HA397" s="116"/>
      <c r="HB397" s="116"/>
      <c r="HC397" s="116"/>
      <c r="HD397" s="116"/>
      <c r="HE397" s="116"/>
      <c r="HF397" s="116"/>
      <c r="HG397" s="116"/>
      <c r="HH397" s="116"/>
      <c r="HI397" s="116"/>
      <c r="HJ397" s="116"/>
      <c r="HK397" s="116"/>
      <c r="HL397" s="116"/>
      <c r="HM397" s="116"/>
      <c r="HN397" s="116"/>
      <c r="HO397" s="116"/>
      <c r="HP397" s="116"/>
      <c r="HQ397" s="116"/>
      <c r="HR397" s="116"/>
      <c r="HS397" s="116"/>
      <c r="HT397" s="116"/>
      <c r="HU397" s="116"/>
      <c r="HV397" s="116"/>
      <c r="HW397" s="116"/>
      <c r="HX397" s="116"/>
      <c r="HY397" s="116"/>
      <c r="HZ397" s="116"/>
      <c r="IA397" s="116"/>
      <c r="IB397" s="116"/>
      <c r="IC397" s="116"/>
      <c r="ID397" s="116"/>
      <c r="IE397" s="116"/>
      <c r="IF397" s="116"/>
      <c r="IG397" s="116"/>
      <c r="IH397" s="116"/>
      <c r="II397" s="116"/>
      <c r="IJ397" s="116"/>
      <c r="IK397" s="116"/>
      <c r="IL397" s="116"/>
      <c r="IM397" s="116"/>
      <c r="IN397" s="116"/>
      <c r="IO397" s="116"/>
      <c r="IP397" s="116"/>
      <c r="IQ397" s="116"/>
      <c r="IR397" s="116"/>
      <c r="IS397" s="116"/>
      <c r="IT397" s="116"/>
      <c r="IU397" s="116"/>
      <c r="IV397" s="116"/>
      <c r="IW397" s="116"/>
    </row>
    <row r="398" spans="1:257" ht="33.75" customHeight="1">
      <c r="A398" s="155">
        <v>12</v>
      </c>
      <c r="B398" s="586" t="s">
        <v>271</v>
      </c>
      <c r="C398" s="586"/>
      <c r="D398" s="586"/>
      <c r="E398" s="586"/>
      <c r="F398" s="586"/>
      <c r="G398" s="586"/>
      <c r="H398" s="586"/>
      <c r="I398" s="10"/>
      <c r="J398" s="31"/>
      <c r="K398" s="88"/>
      <c r="L398" s="1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c r="FM398" s="3"/>
      <c r="FN398" s="3"/>
      <c r="FO398" s="3"/>
      <c r="FP398" s="3"/>
      <c r="FQ398" s="3"/>
      <c r="FR398" s="3"/>
      <c r="FS398" s="3"/>
      <c r="FT398" s="3"/>
      <c r="FU398" s="3"/>
      <c r="FV398" s="3"/>
      <c r="FW398" s="3"/>
      <c r="FX398" s="3"/>
      <c r="FY398" s="3"/>
      <c r="FZ398" s="3"/>
      <c r="GA398" s="3"/>
      <c r="GB398" s="3"/>
      <c r="GC398" s="3"/>
      <c r="GD398" s="3"/>
      <c r="GE398" s="3"/>
      <c r="GF398" s="3"/>
      <c r="GG398" s="3"/>
      <c r="GH398" s="3"/>
      <c r="GI398" s="3"/>
      <c r="GJ398" s="3"/>
      <c r="GK398" s="3"/>
      <c r="GL398" s="3"/>
      <c r="GM398" s="3"/>
      <c r="GN398" s="3"/>
      <c r="GO398" s="3"/>
      <c r="GP398" s="3"/>
      <c r="GQ398" s="3"/>
      <c r="GR398" s="3"/>
      <c r="GS398" s="3"/>
      <c r="GT398" s="3"/>
      <c r="GU398" s="3"/>
      <c r="GV398" s="3"/>
      <c r="GW398" s="3"/>
      <c r="GX398" s="3"/>
      <c r="GY398" s="3"/>
      <c r="GZ398" s="3"/>
      <c r="HA398" s="3"/>
      <c r="HB398" s="3"/>
      <c r="HC398" s="3"/>
      <c r="HD398" s="3"/>
      <c r="HE398" s="3"/>
      <c r="HF398" s="3"/>
      <c r="HG398" s="3"/>
      <c r="HH398" s="3"/>
      <c r="HI398" s="3"/>
      <c r="HJ398" s="3"/>
      <c r="HK398" s="3"/>
      <c r="HL398" s="3"/>
      <c r="HM398" s="3"/>
      <c r="HN398" s="3"/>
      <c r="HO398" s="3"/>
      <c r="HP398" s="3"/>
      <c r="HQ398" s="3"/>
      <c r="HR398" s="3"/>
      <c r="HS398" s="3"/>
      <c r="HT398" s="3"/>
      <c r="HU398" s="3"/>
      <c r="HV398" s="3"/>
      <c r="HW398" s="3"/>
      <c r="HX398" s="3"/>
      <c r="HY398" s="3"/>
      <c r="HZ398" s="3"/>
      <c r="IA398" s="3"/>
      <c r="IB398" s="3"/>
      <c r="IC398" s="3"/>
      <c r="ID398" s="3"/>
      <c r="IE398" s="3"/>
      <c r="IF398" s="3"/>
      <c r="IG398" s="3"/>
      <c r="IH398" s="3"/>
      <c r="II398" s="3"/>
      <c r="IJ398" s="3"/>
      <c r="IK398" s="3"/>
      <c r="IL398" s="3"/>
      <c r="IM398" s="3"/>
      <c r="IN398" s="3"/>
      <c r="IO398" s="3"/>
      <c r="IP398" s="3"/>
      <c r="IQ398" s="3"/>
      <c r="IR398" s="3"/>
      <c r="IS398" s="3"/>
      <c r="IT398" s="3"/>
      <c r="IU398" s="3"/>
      <c r="IV398" s="3"/>
      <c r="IW398" s="3"/>
    </row>
    <row r="399" spans="1:257" ht="14.25">
      <c r="B399" s="3" t="s">
        <v>11</v>
      </c>
      <c r="D399" s="42">
        <v>7250</v>
      </c>
      <c r="F399" s="1" t="s">
        <v>9</v>
      </c>
      <c r="G399" s="112"/>
      <c r="H399" s="3" t="s">
        <v>69</v>
      </c>
      <c r="I399" s="11"/>
      <c r="J399" s="51">
        <f>SUM(D399*G399)</f>
        <v>0</v>
      </c>
      <c r="K399" s="86" t="s">
        <v>69</v>
      </c>
      <c r="L399" s="1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c r="FM399" s="3"/>
      <c r="FN399" s="3"/>
      <c r="FO399" s="3"/>
      <c r="FP399" s="3"/>
      <c r="FQ399" s="3"/>
      <c r="FR399" s="3"/>
      <c r="FS399" s="3"/>
      <c r="FT399" s="3"/>
      <c r="FU399" s="3"/>
      <c r="FV399" s="3"/>
      <c r="FW399" s="3"/>
      <c r="FX399" s="3"/>
      <c r="FY399" s="3"/>
      <c r="FZ399" s="3"/>
      <c r="GA399" s="3"/>
      <c r="GB399" s="3"/>
      <c r="GC399" s="3"/>
      <c r="GD399" s="3"/>
      <c r="GE399" s="3"/>
      <c r="GF399" s="3"/>
      <c r="GG399" s="3"/>
      <c r="GH399" s="3"/>
      <c r="GI399" s="3"/>
      <c r="GJ399" s="3"/>
      <c r="GK399" s="3"/>
      <c r="GL399" s="3"/>
      <c r="GM399" s="3"/>
      <c r="GN399" s="3"/>
      <c r="GO399" s="3"/>
      <c r="GP399" s="3"/>
      <c r="GQ399" s="3"/>
      <c r="GR399" s="3"/>
      <c r="GS399" s="3"/>
      <c r="GT399" s="3"/>
      <c r="GU399" s="3"/>
      <c r="GV399" s="3"/>
      <c r="GW399" s="3"/>
      <c r="GX399" s="3"/>
      <c r="GY399" s="3"/>
      <c r="GZ399" s="3"/>
      <c r="HA399" s="3"/>
      <c r="HB399" s="3"/>
      <c r="HC399" s="3"/>
      <c r="HD399" s="3"/>
      <c r="HE399" s="3"/>
      <c r="HF399" s="3"/>
      <c r="HG399" s="3"/>
      <c r="HH399" s="3"/>
      <c r="HI399" s="3"/>
      <c r="HJ399" s="3"/>
      <c r="HK399" s="3"/>
      <c r="HL399" s="3"/>
      <c r="HM399" s="3"/>
      <c r="HN399" s="3"/>
      <c r="HO399" s="3"/>
      <c r="HP399" s="3"/>
      <c r="HQ399" s="3"/>
      <c r="HR399" s="3"/>
      <c r="HS399" s="3"/>
      <c r="HT399" s="3"/>
      <c r="HU399" s="3"/>
      <c r="HV399" s="3"/>
      <c r="HW399" s="3"/>
      <c r="HX399" s="3"/>
      <c r="HY399" s="3"/>
      <c r="HZ399" s="3"/>
      <c r="IA399" s="3"/>
      <c r="IB399" s="3"/>
      <c r="IC399" s="3"/>
      <c r="ID399" s="3"/>
      <c r="IE399" s="3"/>
      <c r="IF399" s="3"/>
      <c r="IG399" s="3"/>
      <c r="IH399" s="3"/>
      <c r="II399" s="3"/>
      <c r="IJ399" s="3"/>
      <c r="IK399" s="3"/>
      <c r="IL399" s="3"/>
      <c r="IM399" s="3"/>
      <c r="IN399" s="3"/>
      <c r="IO399" s="3"/>
      <c r="IP399" s="3"/>
      <c r="IQ399" s="3"/>
      <c r="IR399" s="3"/>
      <c r="IS399" s="3"/>
      <c r="IT399" s="3"/>
      <c r="IU399" s="3"/>
      <c r="IV399" s="3"/>
      <c r="IW399" s="3"/>
    </row>
    <row r="400" spans="1:257">
      <c r="A400" s="155"/>
      <c r="B400" s="3"/>
      <c r="C400" s="3"/>
      <c r="D400" s="3"/>
      <c r="E400" s="3"/>
      <c r="F400" s="3"/>
      <c r="G400" s="52"/>
      <c r="H400" s="3"/>
      <c r="I400" s="3"/>
      <c r="J400" s="18"/>
      <c r="K400" s="64"/>
      <c r="L400" s="1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c r="FK400" s="3"/>
      <c r="FL400" s="3"/>
      <c r="FM400" s="3"/>
      <c r="FN400" s="3"/>
      <c r="FO400" s="3"/>
      <c r="FP400" s="3"/>
      <c r="FQ400" s="3"/>
      <c r="FR400" s="3"/>
      <c r="FS400" s="3"/>
      <c r="FT400" s="3"/>
      <c r="FU400" s="3"/>
      <c r="FV400" s="3"/>
      <c r="FW400" s="3"/>
      <c r="FX400" s="3"/>
      <c r="FY400" s="3"/>
      <c r="FZ400" s="3"/>
      <c r="GA400" s="3"/>
      <c r="GB400" s="3"/>
      <c r="GC400" s="3"/>
      <c r="GD400" s="3"/>
      <c r="GE400" s="3"/>
      <c r="GF400" s="3"/>
      <c r="GG400" s="3"/>
      <c r="GH400" s="3"/>
      <c r="GI400" s="3"/>
      <c r="GJ400" s="3"/>
      <c r="GK400" s="3"/>
      <c r="GL400" s="3"/>
      <c r="GM400" s="3"/>
      <c r="GN400" s="3"/>
      <c r="GO400" s="3"/>
      <c r="GP400" s="3"/>
      <c r="GQ400" s="3"/>
      <c r="GR400" s="3"/>
      <c r="GS400" s="3"/>
      <c r="GT400" s="3"/>
      <c r="GU400" s="3"/>
      <c r="GV400" s="3"/>
      <c r="GW400" s="3"/>
      <c r="GX400" s="3"/>
      <c r="GY400" s="3"/>
      <c r="GZ400" s="3"/>
      <c r="HA400" s="3"/>
      <c r="HB400" s="3"/>
      <c r="HC400" s="3"/>
      <c r="HD400" s="3"/>
      <c r="HE400" s="3"/>
      <c r="HF400" s="3"/>
      <c r="HG400" s="3"/>
      <c r="HH400" s="3"/>
      <c r="HI400" s="3"/>
      <c r="HJ400" s="3"/>
      <c r="HK400" s="3"/>
      <c r="HL400" s="3"/>
      <c r="HM400" s="3"/>
      <c r="HN400" s="3"/>
      <c r="HO400" s="3"/>
      <c r="HP400" s="3"/>
      <c r="HQ400" s="3"/>
      <c r="HR400" s="3"/>
      <c r="HS400" s="3"/>
      <c r="HT400" s="3"/>
      <c r="HU400" s="3"/>
      <c r="HV400" s="3"/>
      <c r="HW400" s="3"/>
      <c r="HX400" s="3"/>
      <c r="HY400" s="3"/>
      <c r="HZ400" s="3"/>
      <c r="IA400" s="3"/>
      <c r="IB400" s="3"/>
      <c r="IC400" s="3"/>
      <c r="ID400" s="3"/>
      <c r="IE400" s="3"/>
      <c r="IF400" s="3"/>
      <c r="IG400" s="3"/>
      <c r="IH400" s="3"/>
      <c r="II400" s="3"/>
      <c r="IJ400" s="3"/>
      <c r="IK400" s="3"/>
      <c r="IL400" s="3"/>
      <c r="IM400" s="3"/>
      <c r="IN400" s="3"/>
      <c r="IO400" s="3"/>
      <c r="IP400" s="3"/>
      <c r="IQ400" s="3"/>
      <c r="IR400" s="3"/>
      <c r="IS400" s="3"/>
      <c r="IT400" s="3"/>
      <c r="IU400" s="3"/>
      <c r="IV400" s="3"/>
      <c r="IW400" s="3"/>
    </row>
    <row r="401" spans="1:257" ht="45" customHeight="1">
      <c r="A401" s="155">
        <v>13</v>
      </c>
      <c r="B401" s="586" t="s">
        <v>273</v>
      </c>
      <c r="C401" s="586"/>
      <c r="D401" s="586"/>
      <c r="E401" s="586"/>
      <c r="F401" s="586"/>
      <c r="G401" s="586"/>
      <c r="H401" s="586"/>
      <c r="I401" s="10"/>
      <c r="J401" s="31"/>
      <c r="K401" s="88"/>
      <c r="L401" s="1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c r="FK401" s="3"/>
      <c r="FL401" s="3"/>
      <c r="FM401" s="3"/>
      <c r="FN401" s="3"/>
      <c r="FO401" s="3"/>
      <c r="FP401" s="3"/>
      <c r="FQ401" s="3"/>
      <c r="FR401" s="3"/>
      <c r="FS401" s="3"/>
      <c r="FT401" s="3"/>
      <c r="FU401" s="3"/>
      <c r="FV401" s="3"/>
      <c r="FW401" s="3"/>
      <c r="FX401" s="3"/>
      <c r="FY401" s="3"/>
      <c r="FZ401" s="3"/>
      <c r="GA401" s="3"/>
      <c r="GB401" s="3"/>
      <c r="GC401" s="3"/>
      <c r="GD401" s="3"/>
      <c r="GE401" s="3"/>
      <c r="GF401" s="3"/>
      <c r="GG401" s="3"/>
      <c r="GH401" s="3"/>
      <c r="GI401" s="3"/>
      <c r="GJ401" s="3"/>
      <c r="GK401" s="3"/>
      <c r="GL401" s="3"/>
      <c r="GM401" s="3"/>
      <c r="GN401" s="3"/>
      <c r="GO401" s="3"/>
      <c r="GP401" s="3"/>
      <c r="GQ401" s="3"/>
      <c r="GR401" s="3"/>
      <c r="GS401" s="3"/>
      <c r="GT401" s="3"/>
      <c r="GU401" s="3"/>
      <c r="GV401" s="3"/>
      <c r="GW401" s="3"/>
      <c r="GX401" s="3"/>
      <c r="GY401" s="3"/>
      <c r="GZ401" s="3"/>
      <c r="HA401" s="3"/>
      <c r="HB401" s="3"/>
      <c r="HC401" s="3"/>
      <c r="HD401" s="3"/>
      <c r="HE401" s="3"/>
      <c r="HF401" s="3"/>
      <c r="HG401" s="3"/>
      <c r="HH401" s="3"/>
      <c r="HI401" s="3"/>
      <c r="HJ401" s="3"/>
      <c r="HK401" s="3"/>
      <c r="HL401" s="3"/>
      <c r="HM401" s="3"/>
      <c r="HN401" s="3"/>
      <c r="HO401" s="3"/>
      <c r="HP401" s="3"/>
      <c r="HQ401" s="3"/>
      <c r="HR401" s="3"/>
      <c r="HS401" s="3"/>
      <c r="HT401" s="3"/>
      <c r="HU401" s="3"/>
      <c r="HV401" s="3"/>
      <c r="HW401" s="3"/>
      <c r="HX401" s="3"/>
      <c r="HY401" s="3"/>
      <c r="HZ401" s="3"/>
      <c r="IA401" s="3"/>
      <c r="IB401" s="3"/>
      <c r="IC401" s="3"/>
      <c r="ID401" s="3"/>
      <c r="IE401" s="3"/>
      <c r="IF401" s="3"/>
      <c r="IG401" s="3"/>
      <c r="IH401" s="3"/>
      <c r="II401" s="3"/>
      <c r="IJ401" s="3"/>
      <c r="IK401" s="3"/>
      <c r="IL401" s="3"/>
      <c r="IM401" s="3"/>
      <c r="IN401" s="3"/>
      <c r="IO401" s="3"/>
      <c r="IP401" s="3"/>
      <c r="IQ401" s="3"/>
      <c r="IR401" s="3"/>
      <c r="IS401" s="3"/>
      <c r="IT401" s="3"/>
      <c r="IU401" s="3"/>
      <c r="IV401" s="3"/>
      <c r="IW401" s="3"/>
    </row>
    <row r="402" spans="1:257" ht="14.25">
      <c r="B402" s="3" t="s">
        <v>72</v>
      </c>
      <c r="D402" s="15">
        <v>155</v>
      </c>
      <c r="F402" s="1" t="s">
        <v>9</v>
      </c>
      <c r="G402" s="112"/>
      <c r="H402" s="3" t="s">
        <v>69</v>
      </c>
      <c r="I402" s="11"/>
      <c r="J402" s="51">
        <f>SUM(D402*G402)</f>
        <v>0</v>
      </c>
      <c r="K402" s="86" t="s">
        <v>69</v>
      </c>
      <c r="L402" s="1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c r="FK402" s="3"/>
      <c r="FL402" s="3"/>
      <c r="FM402" s="3"/>
      <c r="FN402" s="3"/>
      <c r="FO402" s="3"/>
      <c r="FP402" s="3"/>
      <c r="FQ402" s="3"/>
      <c r="FR402" s="3"/>
      <c r="FS402" s="3"/>
      <c r="FT402" s="3"/>
      <c r="FU402" s="3"/>
      <c r="FV402" s="3"/>
      <c r="FW402" s="3"/>
      <c r="FX402" s="3"/>
      <c r="FY402" s="3"/>
      <c r="FZ402" s="3"/>
      <c r="GA402" s="3"/>
      <c r="GB402" s="3"/>
      <c r="GC402" s="3"/>
      <c r="GD402" s="3"/>
      <c r="GE402" s="3"/>
      <c r="GF402" s="3"/>
      <c r="GG402" s="3"/>
      <c r="GH402" s="3"/>
      <c r="GI402" s="3"/>
      <c r="GJ402" s="3"/>
      <c r="GK402" s="3"/>
      <c r="GL402" s="3"/>
      <c r="GM402" s="3"/>
      <c r="GN402" s="3"/>
      <c r="GO402" s="3"/>
      <c r="GP402" s="3"/>
      <c r="GQ402" s="3"/>
      <c r="GR402" s="3"/>
      <c r="GS402" s="3"/>
      <c r="GT402" s="3"/>
      <c r="GU402" s="3"/>
      <c r="GV402" s="3"/>
      <c r="GW402" s="3"/>
      <c r="GX402" s="3"/>
      <c r="GY402" s="3"/>
      <c r="GZ402" s="3"/>
      <c r="HA402" s="3"/>
      <c r="HB402" s="3"/>
      <c r="HC402" s="3"/>
      <c r="HD402" s="3"/>
      <c r="HE402" s="3"/>
      <c r="HF402" s="3"/>
      <c r="HG402" s="3"/>
      <c r="HH402" s="3"/>
      <c r="HI402" s="3"/>
      <c r="HJ402" s="3"/>
      <c r="HK402" s="3"/>
      <c r="HL402" s="3"/>
      <c r="HM402" s="3"/>
      <c r="HN402" s="3"/>
      <c r="HO402" s="3"/>
      <c r="HP402" s="3"/>
      <c r="HQ402" s="3"/>
      <c r="HR402" s="3"/>
      <c r="HS402" s="3"/>
      <c r="HT402" s="3"/>
      <c r="HU402" s="3"/>
      <c r="HV402" s="3"/>
      <c r="HW402" s="3"/>
      <c r="HX402" s="3"/>
      <c r="HY402" s="3"/>
      <c r="HZ402" s="3"/>
      <c r="IA402" s="3"/>
      <c r="IB402" s="3"/>
      <c r="IC402" s="3"/>
      <c r="ID402" s="3"/>
      <c r="IE402" s="3"/>
      <c r="IF402" s="3"/>
      <c r="IG402" s="3"/>
      <c r="IH402" s="3"/>
      <c r="II402" s="3"/>
      <c r="IJ402" s="3"/>
      <c r="IK402" s="3"/>
      <c r="IL402" s="3"/>
      <c r="IM402" s="3"/>
      <c r="IN402" s="3"/>
      <c r="IO402" s="3"/>
      <c r="IP402" s="3"/>
      <c r="IQ402" s="3"/>
      <c r="IR402" s="3"/>
      <c r="IS402" s="3"/>
      <c r="IT402" s="3"/>
      <c r="IU402" s="3"/>
      <c r="IV402" s="3"/>
      <c r="IW402" s="3"/>
    </row>
    <row r="403" spans="1:257">
      <c r="A403" s="155"/>
      <c r="B403" s="3"/>
      <c r="C403" s="3"/>
      <c r="D403" s="3"/>
      <c r="E403" s="3"/>
      <c r="F403" s="3"/>
      <c r="G403" s="52"/>
      <c r="H403" s="3"/>
      <c r="I403" s="3"/>
      <c r="J403" s="18"/>
      <c r="K403" s="64"/>
      <c r="L403" s="1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c r="FI403" s="3"/>
      <c r="FJ403" s="3"/>
      <c r="FK403" s="3"/>
      <c r="FL403" s="3"/>
      <c r="FM403" s="3"/>
      <c r="FN403" s="3"/>
      <c r="FO403" s="3"/>
      <c r="FP403" s="3"/>
      <c r="FQ403" s="3"/>
      <c r="FR403" s="3"/>
      <c r="FS403" s="3"/>
      <c r="FT403" s="3"/>
      <c r="FU403" s="3"/>
      <c r="FV403" s="3"/>
      <c r="FW403" s="3"/>
      <c r="FX403" s="3"/>
      <c r="FY403" s="3"/>
      <c r="FZ403" s="3"/>
      <c r="GA403" s="3"/>
      <c r="GB403" s="3"/>
      <c r="GC403" s="3"/>
      <c r="GD403" s="3"/>
      <c r="GE403" s="3"/>
      <c r="GF403" s="3"/>
      <c r="GG403" s="3"/>
      <c r="GH403" s="3"/>
      <c r="GI403" s="3"/>
      <c r="GJ403" s="3"/>
      <c r="GK403" s="3"/>
      <c r="GL403" s="3"/>
      <c r="GM403" s="3"/>
      <c r="GN403" s="3"/>
      <c r="GO403" s="3"/>
      <c r="GP403" s="3"/>
      <c r="GQ403" s="3"/>
      <c r="GR403" s="3"/>
      <c r="GS403" s="3"/>
      <c r="GT403" s="3"/>
      <c r="GU403" s="3"/>
      <c r="GV403" s="3"/>
      <c r="GW403" s="3"/>
      <c r="GX403" s="3"/>
      <c r="GY403" s="3"/>
      <c r="GZ403" s="3"/>
      <c r="HA403" s="3"/>
      <c r="HB403" s="3"/>
      <c r="HC403" s="3"/>
      <c r="HD403" s="3"/>
      <c r="HE403" s="3"/>
      <c r="HF403" s="3"/>
      <c r="HG403" s="3"/>
      <c r="HH403" s="3"/>
      <c r="HI403" s="3"/>
      <c r="HJ403" s="3"/>
      <c r="HK403" s="3"/>
      <c r="HL403" s="3"/>
      <c r="HM403" s="3"/>
      <c r="HN403" s="3"/>
      <c r="HO403" s="3"/>
      <c r="HP403" s="3"/>
      <c r="HQ403" s="3"/>
      <c r="HR403" s="3"/>
      <c r="HS403" s="3"/>
      <c r="HT403" s="3"/>
      <c r="HU403" s="3"/>
      <c r="HV403" s="3"/>
      <c r="HW403" s="3"/>
      <c r="HX403" s="3"/>
      <c r="HY403" s="3"/>
      <c r="HZ403" s="3"/>
      <c r="IA403" s="3"/>
      <c r="IB403" s="3"/>
      <c r="IC403" s="3"/>
      <c r="ID403" s="3"/>
      <c r="IE403" s="3"/>
      <c r="IF403" s="3"/>
      <c r="IG403" s="3"/>
      <c r="IH403" s="3"/>
      <c r="II403" s="3"/>
      <c r="IJ403" s="3"/>
      <c r="IK403" s="3"/>
      <c r="IL403" s="3"/>
      <c r="IM403" s="3"/>
      <c r="IN403" s="3"/>
      <c r="IO403" s="3"/>
      <c r="IP403" s="3"/>
      <c r="IQ403" s="3"/>
      <c r="IR403" s="3"/>
      <c r="IS403" s="3"/>
      <c r="IT403" s="3"/>
      <c r="IU403" s="3"/>
      <c r="IV403" s="3"/>
      <c r="IW403" s="3"/>
    </row>
    <row r="404" spans="1:257" ht="42.75" customHeight="1">
      <c r="A404" s="155">
        <v>14</v>
      </c>
      <c r="B404" s="586" t="s">
        <v>274</v>
      </c>
      <c r="C404" s="586"/>
      <c r="D404" s="586"/>
      <c r="E404" s="586"/>
      <c r="F404" s="586"/>
      <c r="G404" s="586"/>
      <c r="H404" s="586"/>
      <c r="I404" s="10"/>
      <c r="J404" s="31"/>
      <c r="K404" s="88"/>
      <c r="L404" s="1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c r="FK404" s="3"/>
      <c r="FL404" s="3"/>
      <c r="FM404" s="3"/>
      <c r="FN404" s="3"/>
      <c r="FO404" s="3"/>
      <c r="FP404" s="3"/>
      <c r="FQ404" s="3"/>
      <c r="FR404" s="3"/>
      <c r="FS404" s="3"/>
      <c r="FT404" s="3"/>
      <c r="FU404" s="3"/>
      <c r="FV404" s="3"/>
      <c r="FW404" s="3"/>
      <c r="FX404" s="3"/>
      <c r="FY404" s="3"/>
      <c r="FZ404" s="3"/>
      <c r="GA404" s="3"/>
      <c r="GB404" s="3"/>
      <c r="GC404" s="3"/>
      <c r="GD404" s="3"/>
      <c r="GE404" s="3"/>
      <c r="GF404" s="3"/>
      <c r="GG404" s="3"/>
      <c r="GH404" s="3"/>
      <c r="GI404" s="3"/>
      <c r="GJ404" s="3"/>
      <c r="GK404" s="3"/>
      <c r="GL404" s="3"/>
      <c r="GM404" s="3"/>
      <c r="GN404" s="3"/>
      <c r="GO404" s="3"/>
      <c r="GP404" s="3"/>
      <c r="GQ404" s="3"/>
      <c r="GR404" s="3"/>
      <c r="GS404" s="3"/>
      <c r="GT404" s="3"/>
      <c r="GU404" s="3"/>
      <c r="GV404" s="3"/>
      <c r="GW404" s="3"/>
      <c r="GX404" s="3"/>
      <c r="GY404" s="3"/>
      <c r="GZ404" s="3"/>
      <c r="HA404" s="3"/>
      <c r="HB404" s="3"/>
      <c r="HC404" s="3"/>
      <c r="HD404" s="3"/>
      <c r="HE404" s="3"/>
      <c r="HF404" s="3"/>
      <c r="HG404" s="3"/>
      <c r="HH404" s="3"/>
      <c r="HI404" s="3"/>
      <c r="HJ404" s="3"/>
      <c r="HK404" s="3"/>
      <c r="HL404" s="3"/>
      <c r="HM404" s="3"/>
      <c r="HN404" s="3"/>
      <c r="HO404" s="3"/>
      <c r="HP404" s="3"/>
      <c r="HQ404" s="3"/>
      <c r="HR404" s="3"/>
      <c r="HS404" s="3"/>
      <c r="HT404" s="3"/>
      <c r="HU404" s="3"/>
      <c r="HV404" s="3"/>
      <c r="HW404" s="3"/>
      <c r="HX404" s="3"/>
      <c r="HY404" s="3"/>
      <c r="HZ404" s="3"/>
      <c r="IA404" s="3"/>
      <c r="IB404" s="3"/>
      <c r="IC404" s="3"/>
      <c r="ID404" s="3"/>
      <c r="IE404" s="3"/>
      <c r="IF404" s="3"/>
      <c r="IG404" s="3"/>
      <c r="IH404" s="3"/>
      <c r="II404" s="3"/>
      <c r="IJ404" s="3"/>
      <c r="IK404" s="3"/>
      <c r="IL404" s="3"/>
      <c r="IM404" s="3"/>
      <c r="IN404" s="3"/>
      <c r="IO404" s="3"/>
      <c r="IP404" s="3"/>
      <c r="IQ404" s="3"/>
      <c r="IR404" s="3"/>
      <c r="IS404" s="3"/>
      <c r="IT404" s="3"/>
      <c r="IU404" s="3"/>
      <c r="IV404" s="3"/>
      <c r="IW404" s="3"/>
    </row>
    <row r="405" spans="1:257" ht="14.25">
      <c r="B405" s="3" t="s">
        <v>72</v>
      </c>
      <c r="D405" s="15">
        <v>170</v>
      </c>
      <c r="F405" s="1" t="s">
        <v>9</v>
      </c>
      <c r="G405" s="112"/>
      <c r="H405" s="3" t="s">
        <v>69</v>
      </c>
      <c r="I405" s="11"/>
      <c r="J405" s="51">
        <f>SUM(D405*G405)</f>
        <v>0</v>
      </c>
      <c r="K405" s="86" t="s">
        <v>69</v>
      </c>
      <c r="L405" s="1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c r="EV405" s="3"/>
      <c r="EW405" s="3"/>
      <c r="EX405" s="3"/>
      <c r="EY405" s="3"/>
      <c r="EZ405" s="3"/>
      <c r="FA405" s="3"/>
      <c r="FB405" s="3"/>
      <c r="FC405" s="3"/>
      <c r="FD405" s="3"/>
      <c r="FE405" s="3"/>
      <c r="FF405" s="3"/>
      <c r="FG405" s="3"/>
      <c r="FH405" s="3"/>
      <c r="FI405" s="3"/>
      <c r="FJ405" s="3"/>
      <c r="FK405" s="3"/>
      <c r="FL405" s="3"/>
      <c r="FM405" s="3"/>
      <c r="FN405" s="3"/>
      <c r="FO405" s="3"/>
      <c r="FP405" s="3"/>
      <c r="FQ405" s="3"/>
      <c r="FR405" s="3"/>
      <c r="FS405" s="3"/>
      <c r="FT405" s="3"/>
      <c r="FU405" s="3"/>
      <c r="FV405" s="3"/>
      <c r="FW405" s="3"/>
      <c r="FX405" s="3"/>
      <c r="FY405" s="3"/>
      <c r="FZ405" s="3"/>
      <c r="GA405" s="3"/>
      <c r="GB405" s="3"/>
      <c r="GC405" s="3"/>
      <c r="GD405" s="3"/>
      <c r="GE405" s="3"/>
      <c r="GF405" s="3"/>
      <c r="GG405" s="3"/>
      <c r="GH405" s="3"/>
      <c r="GI405" s="3"/>
      <c r="GJ405" s="3"/>
      <c r="GK405" s="3"/>
      <c r="GL405" s="3"/>
      <c r="GM405" s="3"/>
      <c r="GN405" s="3"/>
      <c r="GO405" s="3"/>
      <c r="GP405" s="3"/>
      <c r="GQ405" s="3"/>
      <c r="GR405" s="3"/>
      <c r="GS405" s="3"/>
      <c r="GT405" s="3"/>
      <c r="GU405" s="3"/>
      <c r="GV405" s="3"/>
      <c r="GW405" s="3"/>
      <c r="GX405" s="3"/>
      <c r="GY405" s="3"/>
      <c r="GZ405" s="3"/>
      <c r="HA405" s="3"/>
      <c r="HB405" s="3"/>
      <c r="HC405" s="3"/>
      <c r="HD405" s="3"/>
      <c r="HE405" s="3"/>
      <c r="HF405" s="3"/>
      <c r="HG405" s="3"/>
      <c r="HH405" s="3"/>
      <c r="HI405" s="3"/>
      <c r="HJ405" s="3"/>
      <c r="HK405" s="3"/>
      <c r="HL405" s="3"/>
      <c r="HM405" s="3"/>
      <c r="HN405" s="3"/>
      <c r="HO405" s="3"/>
      <c r="HP405" s="3"/>
      <c r="HQ405" s="3"/>
      <c r="HR405" s="3"/>
      <c r="HS405" s="3"/>
      <c r="HT405" s="3"/>
      <c r="HU405" s="3"/>
      <c r="HV405" s="3"/>
      <c r="HW405" s="3"/>
      <c r="HX405" s="3"/>
      <c r="HY405" s="3"/>
      <c r="HZ405" s="3"/>
      <c r="IA405" s="3"/>
      <c r="IB405" s="3"/>
      <c r="IC405" s="3"/>
      <c r="ID405" s="3"/>
      <c r="IE405" s="3"/>
      <c r="IF405" s="3"/>
      <c r="IG405" s="3"/>
      <c r="IH405" s="3"/>
      <c r="II405" s="3"/>
      <c r="IJ405" s="3"/>
      <c r="IK405" s="3"/>
      <c r="IL405" s="3"/>
      <c r="IM405" s="3"/>
      <c r="IN405" s="3"/>
      <c r="IO405" s="3"/>
      <c r="IP405" s="3"/>
      <c r="IQ405" s="3"/>
      <c r="IR405" s="3"/>
      <c r="IS405" s="3"/>
      <c r="IT405" s="3"/>
      <c r="IU405" s="3"/>
      <c r="IV405" s="3"/>
      <c r="IW405" s="3"/>
    </row>
    <row r="406" spans="1:257">
      <c r="A406" s="155"/>
      <c r="B406" s="3"/>
      <c r="C406" s="3"/>
      <c r="D406" s="3"/>
      <c r="E406" s="3"/>
      <c r="F406" s="3"/>
      <c r="G406" s="52"/>
      <c r="H406" s="3"/>
      <c r="I406" s="3"/>
      <c r="J406" s="18"/>
      <c r="K406" s="64"/>
      <c r="L406" s="1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c r="EQ406" s="3"/>
      <c r="ER406" s="3"/>
      <c r="ES406" s="3"/>
      <c r="ET406" s="3"/>
      <c r="EU406" s="3"/>
      <c r="EV406" s="3"/>
      <c r="EW406" s="3"/>
      <c r="EX406" s="3"/>
      <c r="EY406" s="3"/>
      <c r="EZ406" s="3"/>
      <c r="FA406" s="3"/>
      <c r="FB406" s="3"/>
      <c r="FC406" s="3"/>
      <c r="FD406" s="3"/>
      <c r="FE406" s="3"/>
      <c r="FF406" s="3"/>
      <c r="FG406" s="3"/>
      <c r="FH406" s="3"/>
      <c r="FI406" s="3"/>
      <c r="FJ406" s="3"/>
      <c r="FK406" s="3"/>
      <c r="FL406" s="3"/>
      <c r="FM406" s="3"/>
      <c r="FN406" s="3"/>
      <c r="FO406" s="3"/>
      <c r="FP406" s="3"/>
      <c r="FQ406" s="3"/>
      <c r="FR406" s="3"/>
      <c r="FS406" s="3"/>
      <c r="FT406" s="3"/>
      <c r="FU406" s="3"/>
      <c r="FV406" s="3"/>
      <c r="FW406" s="3"/>
      <c r="FX406" s="3"/>
      <c r="FY406" s="3"/>
      <c r="FZ406" s="3"/>
      <c r="GA406" s="3"/>
      <c r="GB406" s="3"/>
      <c r="GC406" s="3"/>
      <c r="GD406" s="3"/>
      <c r="GE406" s="3"/>
      <c r="GF406" s="3"/>
      <c r="GG406" s="3"/>
      <c r="GH406" s="3"/>
      <c r="GI406" s="3"/>
      <c r="GJ406" s="3"/>
      <c r="GK406" s="3"/>
      <c r="GL406" s="3"/>
      <c r="GM406" s="3"/>
      <c r="GN406" s="3"/>
      <c r="GO406" s="3"/>
      <c r="GP406" s="3"/>
      <c r="GQ406" s="3"/>
      <c r="GR406" s="3"/>
      <c r="GS406" s="3"/>
      <c r="GT406" s="3"/>
      <c r="GU406" s="3"/>
      <c r="GV406" s="3"/>
      <c r="GW406" s="3"/>
      <c r="GX406" s="3"/>
      <c r="GY406" s="3"/>
      <c r="GZ406" s="3"/>
      <c r="HA406" s="3"/>
      <c r="HB406" s="3"/>
      <c r="HC406" s="3"/>
      <c r="HD406" s="3"/>
      <c r="HE406" s="3"/>
      <c r="HF406" s="3"/>
      <c r="HG406" s="3"/>
      <c r="HH406" s="3"/>
      <c r="HI406" s="3"/>
      <c r="HJ406" s="3"/>
      <c r="HK406" s="3"/>
      <c r="HL406" s="3"/>
      <c r="HM406" s="3"/>
      <c r="HN406" s="3"/>
      <c r="HO406" s="3"/>
      <c r="HP406" s="3"/>
      <c r="HQ406" s="3"/>
      <c r="HR406" s="3"/>
      <c r="HS406" s="3"/>
      <c r="HT406" s="3"/>
      <c r="HU406" s="3"/>
      <c r="HV406" s="3"/>
      <c r="HW406" s="3"/>
      <c r="HX406" s="3"/>
      <c r="HY406" s="3"/>
      <c r="HZ406" s="3"/>
      <c r="IA406" s="3"/>
      <c r="IB406" s="3"/>
      <c r="IC406" s="3"/>
      <c r="ID406" s="3"/>
      <c r="IE406" s="3"/>
      <c r="IF406" s="3"/>
      <c r="IG406" s="3"/>
      <c r="IH406" s="3"/>
      <c r="II406" s="3"/>
      <c r="IJ406" s="3"/>
      <c r="IK406" s="3"/>
      <c r="IL406" s="3"/>
      <c r="IM406" s="3"/>
      <c r="IN406" s="3"/>
      <c r="IO406" s="3"/>
      <c r="IP406" s="3"/>
      <c r="IQ406" s="3"/>
      <c r="IR406" s="3"/>
      <c r="IS406" s="3"/>
      <c r="IT406" s="3"/>
      <c r="IU406" s="3"/>
      <c r="IV406" s="3"/>
      <c r="IW406" s="3"/>
    </row>
    <row r="407" spans="1:257" ht="33" customHeight="1">
      <c r="A407" s="155">
        <v>15</v>
      </c>
      <c r="B407" s="586" t="s">
        <v>412</v>
      </c>
      <c r="C407" s="586"/>
      <c r="D407" s="586"/>
      <c r="E407" s="586"/>
      <c r="F407" s="586"/>
      <c r="G407" s="586"/>
      <c r="H407" s="586"/>
      <c r="I407" s="10"/>
      <c r="J407" s="31"/>
      <c r="K407" s="88"/>
      <c r="L407" s="1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c r="EQ407" s="3"/>
      <c r="ER407" s="3"/>
      <c r="ES407" s="3"/>
      <c r="ET407" s="3"/>
      <c r="EU407" s="3"/>
      <c r="EV407" s="3"/>
      <c r="EW407" s="3"/>
      <c r="EX407" s="3"/>
      <c r="EY407" s="3"/>
      <c r="EZ407" s="3"/>
      <c r="FA407" s="3"/>
      <c r="FB407" s="3"/>
      <c r="FC407" s="3"/>
      <c r="FD407" s="3"/>
      <c r="FE407" s="3"/>
      <c r="FF407" s="3"/>
      <c r="FG407" s="3"/>
      <c r="FH407" s="3"/>
      <c r="FI407" s="3"/>
      <c r="FJ407" s="3"/>
      <c r="FK407" s="3"/>
      <c r="FL407" s="3"/>
      <c r="FM407" s="3"/>
      <c r="FN407" s="3"/>
      <c r="FO407" s="3"/>
      <c r="FP407" s="3"/>
      <c r="FQ407" s="3"/>
      <c r="FR407" s="3"/>
      <c r="FS407" s="3"/>
      <c r="FT407" s="3"/>
      <c r="FU407" s="3"/>
      <c r="FV407" s="3"/>
      <c r="FW407" s="3"/>
      <c r="FX407" s="3"/>
      <c r="FY407" s="3"/>
      <c r="FZ407" s="3"/>
      <c r="GA407" s="3"/>
      <c r="GB407" s="3"/>
      <c r="GC407" s="3"/>
      <c r="GD407" s="3"/>
      <c r="GE407" s="3"/>
      <c r="GF407" s="3"/>
      <c r="GG407" s="3"/>
      <c r="GH407" s="3"/>
      <c r="GI407" s="3"/>
      <c r="GJ407" s="3"/>
      <c r="GK407" s="3"/>
      <c r="GL407" s="3"/>
      <c r="GM407" s="3"/>
      <c r="GN407" s="3"/>
      <c r="GO407" s="3"/>
      <c r="GP407" s="3"/>
      <c r="GQ407" s="3"/>
      <c r="GR407" s="3"/>
      <c r="GS407" s="3"/>
      <c r="GT407" s="3"/>
      <c r="GU407" s="3"/>
      <c r="GV407" s="3"/>
      <c r="GW407" s="3"/>
      <c r="GX407" s="3"/>
      <c r="GY407" s="3"/>
      <c r="GZ407" s="3"/>
      <c r="HA407" s="3"/>
      <c r="HB407" s="3"/>
      <c r="HC407" s="3"/>
      <c r="HD407" s="3"/>
      <c r="HE407" s="3"/>
      <c r="HF407" s="3"/>
      <c r="HG407" s="3"/>
      <c r="HH407" s="3"/>
      <c r="HI407" s="3"/>
      <c r="HJ407" s="3"/>
      <c r="HK407" s="3"/>
      <c r="HL407" s="3"/>
      <c r="HM407" s="3"/>
      <c r="HN407" s="3"/>
      <c r="HO407" s="3"/>
      <c r="HP407" s="3"/>
      <c r="HQ407" s="3"/>
      <c r="HR407" s="3"/>
      <c r="HS407" s="3"/>
      <c r="HT407" s="3"/>
      <c r="HU407" s="3"/>
      <c r="HV407" s="3"/>
      <c r="HW407" s="3"/>
      <c r="HX407" s="3"/>
      <c r="HY407" s="3"/>
      <c r="HZ407" s="3"/>
      <c r="IA407" s="3"/>
      <c r="IB407" s="3"/>
      <c r="IC407" s="3"/>
      <c r="ID407" s="3"/>
      <c r="IE407" s="3"/>
      <c r="IF407" s="3"/>
      <c r="IG407" s="3"/>
      <c r="IH407" s="3"/>
      <c r="II407" s="3"/>
      <c r="IJ407" s="3"/>
      <c r="IK407" s="3"/>
      <c r="IL407" s="3"/>
      <c r="IM407" s="3"/>
      <c r="IN407" s="3"/>
      <c r="IO407" s="3"/>
      <c r="IP407" s="3"/>
      <c r="IQ407" s="3"/>
      <c r="IR407" s="3"/>
      <c r="IS407" s="3"/>
      <c r="IT407" s="3"/>
      <c r="IU407" s="3"/>
      <c r="IV407" s="3"/>
      <c r="IW407" s="3"/>
    </row>
    <row r="408" spans="1:257" ht="14.25">
      <c r="A408" s="158"/>
      <c r="B408" s="116" t="s">
        <v>11</v>
      </c>
      <c r="C408" s="126"/>
      <c r="D408" s="42">
        <v>6</v>
      </c>
      <c r="E408" s="126"/>
      <c r="F408" s="114" t="s">
        <v>9</v>
      </c>
      <c r="G408" s="112"/>
      <c r="H408" s="116" t="s">
        <v>69</v>
      </c>
      <c r="I408" s="122"/>
      <c r="J408" s="51">
        <f>SUM(D408*G408)</f>
        <v>0</v>
      </c>
      <c r="K408" s="86" t="s">
        <v>69</v>
      </c>
      <c r="L408" s="1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c r="EG408" s="3"/>
      <c r="EH408" s="3"/>
      <c r="EI408" s="3"/>
      <c r="EJ408" s="3"/>
      <c r="EK408" s="3"/>
      <c r="EL408" s="3"/>
      <c r="EM408" s="3"/>
      <c r="EN408" s="3"/>
      <c r="EO408" s="3"/>
      <c r="EP408" s="3"/>
      <c r="EQ408" s="3"/>
      <c r="ER408" s="3"/>
      <c r="ES408" s="3"/>
      <c r="ET408" s="3"/>
      <c r="EU408" s="3"/>
      <c r="EV408" s="3"/>
      <c r="EW408" s="3"/>
      <c r="EX408" s="3"/>
      <c r="EY408" s="3"/>
      <c r="EZ408" s="3"/>
      <c r="FA408" s="3"/>
      <c r="FB408" s="3"/>
      <c r="FC408" s="3"/>
      <c r="FD408" s="3"/>
      <c r="FE408" s="3"/>
      <c r="FF408" s="3"/>
      <c r="FG408" s="3"/>
      <c r="FH408" s="3"/>
      <c r="FI408" s="3"/>
      <c r="FJ408" s="3"/>
      <c r="FK408" s="3"/>
      <c r="FL408" s="3"/>
      <c r="FM408" s="3"/>
      <c r="FN408" s="3"/>
      <c r="FO408" s="3"/>
      <c r="FP408" s="3"/>
      <c r="FQ408" s="3"/>
      <c r="FR408" s="3"/>
      <c r="FS408" s="3"/>
      <c r="FT408" s="3"/>
      <c r="FU408" s="3"/>
      <c r="FV408" s="3"/>
      <c r="FW408" s="3"/>
      <c r="FX408" s="3"/>
      <c r="FY408" s="3"/>
      <c r="FZ408" s="3"/>
      <c r="GA408" s="3"/>
      <c r="GB408" s="3"/>
      <c r="GC408" s="3"/>
      <c r="GD408" s="3"/>
      <c r="GE408" s="3"/>
      <c r="GF408" s="3"/>
      <c r="GG408" s="3"/>
      <c r="GH408" s="3"/>
      <c r="GI408" s="3"/>
      <c r="GJ408" s="3"/>
      <c r="GK408" s="3"/>
      <c r="GL408" s="3"/>
      <c r="GM408" s="3"/>
      <c r="GN408" s="3"/>
      <c r="GO408" s="3"/>
      <c r="GP408" s="3"/>
      <c r="GQ408" s="3"/>
      <c r="GR408" s="3"/>
      <c r="GS408" s="3"/>
      <c r="GT408" s="3"/>
      <c r="GU408" s="3"/>
      <c r="GV408" s="3"/>
      <c r="GW408" s="3"/>
      <c r="GX408" s="3"/>
      <c r="GY408" s="3"/>
      <c r="GZ408" s="3"/>
      <c r="HA408" s="3"/>
      <c r="HB408" s="3"/>
      <c r="HC408" s="3"/>
      <c r="HD408" s="3"/>
      <c r="HE408" s="3"/>
      <c r="HF408" s="3"/>
      <c r="HG408" s="3"/>
      <c r="HH408" s="3"/>
      <c r="HI408" s="3"/>
      <c r="HJ408" s="3"/>
      <c r="HK408" s="3"/>
      <c r="HL408" s="3"/>
      <c r="HM408" s="3"/>
      <c r="HN408" s="3"/>
      <c r="HO408" s="3"/>
      <c r="HP408" s="3"/>
      <c r="HQ408" s="3"/>
      <c r="HR408" s="3"/>
      <c r="HS408" s="3"/>
      <c r="HT408" s="3"/>
      <c r="HU408" s="3"/>
      <c r="HV408" s="3"/>
      <c r="HW408" s="3"/>
      <c r="HX408" s="3"/>
      <c r="HY408" s="3"/>
      <c r="HZ408" s="3"/>
      <c r="IA408" s="3"/>
      <c r="IB408" s="3"/>
      <c r="IC408" s="3"/>
      <c r="ID408" s="3"/>
      <c r="IE408" s="3"/>
      <c r="IF408" s="3"/>
      <c r="IG408" s="3"/>
      <c r="IH408" s="3"/>
      <c r="II408" s="3"/>
      <c r="IJ408" s="3"/>
      <c r="IK408" s="3"/>
      <c r="IL408" s="3"/>
      <c r="IM408" s="3"/>
      <c r="IN408" s="3"/>
      <c r="IO408" s="3"/>
      <c r="IP408" s="3"/>
      <c r="IQ408" s="3"/>
      <c r="IR408" s="3"/>
      <c r="IS408" s="3"/>
      <c r="IT408" s="3"/>
      <c r="IU408" s="3"/>
      <c r="IV408" s="3"/>
      <c r="IW408" s="3"/>
    </row>
    <row r="409" spans="1:257">
      <c r="A409" s="155"/>
      <c r="B409" s="3"/>
      <c r="C409" s="3"/>
      <c r="D409" s="3"/>
      <c r="E409" s="3"/>
      <c r="F409" s="3"/>
      <c r="G409" s="52"/>
      <c r="H409" s="3"/>
      <c r="I409" s="3"/>
      <c r="J409" s="18"/>
      <c r="K409" s="64"/>
      <c r="L409" s="1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c r="EQ409" s="3"/>
      <c r="ER409" s="3"/>
      <c r="ES409" s="3"/>
      <c r="ET409" s="3"/>
      <c r="EU409" s="3"/>
      <c r="EV409" s="3"/>
      <c r="EW409" s="3"/>
      <c r="EX409" s="3"/>
      <c r="EY409" s="3"/>
      <c r="EZ409" s="3"/>
      <c r="FA409" s="3"/>
      <c r="FB409" s="3"/>
      <c r="FC409" s="3"/>
      <c r="FD409" s="3"/>
      <c r="FE409" s="3"/>
      <c r="FF409" s="3"/>
      <c r="FG409" s="3"/>
      <c r="FH409" s="3"/>
      <c r="FI409" s="3"/>
      <c r="FJ409" s="3"/>
      <c r="FK409" s="3"/>
      <c r="FL409" s="3"/>
      <c r="FM409" s="3"/>
      <c r="FN409" s="3"/>
      <c r="FO409" s="3"/>
      <c r="FP409" s="3"/>
      <c r="FQ409" s="3"/>
      <c r="FR409" s="3"/>
      <c r="FS409" s="3"/>
      <c r="FT409" s="3"/>
      <c r="FU409" s="3"/>
      <c r="FV409" s="3"/>
      <c r="FW409" s="3"/>
      <c r="FX409" s="3"/>
      <c r="FY409" s="3"/>
      <c r="FZ409" s="3"/>
      <c r="GA409" s="3"/>
      <c r="GB409" s="3"/>
      <c r="GC409" s="3"/>
      <c r="GD409" s="3"/>
      <c r="GE409" s="3"/>
      <c r="GF409" s="3"/>
      <c r="GG409" s="3"/>
      <c r="GH409" s="3"/>
      <c r="GI409" s="3"/>
      <c r="GJ409" s="3"/>
      <c r="GK409" s="3"/>
      <c r="GL409" s="3"/>
      <c r="GM409" s="3"/>
      <c r="GN409" s="3"/>
      <c r="GO409" s="3"/>
      <c r="GP409" s="3"/>
      <c r="GQ409" s="3"/>
      <c r="GR409" s="3"/>
      <c r="GS409" s="3"/>
      <c r="GT409" s="3"/>
      <c r="GU409" s="3"/>
      <c r="GV409" s="3"/>
      <c r="GW409" s="3"/>
      <c r="GX409" s="3"/>
      <c r="GY409" s="3"/>
      <c r="GZ409" s="3"/>
      <c r="HA409" s="3"/>
      <c r="HB409" s="3"/>
      <c r="HC409" s="3"/>
      <c r="HD409" s="3"/>
      <c r="HE409" s="3"/>
      <c r="HF409" s="3"/>
      <c r="HG409" s="3"/>
      <c r="HH409" s="3"/>
      <c r="HI409" s="3"/>
      <c r="HJ409" s="3"/>
      <c r="HK409" s="3"/>
      <c r="HL409" s="3"/>
      <c r="HM409" s="3"/>
      <c r="HN409" s="3"/>
      <c r="HO409" s="3"/>
      <c r="HP409" s="3"/>
      <c r="HQ409" s="3"/>
      <c r="HR409" s="3"/>
      <c r="HS409" s="3"/>
      <c r="HT409" s="3"/>
      <c r="HU409" s="3"/>
      <c r="HV409" s="3"/>
      <c r="HW409" s="3"/>
      <c r="HX409" s="3"/>
      <c r="HY409" s="3"/>
      <c r="HZ409" s="3"/>
      <c r="IA409" s="3"/>
      <c r="IB409" s="3"/>
      <c r="IC409" s="3"/>
      <c r="ID409" s="3"/>
      <c r="IE409" s="3"/>
      <c r="IF409" s="3"/>
      <c r="IG409" s="3"/>
      <c r="IH409" s="3"/>
      <c r="II409" s="3"/>
      <c r="IJ409" s="3"/>
      <c r="IK409" s="3"/>
      <c r="IL409" s="3"/>
      <c r="IM409" s="3"/>
      <c r="IN409" s="3"/>
      <c r="IO409" s="3"/>
      <c r="IP409" s="3"/>
      <c r="IQ409" s="3"/>
      <c r="IR409" s="3"/>
      <c r="IS409" s="3"/>
      <c r="IT409" s="3"/>
      <c r="IU409" s="3"/>
      <c r="IV409" s="3"/>
      <c r="IW409" s="3"/>
    </row>
    <row r="410" spans="1:257" ht="187.5" customHeight="1">
      <c r="A410" s="155">
        <v>16</v>
      </c>
      <c r="B410" s="586" t="s">
        <v>1679</v>
      </c>
      <c r="C410" s="586"/>
      <c r="D410" s="586"/>
      <c r="E410" s="586"/>
      <c r="F410" s="586"/>
      <c r="G410" s="586"/>
      <c r="H410" s="586"/>
      <c r="I410" s="10"/>
      <c r="J410" s="31"/>
      <c r="K410" s="88"/>
      <c r="L410" s="1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c r="FK410" s="3"/>
      <c r="FL410" s="3"/>
      <c r="FM410" s="3"/>
      <c r="FN410" s="3"/>
      <c r="FO410" s="3"/>
      <c r="FP410" s="3"/>
      <c r="FQ410" s="3"/>
      <c r="FR410" s="3"/>
      <c r="FS410" s="3"/>
      <c r="FT410" s="3"/>
      <c r="FU410" s="3"/>
      <c r="FV410" s="3"/>
      <c r="FW410" s="3"/>
      <c r="FX410" s="3"/>
      <c r="FY410" s="3"/>
      <c r="FZ410" s="3"/>
      <c r="GA410" s="3"/>
      <c r="GB410" s="3"/>
      <c r="GC410" s="3"/>
      <c r="GD410" s="3"/>
      <c r="GE410" s="3"/>
      <c r="GF410" s="3"/>
      <c r="GG410" s="3"/>
      <c r="GH410" s="3"/>
      <c r="GI410" s="3"/>
      <c r="GJ410" s="3"/>
      <c r="GK410" s="3"/>
      <c r="GL410" s="3"/>
      <c r="GM410" s="3"/>
      <c r="GN410" s="3"/>
      <c r="GO410" s="3"/>
      <c r="GP410" s="3"/>
      <c r="GQ410" s="3"/>
      <c r="GR410" s="3"/>
      <c r="GS410" s="3"/>
      <c r="GT410" s="3"/>
      <c r="GU410" s="3"/>
      <c r="GV410" s="3"/>
      <c r="GW410" s="3"/>
      <c r="GX410" s="3"/>
      <c r="GY410" s="3"/>
      <c r="GZ410" s="3"/>
      <c r="HA410" s="3"/>
      <c r="HB410" s="3"/>
      <c r="HC410" s="3"/>
      <c r="HD410" s="3"/>
      <c r="HE410" s="3"/>
      <c r="HF410" s="3"/>
      <c r="HG410" s="3"/>
      <c r="HH410" s="3"/>
      <c r="HI410" s="3"/>
      <c r="HJ410" s="3"/>
      <c r="HK410" s="3"/>
      <c r="HL410" s="3"/>
      <c r="HM410" s="3"/>
      <c r="HN410" s="3"/>
      <c r="HO410" s="3"/>
      <c r="HP410" s="3"/>
      <c r="HQ410" s="3"/>
      <c r="HR410" s="3"/>
      <c r="HS410" s="3"/>
      <c r="HT410" s="3"/>
      <c r="HU410" s="3"/>
      <c r="HV410" s="3"/>
      <c r="HW410" s="3"/>
      <c r="HX410" s="3"/>
      <c r="HY410" s="3"/>
      <c r="HZ410" s="3"/>
      <c r="IA410" s="3"/>
      <c r="IB410" s="3"/>
      <c r="IC410" s="3"/>
      <c r="ID410" s="3"/>
      <c r="IE410" s="3"/>
      <c r="IF410" s="3"/>
      <c r="IG410" s="3"/>
      <c r="IH410" s="3"/>
      <c r="II410" s="3"/>
      <c r="IJ410" s="3"/>
      <c r="IK410" s="3"/>
      <c r="IL410" s="3"/>
      <c r="IM410" s="3"/>
      <c r="IN410" s="3"/>
      <c r="IO410" s="3"/>
      <c r="IP410" s="3"/>
      <c r="IQ410" s="3"/>
      <c r="IR410" s="3"/>
      <c r="IS410" s="3"/>
      <c r="IT410" s="3"/>
      <c r="IU410" s="3"/>
      <c r="IV410" s="3"/>
      <c r="IW410" s="3"/>
    </row>
    <row r="411" spans="1:257" ht="14.25">
      <c r="B411" s="116" t="s">
        <v>75</v>
      </c>
      <c r="D411" s="15">
        <v>262</v>
      </c>
      <c r="F411" s="1" t="s">
        <v>9</v>
      </c>
      <c r="G411" s="112"/>
      <c r="H411" s="3" t="s">
        <v>69</v>
      </c>
      <c r="I411" s="11"/>
      <c r="J411" s="51">
        <f>SUM(D411*G411)</f>
        <v>0</v>
      </c>
      <c r="K411" s="86" t="s">
        <v>69</v>
      </c>
      <c r="L411" s="1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c r="EQ411" s="3"/>
      <c r="ER411" s="3"/>
      <c r="ES411" s="3"/>
      <c r="ET411" s="3"/>
      <c r="EU411" s="3"/>
      <c r="EV411" s="3"/>
      <c r="EW411" s="3"/>
      <c r="EX411" s="3"/>
      <c r="EY411" s="3"/>
      <c r="EZ411" s="3"/>
      <c r="FA411" s="3"/>
      <c r="FB411" s="3"/>
      <c r="FC411" s="3"/>
      <c r="FD411" s="3"/>
      <c r="FE411" s="3"/>
      <c r="FF411" s="3"/>
      <c r="FG411" s="3"/>
      <c r="FH411" s="3"/>
      <c r="FI411" s="3"/>
      <c r="FJ411" s="3"/>
      <c r="FK411" s="3"/>
      <c r="FL411" s="3"/>
      <c r="FM411" s="3"/>
      <c r="FN411" s="3"/>
      <c r="FO411" s="3"/>
      <c r="FP411" s="3"/>
      <c r="FQ411" s="3"/>
      <c r="FR411" s="3"/>
      <c r="FS411" s="3"/>
      <c r="FT411" s="3"/>
      <c r="FU411" s="3"/>
      <c r="FV411" s="3"/>
      <c r="FW411" s="3"/>
      <c r="FX411" s="3"/>
      <c r="FY411" s="3"/>
      <c r="FZ411" s="3"/>
      <c r="GA411" s="3"/>
      <c r="GB411" s="3"/>
      <c r="GC411" s="3"/>
      <c r="GD411" s="3"/>
      <c r="GE411" s="3"/>
      <c r="GF411" s="3"/>
      <c r="GG411" s="3"/>
      <c r="GH411" s="3"/>
      <c r="GI411" s="3"/>
      <c r="GJ411" s="3"/>
      <c r="GK411" s="3"/>
      <c r="GL411" s="3"/>
      <c r="GM411" s="3"/>
      <c r="GN411" s="3"/>
      <c r="GO411" s="3"/>
      <c r="GP411" s="3"/>
      <c r="GQ411" s="3"/>
      <c r="GR411" s="3"/>
      <c r="GS411" s="3"/>
      <c r="GT411" s="3"/>
      <c r="GU411" s="3"/>
      <c r="GV411" s="3"/>
      <c r="GW411" s="3"/>
      <c r="GX411" s="3"/>
      <c r="GY411" s="3"/>
      <c r="GZ411" s="3"/>
      <c r="HA411" s="3"/>
      <c r="HB411" s="3"/>
      <c r="HC411" s="3"/>
      <c r="HD411" s="3"/>
      <c r="HE411" s="3"/>
      <c r="HF411" s="3"/>
      <c r="HG411" s="3"/>
      <c r="HH411" s="3"/>
      <c r="HI411" s="3"/>
      <c r="HJ411" s="3"/>
      <c r="HK411" s="3"/>
      <c r="HL411" s="3"/>
      <c r="HM411" s="3"/>
      <c r="HN411" s="3"/>
      <c r="HO411" s="3"/>
      <c r="HP411" s="3"/>
      <c r="HQ411" s="3"/>
      <c r="HR411" s="3"/>
      <c r="HS411" s="3"/>
      <c r="HT411" s="3"/>
      <c r="HU411" s="3"/>
      <c r="HV411" s="3"/>
      <c r="HW411" s="3"/>
      <c r="HX411" s="3"/>
      <c r="HY411" s="3"/>
      <c r="HZ411" s="3"/>
      <c r="IA411" s="3"/>
      <c r="IB411" s="3"/>
      <c r="IC411" s="3"/>
      <c r="ID411" s="3"/>
      <c r="IE411" s="3"/>
      <c r="IF411" s="3"/>
      <c r="IG411" s="3"/>
      <c r="IH411" s="3"/>
      <c r="II411" s="3"/>
      <c r="IJ411" s="3"/>
      <c r="IK411" s="3"/>
      <c r="IL411" s="3"/>
      <c r="IM411" s="3"/>
      <c r="IN411" s="3"/>
      <c r="IO411" s="3"/>
      <c r="IP411" s="3"/>
      <c r="IQ411" s="3"/>
      <c r="IR411" s="3"/>
      <c r="IS411" s="3"/>
      <c r="IT411" s="3"/>
      <c r="IU411" s="3"/>
      <c r="IV411" s="3"/>
      <c r="IW411" s="3"/>
    </row>
    <row r="412" spans="1:257">
      <c r="A412" s="155"/>
      <c r="B412" s="3"/>
      <c r="C412" s="3"/>
      <c r="D412" s="3"/>
      <c r="E412" s="3"/>
      <c r="F412" s="3"/>
      <c r="G412" s="52"/>
      <c r="H412" s="3"/>
      <c r="I412" s="3"/>
      <c r="J412" s="18"/>
      <c r="K412" s="64"/>
      <c r="L412" s="1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c r="EG412" s="3"/>
      <c r="EH412" s="3"/>
      <c r="EI412" s="3"/>
      <c r="EJ412" s="3"/>
      <c r="EK412" s="3"/>
      <c r="EL412" s="3"/>
      <c r="EM412" s="3"/>
      <c r="EN412" s="3"/>
      <c r="EO412" s="3"/>
      <c r="EP412" s="3"/>
      <c r="EQ412" s="3"/>
      <c r="ER412" s="3"/>
      <c r="ES412" s="3"/>
      <c r="ET412" s="3"/>
      <c r="EU412" s="3"/>
      <c r="EV412" s="3"/>
      <c r="EW412" s="3"/>
      <c r="EX412" s="3"/>
      <c r="EY412" s="3"/>
      <c r="EZ412" s="3"/>
      <c r="FA412" s="3"/>
      <c r="FB412" s="3"/>
      <c r="FC412" s="3"/>
      <c r="FD412" s="3"/>
      <c r="FE412" s="3"/>
      <c r="FF412" s="3"/>
      <c r="FG412" s="3"/>
      <c r="FH412" s="3"/>
      <c r="FI412" s="3"/>
      <c r="FJ412" s="3"/>
      <c r="FK412" s="3"/>
      <c r="FL412" s="3"/>
      <c r="FM412" s="3"/>
      <c r="FN412" s="3"/>
      <c r="FO412" s="3"/>
      <c r="FP412" s="3"/>
      <c r="FQ412" s="3"/>
      <c r="FR412" s="3"/>
      <c r="FS412" s="3"/>
      <c r="FT412" s="3"/>
      <c r="FU412" s="3"/>
      <c r="FV412" s="3"/>
      <c r="FW412" s="3"/>
      <c r="FX412" s="3"/>
      <c r="FY412" s="3"/>
      <c r="FZ412" s="3"/>
      <c r="GA412" s="3"/>
      <c r="GB412" s="3"/>
      <c r="GC412" s="3"/>
      <c r="GD412" s="3"/>
      <c r="GE412" s="3"/>
      <c r="GF412" s="3"/>
      <c r="GG412" s="3"/>
      <c r="GH412" s="3"/>
      <c r="GI412" s="3"/>
      <c r="GJ412" s="3"/>
      <c r="GK412" s="3"/>
      <c r="GL412" s="3"/>
      <c r="GM412" s="3"/>
      <c r="GN412" s="3"/>
      <c r="GO412" s="3"/>
      <c r="GP412" s="3"/>
      <c r="GQ412" s="3"/>
      <c r="GR412" s="3"/>
      <c r="GS412" s="3"/>
      <c r="GT412" s="3"/>
      <c r="GU412" s="3"/>
      <c r="GV412" s="3"/>
      <c r="GW412" s="3"/>
      <c r="GX412" s="3"/>
      <c r="GY412" s="3"/>
      <c r="GZ412" s="3"/>
      <c r="HA412" s="3"/>
      <c r="HB412" s="3"/>
      <c r="HC412" s="3"/>
      <c r="HD412" s="3"/>
      <c r="HE412" s="3"/>
      <c r="HF412" s="3"/>
      <c r="HG412" s="3"/>
      <c r="HH412" s="3"/>
      <c r="HI412" s="3"/>
      <c r="HJ412" s="3"/>
      <c r="HK412" s="3"/>
      <c r="HL412" s="3"/>
      <c r="HM412" s="3"/>
      <c r="HN412" s="3"/>
      <c r="HO412" s="3"/>
      <c r="HP412" s="3"/>
      <c r="HQ412" s="3"/>
      <c r="HR412" s="3"/>
      <c r="HS412" s="3"/>
      <c r="HT412" s="3"/>
      <c r="HU412" s="3"/>
      <c r="HV412" s="3"/>
      <c r="HW412" s="3"/>
      <c r="HX412" s="3"/>
      <c r="HY412" s="3"/>
      <c r="HZ412" s="3"/>
      <c r="IA412" s="3"/>
      <c r="IB412" s="3"/>
      <c r="IC412" s="3"/>
      <c r="ID412" s="3"/>
      <c r="IE412" s="3"/>
      <c r="IF412" s="3"/>
      <c r="IG412" s="3"/>
      <c r="IH412" s="3"/>
      <c r="II412" s="3"/>
      <c r="IJ412" s="3"/>
      <c r="IK412" s="3"/>
      <c r="IL412" s="3"/>
      <c r="IM412" s="3"/>
      <c r="IN412" s="3"/>
      <c r="IO412" s="3"/>
      <c r="IP412" s="3"/>
      <c r="IQ412" s="3"/>
      <c r="IR412" s="3"/>
      <c r="IS412" s="3"/>
      <c r="IT412" s="3"/>
      <c r="IU412" s="3"/>
      <c r="IV412" s="3"/>
      <c r="IW412" s="3"/>
    </row>
    <row r="413" spans="1:257" s="113" customFormat="1" ht="171.75" customHeight="1">
      <c r="A413" s="155">
        <v>17</v>
      </c>
      <c r="B413" s="586" t="s">
        <v>1680</v>
      </c>
      <c r="C413" s="586"/>
      <c r="D413" s="586"/>
      <c r="E413" s="586"/>
      <c r="F413" s="586"/>
      <c r="G413" s="586"/>
      <c r="H413" s="586"/>
      <c r="I413" s="10"/>
      <c r="J413" s="31"/>
      <c r="K413" s="88"/>
      <c r="L413" s="123"/>
      <c r="M413" s="116"/>
      <c r="N413" s="116"/>
      <c r="O413" s="116"/>
      <c r="P413" s="116"/>
      <c r="Q413" s="116"/>
      <c r="R413" s="116"/>
      <c r="S413" s="116"/>
      <c r="T413" s="116"/>
      <c r="U413" s="116"/>
      <c r="V413" s="116"/>
      <c r="W413" s="116"/>
      <c r="X413" s="116"/>
      <c r="Y413" s="116"/>
      <c r="Z413" s="116"/>
      <c r="AA413" s="116"/>
      <c r="AB413" s="116"/>
      <c r="AC413" s="116"/>
      <c r="AD413" s="116"/>
      <c r="AE413" s="116"/>
      <c r="AF413" s="116"/>
      <c r="AG413" s="116"/>
      <c r="AH413" s="116"/>
      <c r="AI413" s="116"/>
      <c r="AJ413" s="116"/>
      <c r="AK413" s="116"/>
      <c r="AL413" s="116"/>
      <c r="AM413" s="116"/>
      <c r="AN413" s="116"/>
      <c r="AO413" s="116"/>
      <c r="AP413" s="116"/>
      <c r="AQ413" s="116"/>
      <c r="AR413" s="116"/>
      <c r="AS413" s="116"/>
      <c r="AT413" s="116"/>
      <c r="AU413" s="116"/>
      <c r="AV413" s="116"/>
      <c r="AW413" s="116"/>
      <c r="AX413" s="116"/>
      <c r="AY413" s="116"/>
      <c r="AZ413" s="116"/>
      <c r="BA413" s="116"/>
      <c r="BB413" s="116"/>
      <c r="BC413" s="116"/>
      <c r="BD413" s="116"/>
      <c r="BE413" s="116"/>
      <c r="BF413" s="116"/>
      <c r="BG413" s="116"/>
      <c r="BH413" s="116"/>
      <c r="BI413" s="116"/>
      <c r="BJ413" s="116"/>
      <c r="BK413" s="116"/>
      <c r="BL413" s="116"/>
      <c r="BM413" s="116"/>
      <c r="BN413" s="116"/>
      <c r="BO413" s="116"/>
      <c r="BP413" s="116"/>
      <c r="BQ413" s="116"/>
      <c r="BR413" s="116"/>
      <c r="BS413" s="116"/>
      <c r="BT413" s="116"/>
      <c r="BU413" s="116"/>
      <c r="BV413" s="116"/>
      <c r="BW413" s="116"/>
      <c r="BX413" s="116"/>
      <c r="BY413" s="116"/>
      <c r="BZ413" s="116"/>
      <c r="CA413" s="116"/>
      <c r="CB413" s="116"/>
      <c r="CC413" s="116"/>
      <c r="CD413" s="116"/>
      <c r="CE413" s="116"/>
      <c r="CF413" s="116"/>
      <c r="CG413" s="116"/>
      <c r="CH413" s="116"/>
      <c r="CI413" s="116"/>
      <c r="CJ413" s="116"/>
      <c r="CK413" s="116"/>
      <c r="CL413" s="116"/>
      <c r="CM413" s="116"/>
      <c r="CN413" s="116"/>
      <c r="CO413" s="116"/>
      <c r="CP413" s="116"/>
      <c r="CQ413" s="116"/>
      <c r="CR413" s="116"/>
      <c r="CS413" s="116"/>
      <c r="CT413" s="116"/>
      <c r="CU413" s="116"/>
      <c r="CV413" s="116"/>
      <c r="CW413" s="116"/>
      <c r="CX413" s="116"/>
      <c r="CY413" s="116"/>
      <c r="CZ413" s="116"/>
      <c r="DA413" s="116"/>
      <c r="DB413" s="116"/>
      <c r="DC413" s="116"/>
      <c r="DD413" s="116"/>
      <c r="DE413" s="116"/>
      <c r="DF413" s="116"/>
      <c r="DG413" s="116"/>
      <c r="DH413" s="116"/>
      <c r="DI413" s="116"/>
      <c r="DJ413" s="116"/>
      <c r="DK413" s="116"/>
      <c r="DL413" s="116"/>
      <c r="DM413" s="116"/>
      <c r="DN413" s="116"/>
      <c r="DO413" s="116"/>
      <c r="DP413" s="116"/>
      <c r="DQ413" s="116"/>
      <c r="DR413" s="116"/>
      <c r="DS413" s="116"/>
      <c r="DT413" s="116"/>
      <c r="DU413" s="116"/>
      <c r="DV413" s="116"/>
      <c r="DW413" s="116"/>
      <c r="DX413" s="116"/>
      <c r="DY413" s="116"/>
      <c r="DZ413" s="116"/>
      <c r="EA413" s="116"/>
      <c r="EB413" s="116"/>
      <c r="EC413" s="116"/>
      <c r="ED413" s="116"/>
      <c r="EE413" s="116"/>
      <c r="EF413" s="116"/>
      <c r="EG413" s="116"/>
      <c r="EH413" s="116"/>
      <c r="EI413" s="116"/>
      <c r="EJ413" s="116"/>
      <c r="EK413" s="116"/>
      <c r="EL413" s="116"/>
      <c r="EM413" s="116"/>
      <c r="EN413" s="116"/>
      <c r="EO413" s="116"/>
      <c r="EP413" s="116"/>
      <c r="EQ413" s="116"/>
      <c r="ER413" s="116"/>
      <c r="ES413" s="116"/>
      <c r="ET413" s="116"/>
      <c r="EU413" s="116"/>
      <c r="EV413" s="116"/>
      <c r="EW413" s="116"/>
      <c r="EX413" s="116"/>
      <c r="EY413" s="116"/>
      <c r="EZ413" s="116"/>
      <c r="FA413" s="116"/>
      <c r="FB413" s="116"/>
      <c r="FC413" s="116"/>
      <c r="FD413" s="116"/>
      <c r="FE413" s="116"/>
      <c r="FF413" s="116"/>
      <c r="FG413" s="116"/>
      <c r="FH413" s="116"/>
      <c r="FI413" s="116"/>
      <c r="FJ413" s="116"/>
      <c r="FK413" s="116"/>
      <c r="FL413" s="116"/>
      <c r="FM413" s="116"/>
      <c r="FN413" s="116"/>
      <c r="FO413" s="116"/>
      <c r="FP413" s="116"/>
      <c r="FQ413" s="116"/>
      <c r="FR413" s="116"/>
      <c r="FS413" s="116"/>
      <c r="FT413" s="116"/>
      <c r="FU413" s="116"/>
      <c r="FV413" s="116"/>
      <c r="FW413" s="116"/>
      <c r="FX413" s="116"/>
      <c r="FY413" s="116"/>
      <c r="FZ413" s="116"/>
      <c r="GA413" s="116"/>
      <c r="GB413" s="116"/>
      <c r="GC413" s="116"/>
      <c r="GD413" s="116"/>
      <c r="GE413" s="116"/>
      <c r="GF413" s="116"/>
      <c r="GG413" s="116"/>
      <c r="GH413" s="116"/>
      <c r="GI413" s="116"/>
      <c r="GJ413" s="116"/>
      <c r="GK413" s="116"/>
      <c r="GL413" s="116"/>
      <c r="GM413" s="116"/>
      <c r="GN413" s="116"/>
      <c r="GO413" s="116"/>
      <c r="GP413" s="116"/>
      <c r="GQ413" s="116"/>
      <c r="GR413" s="116"/>
      <c r="GS413" s="116"/>
      <c r="GT413" s="116"/>
      <c r="GU413" s="116"/>
      <c r="GV413" s="116"/>
      <c r="GW413" s="116"/>
      <c r="GX413" s="116"/>
      <c r="GY413" s="116"/>
      <c r="GZ413" s="116"/>
      <c r="HA413" s="116"/>
      <c r="HB413" s="116"/>
      <c r="HC413" s="116"/>
      <c r="HD413" s="116"/>
      <c r="HE413" s="116"/>
      <c r="HF413" s="116"/>
      <c r="HG413" s="116"/>
      <c r="HH413" s="116"/>
      <c r="HI413" s="116"/>
      <c r="HJ413" s="116"/>
      <c r="HK413" s="116"/>
      <c r="HL413" s="116"/>
      <c r="HM413" s="116"/>
      <c r="HN413" s="116"/>
      <c r="HO413" s="116"/>
      <c r="HP413" s="116"/>
      <c r="HQ413" s="116"/>
      <c r="HR413" s="116"/>
      <c r="HS413" s="116"/>
      <c r="HT413" s="116"/>
      <c r="HU413" s="116"/>
      <c r="HV413" s="116"/>
      <c r="HW413" s="116"/>
      <c r="HX413" s="116"/>
      <c r="HY413" s="116"/>
      <c r="HZ413" s="116"/>
      <c r="IA413" s="116"/>
      <c r="IB413" s="116"/>
      <c r="IC413" s="116"/>
      <c r="ID413" s="116"/>
      <c r="IE413" s="116"/>
      <c r="IF413" s="116"/>
      <c r="IG413" s="116"/>
      <c r="IH413" s="116"/>
      <c r="II413" s="116"/>
      <c r="IJ413" s="116"/>
      <c r="IK413" s="116"/>
      <c r="IL413" s="116"/>
      <c r="IM413" s="116"/>
      <c r="IN413" s="116"/>
      <c r="IO413" s="116"/>
      <c r="IP413" s="116"/>
      <c r="IQ413" s="116"/>
      <c r="IR413" s="116"/>
      <c r="IS413" s="116"/>
      <c r="IT413" s="116"/>
      <c r="IU413" s="116"/>
      <c r="IV413" s="116"/>
      <c r="IW413" s="116"/>
    </row>
    <row r="414" spans="1:257" s="113" customFormat="1" ht="14.25">
      <c r="A414" s="156"/>
      <c r="B414" s="116" t="s">
        <v>75</v>
      </c>
      <c r="D414" s="15">
        <v>120</v>
      </c>
      <c r="F414" s="114" t="s">
        <v>9</v>
      </c>
      <c r="G414" s="112"/>
      <c r="H414" s="116" t="s">
        <v>69</v>
      </c>
      <c r="I414" s="122"/>
      <c r="J414" s="51">
        <f>SUM(D414*G414)</f>
        <v>0</v>
      </c>
      <c r="K414" s="86" t="s">
        <v>69</v>
      </c>
      <c r="L414" s="123"/>
      <c r="M414" s="116"/>
      <c r="N414" s="116"/>
      <c r="O414" s="116"/>
      <c r="P414" s="116"/>
      <c r="Q414" s="116"/>
      <c r="R414" s="116"/>
      <c r="S414" s="116"/>
      <c r="T414" s="116"/>
      <c r="U414" s="116"/>
      <c r="V414" s="116"/>
      <c r="W414" s="116"/>
      <c r="X414" s="116"/>
      <c r="Y414" s="116"/>
      <c r="Z414" s="116"/>
      <c r="AA414" s="116"/>
      <c r="AB414" s="116"/>
      <c r="AC414" s="116"/>
      <c r="AD414" s="116"/>
      <c r="AE414" s="116"/>
      <c r="AF414" s="116"/>
      <c r="AG414" s="116"/>
      <c r="AH414" s="116"/>
      <c r="AI414" s="116"/>
      <c r="AJ414" s="116"/>
      <c r="AK414" s="116"/>
      <c r="AL414" s="116"/>
      <c r="AM414" s="116"/>
      <c r="AN414" s="116"/>
      <c r="AO414" s="116"/>
      <c r="AP414" s="116"/>
      <c r="AQ414" s="116"/>
      <c r="AR414" s="116"/>
      <c r="AS414" s="116"/>
      <c r="AT414" s="116"/>
      <c r="AU414" s="116"/>
      <c r="AV414" s="116"/>
      <c r="AW414" s="116"/>
      <c r="AX414" s="116"/>
      <c r="AY414" s="116"/>
      <c r="AZ414" s="116"/>
      <c r="BA414" s="116"/>
      <c r="BB414" s="116"/>
      <c r="BC414" s="116"/>
      <c r="BD414" s="116"/>
      <c r="BE414" s="116"/>
      <c r="BF414" s="116"/>
      <c r="BG414" s="116"/>
      <c r="BH414" s="116"/>
      <c r="BI414" s="116"/>
      <c r="BJ414" s="116"/>
      <c r="BK414" s="116"/>
      <c r="BL414" s="116"/>
      <c r="BM414" s="116"/>
      <c r="BN414" s="116"/>
      <c r="BO414" s="116"/>
      <c r="BP414" s="116"/>
      <c r="BQ414" s="116"/>
      <c r="BR414" s="116"/>
      <c r="BS414" s="116"/>
      <c r="BT414" s="116"/>
      <c r="BU414" s="116"/>
      <c r="BV414" s="116"/>
      <c r="BW414" s="116"/>
      <c r="BX414" s="116"/>
      <c r="BY414" s="116"/>
      <c r="BZ414" s="116"/>
      <c r="CA414" s="116"/>
      <c r="CB414" s="116"/>
      <c r="CC414" s="116"/>
      <c r="CD414" s="116"/>
      <c r="CE414" s="116"/>
      <c r="CF414" s="116"/>
      <c r="CG414" s="116"/>
      <c r="CH414" s="116"/>
      <c r="CI414" s="116"/>
      <c r="CJ414" s="116"/>
      <c r="CK414" s="116"/>
      <c r="CL414" s="116"/>
      <c r="CM414" s="116"/>
      <c r="CN414" s="116"/>
      <c r="CO414" s="116"/>
      <c r="CP414" s="116"/>
      <c r="CQ414" s="116"/>
      <c r="CR414" s="116"/>
      <c r="CS414" s="116"/>
      <c r="CT414" s="116"/>
      <c r="CU414" s="116"/>
      <c r="CV414" s="116"/>
      <c r="CW414" s="116"/>
      <c r="CX414" s="116"/>
      <c r="CY414" s="116"/>
      <c r="CZ414" s="116"/>
      <c r="DA414" s="116"/>
      <c r="DB414" s="116"/>
      <c r="DC414" s="116"/>
      <c r="DD414" s="116"/>
      <c r="DE414" s="116"/>
      <c r="DF414" s="116"/>
      <c r="DG414" s="116"/>
      <c r="DH414" s="116"/>
      <c r="DI414" s="116"/>
      <c r="DJ414" s="116"/>
      <c r="DK414" s="116"/>
      <c r="DL414" s="116"/>
      <c r="DM414" s="116"/>
      <c r="DN414" s="116"/>
      <c r="DO414" s="116"/>
      <c r="DP414" s="116"/>
      <c r="DQ414" s="116"/>
      <c r="DR414" s="116"/>
      <c r="DS414" s="116"/>
      <c r="DT414" s="116"/>
      <c r="DU414" s="116"/>
      <c r="DV414" s="116"/>
      <c r="DW414" s="116"/>
      <c r="DX414" s="116"/>
      <c r="DY414" s="116"/>
      <c r="DZ414" s="116"/>
      <c r="EA414" s="116"/>
      <c r="EB414" s="116"/>
      <c r="EC414" s="116"/>
      <c r="ED414" s="116"/>
      <c r="EE414" s="116"/>
      <c r="EF414" s="116"/>
      <c r="EG414" s="116"/>
      <c r="EH414" s="116"/>
      <c r="EI414" s="116"/>
      <c r="EJ414" s="116"/>
      <c r="EK414" s="116"/>
      <c r="EL414" s="116"/>
      <c r="EM414" s="116"/>
      <c r="EN414" s="116"/>
      <c r="EO414" s="116"/>
      <c r="EP414" s="116"/>
      <c r="EQ414" s="116"/>
      <c r="ER414" s="116"/>
      <c r="ES414" s="116"/>
      <c r="ET414" s="116"/>
      <c r="EU414" s="116"/>
      <c r="EV414" s="116"/>
      <c r="EW414" s="116"/>
      <c r="EX414" s="116"/>
      <c r="EY414" s="116"/>
      <c r="EZ414" s="116"/>
      <c r="FA414" s="116"/>
      <c r="FB414" s="116"/>
      <c r="FC414" s="116"/>
      <c r="FD414" s="116"/>
      <c r="FE414" s="116"/>
      <c r="FF414" s="116"/>
      <c r="FG414" s="116"/>
      <c r="FH414" s="116"/>
      <c r="FI414" s="116"/>
      <c r="FJ414" s="116"/>
      <c r="FK414" s="116"/>
      <c r="FL414" s="116"/>
      <c r="FM414" s="116"/>
      <c r="FN414" s="116"/>
      <c r="FO414" s="116"/>
      <c r="FP414" s="116"/>
      <c r="FQ414" s="116"/>
      <c r="FR414" s="116"/>
      <c r="FS414" s="116"/>
      <c r="FT414" s="116"/>
      <c r="FU414" s="116"/>
      <c r="FV414" s="116"/>
      <c r="FW414" s="116"/>
      <c r="FX414" s="116"/>
      <c r="FY414" s="116"/>
      <c r="FZ414" s="116"/>
      <c r="GA414" s="116"/>
      <c r="GB414" s="116"/>
      <c r="GC414" s="116"/>
      <c r="GD414" s="116"/>
      <c r="GE414" s="116"/>
      <c r="GF414" s="116"/>
      <c r="GG414" s="116"/>
      <c r="GH414" s="116"/>
      <c r="GI414" s="116"/>
      <c r="GJ414" s="116"/>
      <c r="GK414" s="116"/>
      <c r="GL414" s="116"/>
      <c r="GM414" s="116"/>
      <c r="GN414" s="116"/>
      <c r="GO414" s="116"/>
      <c r="GP414" s="116"/>
      <c r="GQ414" s="116"/>
      <c r="GR414" s="116"/>
      <c r="GS414" s="116"/>
      <c r="GT414" s="116"/>
      <c r="GU414" s="116"/>
      <c r="GV414" s="116"/>
      <c r="GW414" s="116"/>
      <c r="GX414" s="116"/>
      <c r="GY414" s="116"/>
      <c r="GZ414" s="116"/>
      <c r="HA414" s="116"/>
      <c r="HB414" s="116"/>
      <c r="HC414" s="116"/>
      <c r="HD414" s="116"/>
      <c r="HE414" s="116"/>
      <c r="HF414" s="116"/>
      <c r="HG414" s="116"/>
      <c r="HH414" s="116"/>
      <c r="HI414" s="116"/>
      <c r="HJ414" s="116"/>
      <c r="HK414" s="116"/>
      <c r="HL414" s="116"/>
      <c r="HM414" s="116"/>
      <c r="HN414" s="116"/>
      <c r="HO414" s="116"/>
      <c r="HP414" s="116"/>
      <c r="HQ414" s="116"/>
      <c r="HR414" s="116"/>
      <c r="HS414" s="116"/>
      <c r="HT414" s="116"/>
      <c r="HU414" s="116"/>
      <c r="HV414" s="116"/>
      <c r="HW414" s="116"/>
      <c r="HX414" s="116"/>
      <c r="HY414" s="116"/>
      <c r="HZ414" s="116"/>
      <c r="IA414" s="116"/>
      <c r="IB414" s="116"/>
      <c r="IC414" s="116"/>
      <c r="ID414" s="116"/>
      <c r="IE414" s="116"/>
      <c r="IF414" s="116"/>
      <c r="IG414" s="116"/>
      <c r="IH414" s="116"/>
      <c r="II414" s="116"/>
      <c r="IJ414" s="116"/>
      <c r="IK414" s="116"/>
      <c r="IL414" s="116"/>
      <c r="IM414" s="116"/>
      <c r="IN414" s="116"/>
      <c r="IO414" s="116"/>
      <c r="IP414" s="116"/>
      <c r="IQ414" s="116"/>
      <c r="IR414" s="116"/>
      <c r="IS414" s="116"/>
      <c r="IT414" s="116"/>
      <c r="IU414" s="116"/>
      <c r="IV414" s="116"/>
      <c r="IW414" s="116"/>
    </row>
    <row r="415" spans="1:257" s="113" customFormat="1">
      <c r="A415" s="155"/>
      <c r="B415" s="116"/>
      <c r="C415" s="116"/>
      <c r="D415" s="116"/>
      <c r="E415" s="116"/>
      <c r="F415" s="116"/>
      <c r="G415" s="52"/>
      <c r="H415" s="116"/>
      <c r="I415" s="116"/>
      <c r="J415" s="18"/>
      <c r="K415" s="64"/>
      <c r="L415" s="123"/>
      <c r="M415" s="116"/>
      <c r="N415" s="116"/>
      <c r="O415" s="116"/>
      <c r="P415" s="116"/>
      <c r="Q415" s="116"/>
      <c r="R415" s="116"/>
      <c r="S415" s="116"/>
      <c r="T415" s="116"/>
      <c r="U415" s="116"/>
      <c r="V415" s="116"/>
      <c r="W415" s="116"/>
      <c r="X415" s="116"/>
      <c r="Y415" s="116"/>
      <c r="Z415" s="116"/>
      <c r="AA415" s="116"/>
      <c r="AB415" s="116"/>
      <c r="AC415" s="116"/>
      <c r="AD415" s="116"/>
      <c r="AE415" s="116"/>
      <c r="AF415" s="116"/>
      <c r="AG415" s="116"/>
      <c r="AH415" s="116"/>
      <c r="AI415" s="116"/>
      <c r="AJ415" s="116"/>
      <c r="AK415" s="116"/>
      <c r="AL415" s="116"/>
      <c r="AM415" s="116"/>
      <c r="AN415" s="116"/>
      <c r="AO415" s="116"/>
      <c r="AP415" s="116"/>
      <c r="AQ415" s="116"/>
      <c r="AR415" s="116"/>
      <c r="AS415" s="116"/>
      <c r="AT415" s="116"/>
      <c r="AU415" s="116"/>
      <c r="AV415" s="116"/>
      <c r="AW415" s="116"/>
      <c r="AX415" s="116"/>
      <c r="AY415" s="116"/>
      <c r="AZ415" s="116"/>
      <c r="BA415" s="116"/>
      <c r="BB415" s="116"/>
      <c r="BC415" s="116"/>
      <c r="BD415" s="116"/>
      <c r="BE415" s="116"/>
      <c r="BF415" s="116"/>
      <c r="BG415" s="116"/>
      <c r="BH415" s="116"/>
      <c r="BI415" s="116"/>
      <c r="BJ415" s="116"/>
      <c r="BK415" s="116"/>
      <c r="BL415" s="116"/>
      <c r="BM415" s="116"/>
      <c r="BN415" s="116"/>
      <c r="BO415" s="116"/>
      <c r="BP415" s="116"/>
      <c r="BQ415" s="116"/>
      <c r="BR415" s="116"/>
      <c r="BS415" s="116"/>
      <c r="BT415" s="116"/>
      <c r="BU415" s="116"/>
      <c r="BV415" s="116"/>
      <c r="BW415" s="116"/>
      <c r="BX415" s="116"/>
      <c r="BY415" s="116"/>
      <c r="BZ415" s="116"/>
      <c r="CA415" s="116"/>
      <c r="CB415" s="116"/>
      <c r="CC415" s="116"/>
      <c r="CD415" s="116"/>
      <c r="CE415" s="116"/>
      <c r="CF415" s="116"/>
      <c r="CG415" s="116"/>
      <c r="CH415" s="116"/>
      <c r="CI415" s="116"/>
      <c r="CJ415" s="116"/>
      <c r="CK415" s="116"/>
      <c r="CL415" s="116"/>
      <c r="CM415" s="116"/>
      <c r="CN415" s="116"/>
      <c r="CO415" s="116"/>
      <c r="CP415" s="116"/>
      <c r="CQ415" s="116"/>
      <c r="CR415" s="116"/>
      <c r="CS415" s="116"/>
      <c r="CT415" s="116"/>
      <c r="CU415" s="116"/>
      <c r="CV415" s="116"/>
      <c r="CW415" s="116"/>
      <c r="CX415" s="116"/>
      <c r="CY415" s="116"/>
      <c r="CZ415" s="116"/>
      <c r="DA415" s="116"/>
      <c r="DB415" s="116"/>
      <c r="DC415" s="116"/>
      <c r="DD415" s="116"/>
      <c r="DE415" s="116"/>
      <c r="DF415" s="116"/>
      <c r="DG415" s="116"/>
      <c r="DH415" s="116"/>
      <c r="DI415" s="116"/>
      <c r="DJ415" s="116"/>
      <c r="DK415" s="116"/>
      <c r="DL415" s="116"/>
      <c r="DM415" s="116"/>
      <c r="DN415" s="116"/>
      <c r="DO415" s="116"/>
      <c r="DP415" s="116"/>
      <c r="DQ415" s="116"/>
      <c r="DR415" s="116"/>
      <c r="DS415" s="116"/>
      <c r="DT415" s="116"/>
      <c r="DU415" s="116"/>
      <c r="DV415" s="116"/>
      <c r="DW415" s="116"/>
      <c r="DX415" s="116"/>
      <c r="DY415" s="116"/>
      <c r="DZ415" s="116"/>
      <c r="EA415" s="116"/>
      <c r="EB415" s="116"/>
      <c r="EC415" s="116"/>
      <c r="ED415" s="116"/>
      <c r="EE415" s="116"/>
      <c r="EF415" s="116"/>
      <c r="EG415" s="116"/>
      <c r="EH415" s="116"/>
      <c r="EI415" s="116"/>
      <c r="EJ415" s="116"/>
      <c r="EK415" s="116"/>
      <c r="EL415" s="116"/>
      <c r="EM415" s="116"/>
      <c r="EN415" s="116"/>
      <c r="EO415" s="116"/>
      <c r="EP415" s="116"/>
      <c r="EQ415" s="116"/>
      <c r="ER415" s="116"/>
      <c r="ES415" s="116"/>
      <c r="ET415" s="116"/>
      <c r="EU415" s="116"/>
      <c r="EV415" s="116"/>
      <c r="EW415" s="116"/>
      <c r="EX415" s="116"/>
      <c r="EY415" s="116"/>
      <c r="EZ415" s="116"/>
      <c r="FA415" s="116"/>
      <c r="FB415" s="116"/>
      <c r="FC415" s="116"/>
      <c r="FD415" s="116"/>
      <c r="FE415" s="116"/>
      <c r="FF415" s="116"/>
      <c r="FG415" s="116"/>
      <c r="FH415" s="116"/>
      <c r="FI415" s="116"/>
      <c r="FJ415" s="116"/>
      <c r="FK415" s="116"/>
      <c r="FL415" s="116"/>
      <c r="FM415" s="116"/>
      <c r="FN415" s="116"/>
      <c r="FO415" s="116"/>
      <c r="FP415" s="116"/>
      <c r="FQ415" s="116"/>
      <c r="FR415" s="116"/>
      <c r="FS415" s="116"/>
      <c r="FT415" s="116"/>
      <c r="FU415" s="116"/>
      <c r="FV415" s="116"/>
      <c r="FW415" s="116"/>
      <c r="FX415" s="116"/>
      <c r="FY415" s="116"/>
      <c r="FZ415" s="116"/>
      <c r="GA415" s="116"/>
      <c r="GB415" s="116"/>
      <c r="GC415" s="116"/>
      <c r="GD415" s="116"/>
      <c r="GE415" s="116"/>
      <c r="GF415" s="116"/>
      <c r="GG415" s="116"/>
      <c r="GH415" s="116"/>
      <c r="GI415" s="116"/>
      <c r="GJ415" s="116"/>
      <c r="GK415" s="116"/>
      <c r="GL415" s="116"/>
      <c r="GM415" s="116"/>
      <c r="GN415" s="116"/>
      <c r="GO415" s="116"/>
      <c r="GP415" s="116"/>
      <c r="GQ415" s="116"/>
      <c r="GR415" s="116"/>
      <c r="GS415" s="116"/>
      <c r="GT415" s="116"/>
      <c r="GU415" s="116"/>
      <c r="GV415" s="116"/>
      <c r="GW415" s="116"/>
      <c r="GX415" s="116"/>
      <c r="GY415" s="116"/>
      <c r="GZ415" s="116"/>
      <c r="HA415" s="116"/>
      <c r="HB415" s="116"/>
      <c r="HC415" s="116"/>
      <c r="HD415" s="116"/>
      <c r="HE415" s="116"/>
      <c r="HF415" s="116"/>
      <c r="HG415" s="116"/>
      <c r="HH415" s="116"/>
      <c r="HI415" s="116"/>
      <c r="HJ415" s="116"/>
      <c r="HK415" s="116"/>
      <c r="HL415" s="116"/>
      <c r="HM415" s="116"/>
      <c r="HN415" s="116"/>
      <c r="HO415" s="116"/>
      <c r="HP415" s="116"/>
      <c r="HQ415" s="116"/>
      <c r="HR415" s="116"/>
      <c r="HS415" s="116"/>
      <c r="HT415" s="116"/>
      <c r="HU415" s="116"/>
      <c r="HV415" s="116"/>
      <c r="HW415" s="116"/>
      <c r="HX415" s="116"/>
      <c r="HY415" s="116"/>
      <c r="HZ415" s="116"/>
      <c r="IA415" s="116"/>
      <c r="IB415" s="116"/>
      <c r="IC415" s="116"/>
      <c r="ID415" s="116"/>
      <c r="IE415" s="116"/>
      <c r="IF415" s="116"/>
      <c r="IG415" s="116"/>
      <c r="IH415" s="116"/>
      <c r="II415" s="116"/>
      <c r="IJ415" s="116"/>
      <c r="IK415" s="116"/>
      <c r="IL415" s="116"/>
      <c r="IM415" s="116"/>
      <c r="IN415" s="116"/>
      <c r="IO415" s="116"/>
      <c r="IP415" s="116"/>
      <c r="IQ415" s="116"/>
      <c r="IR415" s="116"/>
      <c r="IS415" s="116"/>
      <c r="IT415" s="116"/>
      <c r="IU415" s="116"/>
      <c r="IV415" s="116"/>
      <c r="IW415" s="116"/>
    </row>
    <row r="416" spans="1:257" s="113" customFormat="1" ht="207.75" customHeight="1">
      <c r="A416" s="155">
        <v>18</v>
      </c>
      <c r="B416" s="586" t="s">
        <v>1681</v>
      </c>
      <c r="C416" s="586"/>
      <c r="D416" s="586"/>
      <c r="E416" s="586"/>
      <c r="F416" s="586"/>
      <c r="G416" s="586"/>
      <c r="H416" s="586"/>
      <c r="I416" s="10"/>
      <c r="J416" s="31"/>
      <c r="K416" s="88"/>
      <c r="L416" s="123"/>
      <c r="M416" s="116"/>
      <c r="N416" s="116"/>
      <c r="O416" s="116"/>
      <c r="P416" s="116"/>
      <c r="Q416" s="116"/>
      <c r="R416" s="116"/>
      <c r="S416" s="116"/>
      <c r="T416" s="116"/>
      <c r="U416" s="116"/>
      <c r="V416" s="116"/>
      <c r="W416" s="116"/>
      <c r="X416" s="116"/>
      <c r="Y416" s="116"/>
      <c r="Z416" s="116"/>
      <c r="AA416" s="116"/>
      <c r="AB416" s="116"/>
      <c r="AC416" s="116"/>
      <c r="AD416" s="116"/>
      <c r="AE416" s="116"/>
      <c r="AF416" s="116"/>
      <c r="AG416" s="116"/>
      <c r="AH416" s="116"/>
      <c r="AI416" s="116"/>
      <c r="AJ416" s="116"/>
      <c r="AK416" s="116"/>
      <c r="AL416" s="116"/>
      <c r="AM416" s="116"/>
      <c r="AN416" s="116"/>
      <c r="AO416" s="116"/>
      <c r="AP416" s="116"/>
      <c r="AQ416" s="116"/>
      <c r="AR416" s="116"/>
      <c r="AS416" s="116"/>
      <c r="AT416" s="116"/>
      <c r="AU416" s="116"/>
      <c r="AV416" s="116"/>
      <c r="AW416" s="116"/>
      <c r="AX416" s="116"/>
      <c r="AY416" s="116"/>
      <c r="AZ416" s="116"/>
      <c r="BA416" s="116"/>
      <c r="BB416" s="116"/>
      <c r="BC416" s="116"/>
      <c r="BD416" s="116"/>
      <c r="BE416" s="116"/>
      <c r="BF416" s="116"/>
      <c r="BG416" s="116"/>
      <c r="BH416" s="116"/>
      <c r="BI416" s="116"/>
      <c r="BJ416" s="116"/>
      <c r="BK416" s="116"/>
      <c r="BL416" s="116"/>
      <c r="BM416" s="116"/>
      <c r="BN416" s="116"/>
      <c r="BO416" s="116"/>
      <c r="BP416" s="116"/>
      <c r="BQ416" s="116"/>
      <c r="BR416" s="116"/>
      <c r="BS416" s="116"/>
      <c r="BT416" s="116"/>
      <c r="BU416" s="116"/>
      <c r="BV416" s="116"/>
      <c r="BW416" s="116"/>
      <c r="BX416" s="116"/>
      <c r="BY416" s="116"/>
      <c r="BZ416" s="116"/>
      <c r="CA416" s="116"/>
      <c r="CB416" s="116"/>
      <c r="CC416" s="116"/>
      <c r="CD416" s="116"/>
      <c r="CE416" s="116"/>
      <c r="CF416" s="116"/>
      <c r="CG416" s="116"/>
      <c r="CH416" s="116"/>
      <c r="CI416" s="116"/>
      <c r="CJ416" s="116"/>
      <c r="CK416" s="116"/>
      <c r="CL416" s="116"/>
      <c r="CM416" s="116"/>
      <c r="CN416" s="116"/>
      <c r="CO416" s="116"/>
      <c r="CP416" s="116"/>
      <c r="CQ416" s="116"/>
      <c r="CR416" s="116"/>
      <c r="CS416" s="116"/>
      <c r="CT416" s="116"/>
      <c r="CU416" s="116"/>
      <c r="CV416" s="116"/>
      <c r="CW416" s="116"/>
      <c r="CX416" s="116"/>
      <c r="CY416" s="116"/>
      <c r="CZ416" s="116"/>
      <c r="DA416" s="116"/>
      <c r="DB416" s="116"/>
      <c r="DC416" s="116"/>
      <c r="DD416" s="116"/>
      <c r="DE416" s="116"/>
      <c r="DF416" s="116"/>
      <c r="DG416" s="116"/>
      <c r="DH416" s="116"/>
      <c r="DI416" s="116"/>
      <c r="DJ416" s="116"/>
      <c r="DK416" s="116"/>
      <c r="DL416" s="116"/>
      <c r="DM416" s="116"/>
      <c r="DN416" s="116"/>
      <c r="DO416" s="116"/>
      <c r="DP416" s="116"/>
      <c r="DQ416" s="116"/>
      <c r="DR416" s="116"/>
      <c r="DS416" s="116"/>
      <c r="DT416" s="116"/>
      <c r="DU416" s="116"/>
      <c r="DV416" s="116"/>
      <c r="DW416" s="116"/>
      <c r="DX416" s="116"/>
      <c r="DY416" s="116"/>
      <c r="DZ416" s="116"/>
      <c r="EA416" s="116"/>
      <c r="EB416" s="116"/>
      <c r="EC416" s="116"/>
      <c r="ED416" s="116"/>
      <c r="EE416" s="116"/>
      <c r="EF416" s="116"/>
      <c r="EG416" s="116"/>
      <c r="EH416" s="116"/>
      <c r="EI416" s="116"/>
      <c r="EJ416" s="116"/>
      <c r="EK416" s="116"/>
      <c r="EL416" s="116"/>
      <c r="EM416" s="116"/>
      <c r="EN416" s="116"/>
      <c r="EO416" s="116"/>
      <c r="EP416" s="116"/>
      <c r="EQ416" s="116"/>
      <c r="ER416" s="116"/>
      <c r="ES416" s="116"/>
      <c r="ET416" s="116"/>
      <c r="EU416" s="116"/>
      <c r="EV416" s="116"/>
      <c r="EW416" s="116"/>
      <c r="EX416" s="116"/>
      <c r="EY416" s="116"/>
      <c r="EZ416" s="116"/>
      <c r="FA416" s="116"/>
      <c r="FB416" s="116"/>
      <c r="FC416" s="116"/>
      <c r="FD416" s="116"/>
      <c r="FE416" s="116"/>
      <c r="FF416" s="116"/>
      <c r="FG416" s="116"/>
      <c r="FH416" s="116"/>
      <c r="FI416" s="116"/>
      <c r="FJ416" s="116"/>
      <c r="FK416" s="116"/>
      <c r="FL416" s="116"/>
      <c r="FM416" s="116"/>
      <c r="FN416" s="116"/>
      <c r="FO416" s="116"/>
      <c r="FP416" s="116"/>
      <c r="FQ416" s="116"/>
      <c r="FR416" s="116"/>
      <c r="FS416" s="116"/>
      <c r="FT416" s="116"/>
      <c r="FU416" s="116"/>
      <c r="FV416" s="116"/>
      <c r="FW416" s="116"/>
      <c r="FX416" s="116"/>
      <c r="FY416" s="116"/>
      <c r="FZ416" s="116"/>
      <c r="GA416" s="116"/>
      <c r="GB416" s="116"/>
      <c r="GC416" s="116"/>
      <c r="GD416" s="116"/>
      <c r="GE416" s="116"/>
      <c r="GF416" s="116"/>
      <c r="GG416" s="116"/>
      <c r="GH416" s="116"/>
      <c r="GI416" s="116"/>
      <c r="GJ416" s="116"/>
      <c r="GK416" s="116"/>
      <c r="GL416" s="116"/>
      <c r="GM416" s="116"/>
      <c r="GN416" s="116"/>
      <c r="GO416" s="116"/>
      <c r="GP416" s="116"/>
      <c r="GQ416" s="116"/>
      <c r="GR416" s="116"/>
      <c r="GS416" s="116"/>
      <c r="GT416" s="116"/>
      <c r="GU416" s="116"/>
      <c r="GV416" s="116"/>
      <c r="GW416" s="116"/>
      <c r="GX416" s="116"/>
      <c r="GY416" s="116"/>
      <c r="GZ416" s="116"/>
      <c r="HA416" s="116"/>
      <c r="HB416" s="116"/>
      <c r="HC416" s="116"/>
      <c r="HD416" s="116"/>
      <c r="HE416" s="116"/>
      <c r="HF416" s="116"/>
      <c r="HG416" s="116"/>
      <c r="HH416" s="116"/>
      <c r="HI416" s="116"/>
      <c r="HJ416" s="116"/>
      <c r="HK416" s="116"/>
      <c r="HL416" s="116"/>
      <c r="HM416" s="116"/>
      <c r="HN416" s="116"/>
      <c r="HO416" s="116"/>
      <c r="HP416" s="116"/>
      <c r="HQ416" s="116"/>
      <c r="HR416" s="116"/>
      <c r="HS416" s="116"/>
      <c r="HT416" s="116"/>
      <c r="HU416" s="116"/>
      <c r="HV416" s="116"/>
      <c r="HW416" s="116"/>
      <c r="HX416" s="116"/>
      <c r="HY416" s="116"/>
      <c r="HZ416" s="116"/>
      <c r="IA416" s="116"/>
      <c r="IB416" s="116"/>
      <c r="IC416" s="116"/>
      <c r="ID416" s="116"/>
      <c r="IE416" s="116"/>
      <c r="IF416" s="116"/>
      <c r="IG416" s="116"/>
      <c r="IH416" s="116"/>
      <c r="II416" s="116"/>
      <c r="IJ416" s="116"/>
      <c r="IK416" s="116"/>
      <c r="IL416" s="116"/>
      <c r="IM416" s="116"/>
      <c r="IN416" s="116"/>
      <c r="IO416" s="116"/>
      <c r="IP416" s="116"/>
      <c r="IQ416" s="116"/>
      <c r="IR416" s="116"/>
      <c r="IS416" s="116"/>
      <c r="IT416" s="116"/>
      <c r="IU416" s="116"/>
      <c r="IV416" s="116"/>
      <c r="IW416" s="116"/>
    </row>
    <row r="417" spans="1:257" s="113" customFormat="1" ht="14.25">
      <c r="A417" s="156"/>
      <c r="B417" s="116" t="s">
        <v>75</v>
      </c>
      <c r="D417" s="15">
        <v>450</v>
      </c>
      <c r="F417" s="114" t="s">
        <v>9</v>
      </c>
      <c r="G417" s="112"/>
      <c r="H417" s="116" t="s">
        <v>69</v>
      </c>
      <c r="I417" s="122"/>
      <c r="J417" s="51">
        <f>SUM(D417*G417)</f>
        <v>0</v>
      </c>
      <c r="K417" s="86" t="s">
        <v>69</v>
      </c>
      <c r="L417" s="123"/>
      <c r="M417" s="116"/>
      <c r="N417" s="116"/>
      <c r="O417" s="116"/>
      <c r="P417" s="116"/>
      <c r="Q417" s="116"/>
      <c r="R417" s="116"/>
      <c r="S417" s="116"/>
      <c r="T417" s="116"/>
      <c r="U417" s="116"/>
      <c r="V417" s="116"/>
      <c r="W417" s="116"/>
      <c r="X417" s="116"/>
      <c r="Y417" s="116"/>
      <c r="Z417" s="116"/>
      <c r="AA417" s="116"/>
      <c r="AB417" s="116"/>
      <c r="AC417" s="116"/>
      <c r="AD417" s="116"/>
      <c r="AE417" s="116"/>
      <c r="AF417" s="116"/>
      <c r="AG417" s="116"/>
      <c r="AH417" s="116"/>
      <c r="AI417" s="116"/>
      <c r="AJ417" s="116"/>
      <c r="AK417" s="116"/>
      <c r="AL417" s="116"/>
      <c r="AM417" s="116"/>
      <c r="AN417" s="116"/>
      <c r="AO417" s="116"/>
      <c r="AP417" s="116"/>
      <c r="AQ417" s="116"/>
      <c r="AR417" s="116"/>
      <c r="AS417" s="116"/>
      <c r="AT417" s="116"/>
      <c r="AU417" s="116"/>
      <c r="AV417" s="116"/>
      <c r="AW417" s="116"/>
      <c r="AX417" s="116"/>
      <c r="AY417" s="116"/>
      <c r="AZ417" s="116"/>
      <c r="BA417" s="116"/>
      <c r="BB417" s="116"/>
      <c r="BC417" s="116"/>
      <c r="BD417" s="116"/>
      <c r="BE417" s="116"/>
      <c r="BF417" s="116"/>
      <c r="BG417" s="116"/>
      <c r="BH417" s="116"/>
      <c r="BI417" s="116"/>
      <c r="BJ417" s="116"/>
      <c r="BK417" s="116"/>
      <c r="BL417" s="116"/>
      <c r="BM417" s="116"/>
      <c r="BN417" s="116"/>
      <c r="BO417" s="116"/>
      <c r="BP417" s="116"/>
      <c r="BQ417" s="116"/>
      <c r="BR417" s="116"/>
      <c r="BS417" s="116"/>
      <c r="BT417" s="116"/>
      <c r="BU417" s="116"/>
      <c r="BV417" s="116"/>
      <c r="BW417" s="116"/>
      <c r="BX417" s="116"/>
      <c r="BY417" s="116"/>
      <c r="BZ417" s="116"/>
      <c r="CA417" s="116"/>
      <c r="CB417" s="116"/>
      <c r="CC417" s="116"/>
      <c r="CD417" s="116"/>
      <c r="CE417" s="116"/>
      <c r="CF417" s="116"/>
      <c r="CG417" s="116"/>
      <c r="CH417" s="116"/>
      <c r="CI417" s="116"/>
      <c r="CJ417" s="116"/>
      <c r="CK417" s="116"/>
      <c r="CL417" s="116"/>
      <c r="CM417" s="116"/>
      <c r="CN417" s="116"/>
      <c r="CO417" s="116"/>
      <c r="CP417" s="116"/>
      <c r="CQ417" s="116"/>
      <c r="CR417" s="116"/>
      <c r="CS417" s="116"/>
      <c r="CT417" s="116"/>
      <c r="CU417" s="116"/>
      <c r="CV417" s="116"/>
      <c r="CW417" s="116"/>
      <c r="CX417" s="116"/>
      <c r="CY417" s="116"/>
      <c r="CZ417" s="116"/>
      <c r="DA417" s="116"/>
      <c r="DB417" s="116"/>
      <c r="DC417" s="116"/>
      <c r="DD417" s="116"/>
      <c r="DE417" s="116"/>
      <c r="DF417" s="116"/>
      <c r="DG417" s="116"/>
      <c r="DH417" s="116"/>
      <c r="DI417" s="116"/>
      <c r="DJ417" s="116"/>
      <c r="DK417" s="116"/>
      <c r="DL417" s="116"/>
      <c r="DM417" s="116"/>
      <c r="DN417" s="116"/>
      <c r="DO417" s="116"/>
      <c r="DP417" s="116"/>
      <c r="DQ417" s="116"/>
      <c r="DR417" s="116"/>
      <c r="DS417" s="116"/>
      <c r="DT417" s="116"/>
      <c r="DU417" s="116"/>
      <c r="DV417" s="116"/>
      <c r="DW417" s="116"/>
      <c r="DX417" s="116"/>
      <c r="DY417" s="116"/>
      <c r="DZ417" s="116"/>
      <c r="EA417" s="116"/>
      <c r="EB417" s="116"/>
      <c r="EC417" s="116"/>
      <c r="ED417" s="116"/>
      <c r="EE417" s="116"/>
      <c r="EF417" s="116"/>
      <c r="EG417" s="116"/>
      <c r="EH417" s="116"/>
      <c r="EI417" s="116"/>
      <c r="EJ417" s="116"/>
      <c r="EK417" s="116"/>
      <c r="EL417" s="116"/>
      <c r="EM417" s="116"/>
      <c r="EN417" s="116"/>
      <c r="EO417" s="116"/>
      <c r="EP417" s="116"/>
      <c r="EQ417" s="116"/>
      <c r="ER417" s="116"/>
      <c r="ES417" s="116"/>
      <c r="ET417" s="116"/>
      <c r="EU417" s="116"/>
      <c r="EV417" s="116"/>
      <c r="EW417" s="116"/>
      <c r="EX417" s="116"/>
      <c r="EY417" s="116"/>
      <c r="EZ417" s="116"/>
      <c r="FA417" s="116"/>
      <c r="FB417" s="116"/>
      <c r="FC417" s="116"/>
      <c r="FD417" s="116"/>
      <c r="FE417" s="116"/>
      <c r="FF417" s="116"/>
      <c r="FG417" s="116"/>
      <c r="FH417" s="116"/>
      <c r="FI417" s="116"/>
      <c r="FJ417" s="116"/>
      <c r="FK417" s="116"/>
      <c r="FL417" s="116"/>
      <c r="FM417" s="116"/>
      <c r="FN417" s="116"/>
      <c r="FO417" s="116"/>
      <c r="FP417" s="116"/>
      <c r="FQ417" s="116"/>
      <c r="FR417" s="116"/>
      <c r="FS417" s="116"/>
      <c r="FT417" s="116"/>
      <c r="FU417" s="116"/>
      <c r="FV417" s="116"/>
      <c r="FW417" s="116"/>
      <c r="FX417" s="116"/>
      <c r="FY417" s="116"/>
      <c r="FZ417" s="116"/>
      <c r="GA417" s="116"/>
      <c r="GB417" s="116"/>
      <c r="GC417" s="116"/>
      <c r="GD417" s="116"/>
      <c r="GE417" s="116"/>
      <c r="GF417" s="116"/>
      <c r="GG417" s="116"/>
      <c r="GH417" s="116"/>
      <c r="GI417" s="116"/>
      <c r="GJ417" s="116"/>
      <c r="GK417" s="116"/>
      <c r="GL417" s="116"/>
      <c r="GM417" s="116"/>
      <c r="GN417" s="116"/>
      <c r="GO417" s="116"/>
      <c r="GP417" s="116"/>
      <c r="GQ417" s="116"/>
      <c r="GR417" s="116"/>
      <c r="GS417" s="116"/>
      <c r="GT417" s="116"/>
      <c r="GU417" s="116"/>
      <c r="GV417" s="116"/>
      <c r="GW417" s="116"/>
      <c r="GX417" s="116"/>
      <c r="GY417" s="116"/>
      <c r="GZ417" s="116"/>
      <c r="HA417" s="116"/>
      <c r="HB417" s="116"/>
      <c r="HC417" s="116"/>
      <c r="HD417" s="116"/>
      <c r="HE417" s="116"/>
      <c r="HF417" s="116"/>
      <c r="HG417" s="116"/>
      <c r="HH417" s="116"/>
      <c r="HI417" s="116"/>
      <c r="HJ417" s="116"/>
      <c r="HK417" s="116"/>
      <c r="HL417" s="116"/>
      <c r="HM417" s="116"/>
      <c r="HN417" s="116"/>
      <c r="HO417" s="116"/>
      <c r="HP417" s="116"/>
      <c r="HQ417" s="116"/>
      <c r="HR417" s="116"/>
      <c r="HS417" s="116"/>
      <c r="HT417" s="116"/>
      <c r="HU417" s="116"/>
      <c r="HV417" s="116"/>
      <c r="HW417" s="116"/>
      <c r="HX417" s="116"/>
      <c r="HY417" s="116"/>
      <c r="HZ417" s="116"/>
      <c r="IA417" s="116"/>
      <c r="IB417" s="116"/>
      <c r="IC417" s="116"/>
      <c r="ID417" s="116"/>
      <c r="IE417" s="116"/>
      <c r="IF417" s="116"/>
      <c r="IG417" s="116"/>
      <c r="IH417" s="116"/>
      <c r="II417" s="116"/>
      <c r="IJ417" s="116"/>
      <c r="IK417" s="116"/>
      <c r="IL417" s="116"/>
      <c r="IM417" s="116"/>
      <c r="IN417" s="116"/>
      <c r="IO417" s="116"/>
      <c r="IP417" s="116"/>
      <c r="IQ417" s="116"/>
      <c r="IR417" s="116"/>
      <c r="IS417" s="116"/>
      <c r="IT417" s="116"/>
      <c r="IU417" s="116"/>
      <c r="IV417" s="116"/>
      <c r="IW417" s="116"/>
    </row>
    <row r="418" spans="1:257" s="113" customFormat="1">
      <c r="A418" s="155"/>
      <c r="B418" s="116"/>
      <c r="C418" s="116"/>
      <c r="D418" s="116"/>
      <c r="E418" s="116"/>
      <c r="F418" s="116"/>
      <c r="G418" s="52"/>
      <c r="H418" s="116"/>
      <c r="I418" s="116"/>
      <c r="J418" s="18"/>
      <c r="K418" s="64"/>
      <c r="L418" s="123"/>
      <c r="M418" s="116"/>
      <c r="N418" s="116"/>
      <c r="O418" s="116"/>
      <c r="P418" s="116"/>
      <c r="Q418" s="116"/>
      <c r="R418" s="116"/>
      <c r="S418" s="116"/>
      <c r="T418" s="116"/>
      <c r="U418" s="116"/>
      <c r="V418" s="116"/>
      <c r="W418" s="116"/>
      <c r="X418" s="116"/>
      <c r="Y418" s="116"/>
      <c r="Z418" s="116"/>
      <c r="AA418" s="116"/>
      <c r="AB418" s="116"/>
      <c r="AC418" s="116"/>
      <c r="AD418" s="116"/>
      <c r="AE418" s="116"/>
      <c r="AF418" s="116"/>
      <c r="AG418" s="116"/>
      <c r="AH418" s="116"/>
      <c r="AI418" s="116"/>
      <c r="AJ418" s="116"/>
      <c r="AK418" s="116"/>
      <c r="AL418" s="116"/>
      <c r="AM418" s="116"/>
      <c r="AN418" s="116"/>
      <c r="AO418" s="116"/>
      <c r="AP418" s="116"/>
      <c r="AQ418" s="116"/>
      <c r="AR418" s="116"/>
      <c r="AS418" s="116"/>
      <c r="AT418" s="116"/>
      <c r="AU418" s="116"/>
      <c r="AV418" s="116"/>
      <c r="AW418" s="116"/>
      <c r="AX418" s="116"/>
      <c r="AY418" s="116"/>
      <c r="AZ418" s="116"/>
      <c r="BA418" s="116"/>
      <c r="BB418" s="116"/>
      <c r="BC418" s="116"/>
      <c r="BD418" s="116"/>
      <c r="BE418" s="116"/>
      <c r="BF418" s="116"/>
      <c r="BG418" s="116"/>
      <c r="BH418" s="116"/>
      <c r="BI418" s="116"/>
      <c r="BJ418" s="116"/>
      <c r="BK418" s="116"/>
      <c r="BL418" s="116"/>
      <c r="BM418" s="116"/>
      <c r="BN418" s="116"/>
      <c r="BO418" s="116"/>
      <c r="BP418" s="116"/>
      <c r="BQ418" s="116"/>
      <c r="BR418" s="116"/>
      <c r="BS418" s="116"/>
      <c r="BT418" s="116"/>
      <c r="BU418" s="116"/>
      <c r="BV418" s="116"/>
      <c r="BW418" s="116"/>
      <c r="BX418" s="116"/>
      <c r="BY418" s="116"/>
      <c r="BZ418" s="116"/>
      <c r="CA418" s="116"/>
      <c r="CB418" s="116"/>
      <c r="CC418" s="116"/>
      <c r="CD418" s="116"/>
      <c r="CE418" s="116"/>
      <c r="CF418" s="116"/>
      <c r="CG418" s="116"/>
      <c r="CH418" s="116"/>
      <c r="CI418" s="116"/>
      <c r="CJ418" s="116"/>
      <c r="CK418" s="116"/>
      <c r="CL418" s="116"/>
      <c r="CM418" s="116"/>
      <c r="CN418" s="116"/>
      <c r="CO418" s="116"/>
      <c r="CP418" s="116"/>
      <c r="CQ418" s="116"/>
      <c r="CR418" s="116"/>
      <c r="CS418" s="116"/>
      <c r="CT418" s="116"/>
      <c r="CU418" s="116"/>
      <c r="CV418" s="116"/>
      <c r="CW418" s="116"/>
      <c r="CX418" s="116"/>
      <c r="CY418" s="116"/>
      <c r="CZ418" s="116"/>
      <c r="DA418" s="116"/>
      <c r="DB418" s="116"/>
      <c r="DC418" s="116"/>
      <c r="DD418" s="116"/>
      <c r="DE418" s="116"/>
      <c r="DF418" s="116"/>
      <c r="DG418" s="116"/>
      <c r="DH418" s="116"/>
      <c r="DI418" s="116"/>
      <c r="DJ418" s="116"/>
      <c r="DK418" s="116"/>
      <c r="DL418" s="116"/>
      <c r="DM418" s="116"/>
      <c r="DN418" s="116"/>
      <c r="DO418" s="116"/>
      <c r="DP418" s="116"/>
      <c r="DQ418" s="116"/>
      <c r="DR418" s="116"/>
      <c r="DS418" s="116"/>
      <c r="DT418" s="116"/>
      <c r="DU418" s="116"/>
      <c r="DV418" s="116"/>
      <c r="DW418" s="116"/>
      <c r="DX418" s="116"/>
      <c r="DY418" s="116"/>
      <c r="DZ418" s="116"/>
      <c r="EA418" s="116"/>
      <c r="EB418" s="116"/>
      <c r="EC418" s="116"/>
      <c r="ED418" s="116"/>
      <c r="EE418" s="116"/>
      <c r="EF418" s="116"/>
      <c r="EG418" s="116"/>
      <c r="EH418" s="116"/>
      <c r="EI418" s="116"/>
      <c r="EJ418" s="116"/>
      <c r="EK418" s="116"/>
      <c r="EL418" s="116"/>
      <c r="EM418" s="116"/>
      <c r="EN418" s="116"/>
      <c r="EO418" s="116"/>
      <c r="EP418" s="116"/>
      <c r="EQ418" s="116"/>
      <c r="ER418" s="116"/>
      <c r="ES418" s="116"/>
      <c r="ET418" s="116"/>
      <c r="EU418" s="116"/>
      <c r="EV418" s="116"/>
      <c r="EW418" s="116"/>
      <c r="EX418" s="116"/>
      <c r="EY418" s="116"/>
      <c r="EZ418" s="116"/>
      <c r="FA418" s="116"/>
      <c r="FB418" s="116"/>
      <c r="FC418" s="116"/>
      <c r="FD418" s="116"/>
      <c r="FE418" s="116"/>
      <c r="FF418" s="116"/>
      <c r="FG418" s="116"/>
      <c r="FH418" s="116"/>
      <c r="FI418" s="116"/>
      <c r="FJ418" s="116"/>
      <c r="FK418" s="116"/>
      <c r="FL418" s="116"/>
      <c r="FM418" s="116"/>
      <c r="FN418" s="116"/>
      <c r="FO418" s="116"/>
      <c r="FP418" s="116"/>
      <c r="FQ418" s="116"/>
      <c r="FR418" s="116"/>
      <c r="FS418" s="116"/>
      <c r="FT418" s="116"/>
      <c r="FU418" s="116"/>
      <c r="FV418" s="116"/>
      <c r="FW418" s="116"/>
      <c r="FX418" s="116"/>
      <c r="FY418" s="116"/>
      <c r="FZ418" s="116"/>
      <c r="GA418" s="116"/>
      <c r="GB418" s="116"/>
      <c r="GC418" s="116"/>
      <c r="GD418" s="116"/>
      <c r="GE418" s="116"/>
      <c r="GF418" s="116"/>
      <c r="GG418" s="116"/>
      <c r="GH418" s="116"/>
      <c r="GI418" s="116"/>
      <c r="GJ418" s="116"/>
      <c r="GK418" s="116"/>
      <c r="GL418" s="116"/>
      <c r="GM418" s="116"/>
      <c r="GN418" s="116"/>
      <c r="GO418" s="116"/>
      <c r="GP418" s="116"/>
      <c r="GQ418" s="116"/>
      <c r="GR418" s="116"/>
      <c r="GS418" s="116"/>
      <c r="GT418" s="116"/>
      <c r="GU418" s="116"/>
      <c r="GV418" s="116"/>
      <c r="GW418" s="116"/>
      <c r="GX418" s="116"/>
      <c r="GY418" s="116"/>
      <c r="GZ418" s="116"/>
      <c r="HA418" s="116"/>
      <c r="HB418" s="116"/>
      <c r="HC418" s="116"/>
      <c r="HD418" s="116"/>
      <c r="HE418" s="116"/>
      <c r="HF418" s="116"/>
      <c r="HG418" s="116"/>
      <c r="HH418" s="116"/>
      <c r="HI418" s="116"/>
      <c r="HJ418" s="116"/>
      <c r="HK418" s="116"/>
      <c r="HL418" s="116"/>
      <c r="HM418" s="116"/>
      <c r="HN418" s="116"/>
      <c r="HO418" s="116"/>
      <c r="HP418" s="116"/>
      <c r="HQ418" s="116"/>
      <c r="HR418" s="116"/>
      <c r="HS418" s="116"/>
      <c r="HT418" s="116"/>
      <c r="HU418" s="116"/>
      <c r="HV418" s="116"/>
      <c r="HW418" s="116"/>
      <c r="HX418" s="116"/>
      <c r="HY418" s="116"/>
      <c r="HZ418" s="116"/>
      <c r="IA418" s="116"/>
      <c r="IB418" s="116"/>
      <c r="IC418" s="116"/>
      <c r="ID418" s="116"/>
      <c r="IE418" s="116"/>
      <c r="IF418" s="116"/>
      <c r="IG418" s="116"/>
      <c r="IH418" s="116"/>
      <c r="II418" s="116"/>
      <c r="IJ418" s="116"/>
      <c r="IK418" s="116"/>
      <c r="IL418" s="116"/>
      <c r="IM418" s="116"/>
      <c r="IN418" s="116"/>
      <c r="IO418" s="116"/>
      <c r="IP418" s="116"/>
      <c r="IQ418" s="116"/>
      <c r="IR418" s="116"/>
      <c r="IS418" s="116"/>
      <c r="IT418" s="116"/>
      <c r="IU418" s="116"/>
      <c r="IV418" s="116"/>
      <c r="IW418" s="116"/>
    </row>
    <row r="419" spans="1:257">
      <c r="A419" s="155"/>
      <c r="B419" s="3"/>
      <c r="C419" s="3"/>
      <c r="D419" s="3"/>
      <c r="E419" s="3"/>
      <c r="F419" s="3"/>
      <c r="G419" s="52"/>
      <c r="H419" s="3"/>
      <c r="I419" s="3"/>
      <c r="J419" s="18"/>
      <c r="K419" s="87"/>
      <c r="L419" s="1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c r="FI419" s="3"/>
      <c r="FJ419" s="3"/>
      <c r="FK419" s="3"/>
      <c r="FL419" s="3"/>
      <c r="FM419" s="3"/>
      <c r="FN419" s="3"/>
      <c r="FO419" s="3"/>
      <c r="FP419" s="3"/>
      <c r="FQ419" s="3"/>
      <c r="FR419" s="3"/>
      <c r="FS419" s="3"/>
      <c r="FT419" s="3"/>
      <c r="FU419" s="3"/>
      <c r="FV419" s="3"/>
      <c r="FW419" s="3"/>
      <c r="FX419" s="3"/>
      <c r="FY419" s="3"/>
      <c r="FZ419" s="3"/>
      <c r="GA419" s="3"/>
      <c r="GB419" s="3"/>
      <c r="GC419" s="3"/>
      <c r="GD419" s="3"/>
      <c r="GE419" s="3"/>
      <c r="GF419" s="3"/>
      <c r="GG419" s="3"/>
      <c r="GH419" s="3"/>
      <c r="GI419" s="3"/>
      <c r="GJ419" s="3"/>
      <c r="GK419" s="3"/>
      <c r="GL419" s="3"/>
      <c r="GM419" s="3"/>
      <c r="GN419" s="3"/>
      <c r="GO419" s="3"/>
      <c r="GP419" s="3"/>
      <c r="GQ419" s="3"/>
      <c r="GR419" s="3"/>
      <c r="GS419" s="3"/>
      <c r="GT419" s="3"/>
      <c r="GU419" s="3"/>
      <c r="GV419" s="3"/>
      <c r="GW419" s="3"/>
      <c r="GX419" s="3"/>
      <c r="GY419" s="3"/>
      <c r="GZ419" s="3"/>
      <c r="HA419" s="3"/>
      <c r="HB419" s="3"/>
      <c r="HC419" s="3"/>
      <c r="HD419" s="3"/>
      <c r="HE419" s="3"/>
      <c r="HF419" s="3"/>
      <c r="HG419" s="3"/>
      <c r="HH419" s="3"/>
      <c r="HI419" s="3"/>
      <c r="HJ419" s="3"/>
      <c r="HK419" s="3"/>
      <c r="HL419" s="3"/>
      <c r="HM419" s="3"/>
      <c r="HN419" s="3"/>
      <c r="HO419" s="3"/>
      <c r="HP419" s="3"/>
      <c r="HQ419" s="3"/>
      <c r="HR419" s="3"/>
      <c r="HS419" s="3"/>
      <c r="HT419" s="3"/>
      <c r="HU419" s="3"/>
      <c r="HV419" s="3"/>
      <c r="HW419" s="3"/>
      <c r="HX419" s="3"/>
      <c r="HY419" s="3"/>
      <c r="HZ419" s="3"/>
      <c r="IA419" s="3"/>
      <c r="IB419" s="3"/>
      <c r="IC419" s="3"/>
      <c r="ID419" s="3"/>
      <c r="IE419" s="3"/>
      <c r="IF419" s="3"/>
      <c r="IG419" s="3"/>
      <c r="IH419" s="3"/>
      <c r="II419" s="3"/>
      <c r="IJ419" s="3"/>
      <c r="IK419" s="3"/>
      <c r="IL419" s="3"/>
      <c r="IM419" s="3"/>
      <c r="IN419" s="3"/>
      <c r="IO419" s="3"/>
      <c r="IP419" s="3"/>
      <c r="IQ419" s="3"/>
      <c r="IR419" s="3"/>
      <c r="IS419" s="3"/>
      <c r="IT419" s="3"/>
      <c r="IU419" s="3"/>
      <c r="IV419" s="3"/>
      <c r="IW419" s="3"/>
    </row>
    <row r="420" spans="1:257" ht="15">
      <c r="A420" s="155"/>
      <c r="B420" s="3"/>
      <c r="C420" s="5"/>
      <c r="D420" s="30"/>
      <c r="E420" s="5"/>
      <c r="F420" s="103" t="s">
        <v>62</v>
      </c>
      <c r="G420" s="104"/>
      <c r="H420" s="105" t="s">
        <v>18</v>
      </c>
      <c r="I420" s="106"/>
      <c r="J420" s="83">
        <f>SUM(J362:J418)</f>
        <v>0</v>
      </c>
      <c r="K420" s="110"/>
      <c r="L420" s="1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c r="FI420" s="3"/>
      <c r="FJ420" s="3"/>
      <c r="FK420" s="3"/>
      <c r="FL420" s="3"/>
      <c r="FM420" s="3"/>
      <c r="FN420" s="3"/>
      <c r="FO420" s="3"/>
      <c r="FP420" s="3"/>
      <c r="FQ420" s="3"/>
      <c r="FR420" s="3"/>
      <c r="FS420" s="3"/>
      <c r="FT420" s="3"/>
      <c r="FU420" s="3"/>
      <c r="FV420" s="3"/>
      <c r="FW420" s="3"/>
      <c r="FX420" s="3"/>
      <c r="FY420" s="3"/>
      <c r="FZ420" s="3"/>
      <c r="GA420" s="3"/>
      <c r="GB420" s="3"/>
      <c r="GC420" s="3"/>
      <c r="GD420" s="3"/>
      <c r="GE420" s="3"/>
      <c r="GF420" s="3"/>
      <c r="GG420" s="3"/>
      <c r="GH420" s="3"/>
      <c r="GI420" s="3"/>
      <c r="GJ420" s="3"/>
      <c r="GK420" s="3"/>
      <c r="GL420" s="3"/>
      <c r="GM420" s="3"/>
      <c r="GN420" s="3"/>
      <c r="GO420" s="3"/>
      <c r="GP420" s="3"/>
      <c r="GQ420" s="3"/>
      <c r="GR420" s="3"/>
      <c r="GS420" s="3"/>
      <c r="GT420" s="3"/>
      <c r="GU420" s="3"/>
      <c r="GV420" s="3"/>
      <c r="GW420" s="3"/>
      <c r="GX420" s="3"/>
      <c r="GY420" s="3"/>
      <c r="GZ420" s="3"/>
      <c r="HA420" s="3"/>
      <c r="HB420" s="3"/>
      <c r="HC420" s="3"/>
      <c r="HD420" s="3"/>
      <c r="HE420" s="3"/>
      <c r="HF420" s="3"/>
      <c r="HG420" s="3"/>
      <c r="HH420" s="3"/>
      <c r="HI420" s="3"/>
      <c r="HJ420" s="3"/>
      <c r="HK420" s="3"/>
      <c r="HL420" s="3"/>
      <c r="HM420" s="3"/>
      <c r="HN420" s="3"/>
      <c r="HO420" s="3"/>
      <c r="HP420" s="3"/>
      <c r="HQ420" s="3"/>
      <c r="HR420" s="3"/>
      <c r="HS420" s="3"/>
      <c r="HT420" s="3"/>
      <c r="HU420" s="3"/>
      <c r="HV420" s="3"/>
      <c r="HW420" s="3"/>
      <c r="HX420" s="3"/>
      <c r="HY420" s="3"/>
      <c r="HZ420" s="3"/>
      <c r="IA420" s="3"/>
      <c r="IB420" s="3"/>
      <c r="IC420" s="3"/>
      <c r="ID420" s="3"/>
      <c r="IE420" s="3"/>
      <c r="IF420" s="3"/>
      <c r="IG420" s="3"/>
      <c r="IH420" s="3"/>
      <c r="II420" s="3"/>
      <c r="IJ420" s="3"/>
      <c r="IK420" s="3"/>
      <c r="IL420" s="3"/>
      <c r="IM420" s="3"/>
      <c r="IN420" s="3"/>
      <c r="IO420" s="3"/>
      <c r="IP420" s="3"/>
      <c r="IQ420" s="3"/>
      <c r="IR420" s="3"/>
      <c r="IS420" s="3"/>
      <c r="IT420" s="3"/>
      <c r="IU420" s="3"/>
      <c r="IV420" s="3"/>
      <c r="IW420" s="3"/>
    </row>
    <row r="421" spans="1:257" ht="15">
      <c r="A421" s="155"/>
      <c r="B421" s="5"/>
      <c r="C421" s="5"/>
      <c r="D421" s="30"/>
      <c r="E421" s="5"/>
      <c r="F421" s="9"/>
      <c r="G421" s="52"/>
      <c r="H421" s="3"/>
      <c r="I421" s="5"/>
      <c r="J421" s="30"/>
      <c r="K421" s="87"/>
      <c r="L421" s="1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c r="EG421" s="3"/>
      <c r="EH421" s="3"/>
      <c r="EI421" s="3"/>
      <c r="EJ421" s="3"/>
      <c r="EK421" s="3"/>
      <c r="EL421" s="3"/>
      <c r="EM421" s="3"/>
      <c r="EN421" s="3"/>
      <c r="EO421" s="3"/>
      <c r="EP421" s="3"/>
      <c r="EQ421" s="3"/>
      <c r="ER421" s="3"/>
      <c r="ES421" s="3"/>
      <c r="ET421" s="3"/>
      <c r="EU421" s="3"/>
      <c r="EV421" s="3"/>
      <c r="EW421" s="3"/>
      <c r="EX421" s="3"/>
      <c r="EY421" s="3"/>
      <c r="EZ421" s="3"/>
      <c r="FA421" s="3"/>
      <c r="FB421" s="3"/>
      <c r="FC421" s="3"/>
      <c r="FD421" s="3"/>
      <c r="FE421" s="3"/>
      <c r="FF421" s="3"/>
      <c r="FG421" s="3"/>
      <c r="FH421" s="3"/>
      <c r="FI421" s="3"/>
      <c r="FJ421" s="3"/>
      <c r="FK421" s="3"/>
      <c r="FL421" s="3"/>
      <c r="FM421" s="3"/>
      <c r="FN421" s="3"/>
      <c r="FO421" s="3"/>
      <c r="FP421" s="3"/>
      <c r="FQ421" s="3"/>
      <c r="FR421" s="3"/>
      <c r="FS421" s="3"/>
      <c r="FT421" s="3"/>
      <c r="FU421" s="3"/>
      <c r="FV421" s="3"/>
      <c r="FW421" s="3"/>
      <c r="FX421" s="3"/>
      <c r="FY421" s="3"/>
      <c r="FZ421" s="3"/>
      <c r="GA421" s="3"/>
      <c r="GB421" s="3"/>
      <c r="GC421" s="3"/>
      <c r="GD421" s="3"/>
      <c r="GE421" s="3"/>
      <c r="GF421" s="3"/>
      <c r="GG421" s="3"/>
      <c r="GH421" s="3"/>
      <c r="GI421" s="3"/>
      <c r="GJ421" s="3"/>
      <c r="GK421" s="3"/>
      <c r="GL421" s="3"/>
      <c r="GM421" s="3"/>
      <c r="GN421" s="3"/>
      <c r="GO421" s="3"/>
      <c r="GP421" s="3"/>
      <c r="GQ421" s="3"/>
      <c r="GR421" s="3"/>
      <c r="GS421" s="3"/>
      <c r="GT421" s="3"/>
      <c r="GU421" s="3"/>
      <c r="GV421" s="3"/>
      <c r="GW421" s="3"/>
      <c r="GX421" s="3"/>
      <c r="GY421" s="3"/>
      <c r="GZ421" s="3"/>
      <c r="HA421" s="3"/>
      <c r="HB421" s="3"/>
      <c r="HC421" s="3"/>
      <c r="HD421" s="3"/>
      <c r="HE421" s="3"/>
      <c r="HF421" s="3"/>
      <c r="HG421" s="3"/>
      <c r="HH421" s="3"/>
      <c r="HI421" s="3"/>
      <c r="HJ421" s="3"/>
      <c r="HK421" s="3"/>
      <c r="HL421" s="3"/>
      <c r="HM421" s="3"/>
      <c r="HN421" s="3"/>
      <c r="HO421" s="3"/>
      <c r="HP421" s="3"/>
      <c r="HQ421" s="3"/>
      <c r="HR421" s="3"/>
      <c r="HS421" s="3"/>
      <c r="HT421" s="3"/>
      <c r="HU421" s="3"/>
      <c r="HV421" s="3"/>
      <c r="HW421" s="3"/>
      <c r="HX421" s="3"/>
      <c r="HY421" s="3"/>
      <c r="HZ421" s="3"/>
      <c r="IA421" s="3"/>
      <c r="IB421" s="3"/>
      <c r="IC421" s="3"/>
      <c r="ID421" s="3"/>
      <c r="IE421" s="3"/>
      <c r="IF421" s="3"/>
      <c r="IG421" s="3"/>
      <c r="IH421" s="3"/>
      <c r="II421" s="3"/>
      <c r="IJ421" s="3"/>
      <c r="IK421" s="3"/>
      <c r="IL421" s="3"/>
      <c r="IM421" s="3"/>
      <c r="IN421" s="3"/>
      <c r="IO421" s="3"/>
      <c r="IP421" s="3"/>
      <c r="IQ421" s="3"/>
      <c r="IR421" s="3"/>
      <c r="IS421" s="3"/>
      <c r="IT421" s="3"/>
      <c r="IU421" s="3"/>
      <c r="IV421" s="3"/>
      <c r="IW421" s="3"/>
    </row>
    <row r="422" spans="1:257" s="113" customFormat="1" ht="15">
      <c r="A422" s="161"/>
      <c r="B422" s="115" t="s">
        <v>42</v>
      </c>
      <c r="C422" s="115" t="s">
        <v>275</v>
      </c>
      <c r="D422" s="29"/>
      <c r="E422" s="128"/>
      <c r="F422" s="129"/>
      <c r="G422" s="130"/>
      <c r="H422" s="127"/>
      <c r="I422" s="122"/>
      <c r="J422" s="30"/>
      <c r="K422" s="87"/>
      <c r="L422" s="123"/>
      <c r="M422" s="116"/>
      <c r="N422" s="116"/>
      <c r="O422" s="116"/>
      <c r="P422" s="116"/>
      <c r="Q422" s="116"/>
      <c r="R422" s="116"/>
      <c r="S422" s="116"/>
      <c r="T422" s="116"/>
      <c r="U422" s="116"/>
      <c r="V422" s="116"/>
      <c r="W422" s="116"/>
      <c r="X422" s="116"/>
      <c r="Y422" s="116"/>
      <c r="Z422" s="116"/>
      <c r="AA422" s="116"/>
      <c r="AB422" s="116"/>
      <c r="AC422" s="116"/>
      <c r="AD422" s="116"/>
      <c r="AE422" s="116"/>
      <c r="AF422" s="116"/>
      <c r="AG422" s="116"/>
      <c r="AH422" s="116"/>
      <c r="AI422" s="116"/>
      <c r="AJ422" s="116"/>
      <c r="AK422" s="116"/>
      <c r="AL422" s="116"/>
      <c r="AM422" s="116"/>
      <c r="AN422" s="116"/>
      <c r="AO422" s="116"/>
      <c r="AP422" s="116"/>
      <c r="AQ422" s="116"/>
      <c r="AR422" s="116"/>
      <c r="AS422" s="116"/>
      <c r="AT422" s="116"/>
      <c r="AU422" s="116"/>
      <c r="AV422" s="116"/>
      <c r="AW422" s="116"/>
      <c r="AX422" s="116"/>
      <c r="AY422" s="116"/>
      <c r="AZ422" s="116"/>
      <c r="BA422" s="116"/>
      <c r="BB422" s="116"/>
      <c r="BC422" s="116"/>
      <c r="BD422" s="116"/>
      <c r="BE422" s="116"/>
      <c r="BF422" s="116"/>
      <c r="BG422" s="116"/>
      <c r="BH422" s="116"/>
      <c r="BI422" s="116"/>
      <c r="BJ422" s="116"/>
      <c r="BK422" s="116"/>
      <c r="BL422" s="116"/>
      <c r="BM422" s="116"/>
      <c r="BN422" s="116"/>
      <c r="BO422" s="116"/>
      <c r="BP422" s="116"/>
      <c r="BQ422" s="116"/>
      <c r="BR422" s="116"/>
      <c r="BS422" s="116"/>
      <c r="BT422" s="116"/>
      <c r="BU422" s="116"/>
      <c r="BV422" s="116"/>
      <c r="BW422" s="116"/>
      <c r="BX422" s="116"/>
      <c r="BY422" s="116"/>
      <c r="BZ422" s="116"/>
      <c r="CA422" s="116"/>
      <c r="CB422" s="116"/>
      <c r="CC422" s="116"/>
      <c r="CD422" s="116"/>
      <c r="CE422" s="116"/>
      <c r="CF422" s="116"/>
      <c r="CG422" s="116"/>
      <c r="CH422" s="116"/>
      <c r="CI422" s="116"/>
      <c r="CJ422" s="116"/>
      <c r="CK422" s="116"/>
      <c r="CL422" s="116"/>
      <c r="CM422" s="116"/>
      <c r="CN422" s="116"/>
      <c r="CO422" s="116"/>
      <c r="CP422" s="116"/>
      <c r="CQ422" s="116"/>
      <c r="CR422" s="116"/>
      <c r="CS422" s="116"/>
      <c r="CT422" s="116"/>
      <c r="CU422" s="116"/>
      <c r="CV422" s="116"/>
      <c r="CW422" s="116"/>
      <c r="CX422" s="116"/>
      <c r="CY422" s="116"/>
      <c r="CZ422" s="116"/>
      <c r="DA422" s="116"/>
      <c r="DB422" s="116"/>
      <c r="DC422" s="116"/>
      <c r="DD422" s="116"/>
      <c r="DE422" s="116"/>
      <c r="DF422" s="116"/>
      <c r="DG422" s="116"/>
      <c r="DH422" s="116"/>
      <c r="DI422" s="116"/>
      <c r="DJ422" s="116"/>
      <c r="DK422" s="116"/>
      <c r="DL422" s="116"/>
      <c r="DM422" s="116"/>
      <c r="DN422" s="116"/>
      <c r="DO422" s="116"/>
      <c r="DP422" s="116"/>
      <c r="DQ422" s="116"/>
      <c r="DR422" s="116"/>
      <c r="DS422" s="116"/>
      <c r="DT422" s="116"/>
      <c r="DU422" s="116"/>
      <c r="DV422" s="116"/>
      <c r="DW422" s="116"/>
      <c r="DX422" s="116"/>
      <c r="DY422" s="116"/>
      <c r="DZ422" s="116"/>
      <c r="EA422" s="116"/>
      <c r="EB422" s="116"/>
      <c r="EC422" s="116"/>
      <c r="ED422" s="116"/>
      <c r="EE422" s="116"/>
      <c r="EF422" s="116"/>
      <c r="EG422" s="116"/>
      <c r="EH422" s="116"/>
      <c r="EI422" s="116"/>
      <c r="EJ422" s="116"/>
      <c r="EK422" s="116"/>
      <c r="EL422" s="116"/>
      <c r="EM422" s="116"/>
      <c r="EN422" s="116"/>
      <c r="EO422" s="116"/>
      <c r="EP422" s="116"/>
      <c r="EQ422" s="116"/>
      <c r="ER422" s="116"/>
      <c r="ES422" s="116"/>
      <c r="ET422" s="116"/>
      <c r="EU422" s="116"/>
      <c r="EV422" s="116"/>
      <c r="EW422" s="116"/>
      <c r="EX422" s="116"/>
      <c r="EY422" s="116"/>
      <c r="EZ422" s="116"/>
      <c r="FA422" s="116"/>
      <c r="FB422" s="116"/>
      <c r="FC422" s="116"/>
      <c r="FD422" s="116"/>
      <c r="FE422" s="116"/>
      <c r="FF422" s="116"/>
      <c r="FG422" s="116"/>
      <c r="FH422" s="116"/>
      <c r="FI422" s="116"/>
      <c r="FJ422" s="116"/>
      <c r="FK422" s="116"/>
      <c r="FL422" s="116"/>
      <c r="FM422" s="116"/>
      <c r="FN422" s="116"/>
      <c r="FO422" s="116"/>
      <c r="FP422" s="116"/>
      <c r="FQ422" s="116"/>
      <c r="FR422" s="116"/>
      <c r="FS422" s="116"/>
      <c r="FT422" s="116"/>
      <c r="FU422" s="116"/>
      <c r="FV422" s="116"/>
      <c r="FW422" s="116"/>
      <c r="FX422" s="116"/>
      <c r="FY422" s="116"/>
      <c r="FZ422" s="116"/>
      <c r="GA422" s="116"/>
      <c r="GB422" s="116"/>
      <c r="GC422" s="116"/>
      <c r="GD422" s="116"/>
      <c r="GE422" s="116"/>
      <c r="GF422" s="116"/>
      <c r="GG422" s="116"/>
      <c r="GH422" s="116"/>
      <c r="GI422" s="116"/>
      <c r="GJ422" s="116"/>
      <c r="GK422" s="116"/>
      <c r="GL422" s="116"/>
      <c r="GM422" s="116"/>
      <c r="GN422" s="116"/>
      <c r="GO422" s="116"/>
      <c r="GP422" s="116"/>
      <c r="GQ422" s="116"/>
      <c r="GR422" s="116"/>
      <c r="GS422" s="116"/>
      <c r="GT422" s="116"/>
      <c r="GU422" s="116"/>
      <c r="GV422" s="116"/>
      <c r="GW422" s="116"/>
      <c r="GX422" s="116"/>
      <c r="GY422" s="116"/>
      <c r="GZ422" s="116"/>
      <c r="HA422" s="116"/>
      <c r="HB422" s="116"/>
      <c r="HC422" s="116"/>
      <c r="HD422" s="116"/>
      <c r="HE422" s="116"/>
      <c r="HF422" s="116"/>
      <c r="HG422" s="116"/>
      <c r="HH422" s="116"/>
      <c r="HI422" s="116"/>
      <c r="HJ422" s="116"/>
      <c r="HK422" s="116"/>
      <c r="HL422" s="116"/>
      <c r="HM422" s="116"/>
      <c r="HN422" s="116"/>
      <c r="HO422" s="116"/>
      <c r="HP422" s="116"/>
      <c r="HQ422" s="116"/>
      <c r="HR422" s="116"/>
      <c r="HS422" s="116"/>
      <c r="HT422" s="116"/>
      <c r="HU422" s="116"/>
      <c r="HV422" s="116"/>
      <c r="HW422" s="116"/>
      <c r="HX422" s="116"/>
      <c r="HY422" s="116"/>
      <c r="HZ422" s="116"/>
      <c r="IA422" s="116"/>
      <c r="IB422" s="116"/>
      <c r="IC422" s="116"/>
      <c r="ID422" s="116"/>
      <c r="IE422" s="116"/>
      <c r="IF422" s="116"/>
      <c r="IG422" s="116"/>
      <c r="IH422" s="116"/>
      <c r="II422" s="116"/>
      <c r="IJ422" s="116"/>
      <c r="IK422" s="116"/>
      <c r="IL422" s="116"/>
      <c r="IM422" s="116"/>
      <c r="IN422" s="116"/>
      <c r="IO422" s="116"/>
      <c r="IP422" s="116"/>
      <c r="IQ422" s="116"/>
      <c r="IR422" s="116"/>
      <c r="IS422" s="116"/>
      <c r="IT422" s="116"/>
      <c r="IU422" s="116"/>
      <c r="IV422" s="116"/>
      <c r="IW422" s="116"/>
    </row>
    <row r="423" spans="1:257" ht="14.25">
      <c r="A423" s="161"/>
      <c r="B423" s="131"/>
      <c r="C423" s="127"/>
      <c r="D423" s="132"/>
      <c r="E423" s="127"/>
      <c r="F423" s="133"/>
      <c r="G423" s="130"/>
      <c r="H423" s="127"/>
      <c r="I423" s="11"/>
      <c r="J423" s="30"/>
      <c r="K423" s="64"/>
      <c r="P423" s="41"/>
    </row>
    <row r="424" spans="1:257" s="113" customFormat="1" ht="87.75" customHeight="1">
      <c r="A424" s="161"/>
      <c r="B424" s="589" t="s">
        <v>276</v>
      </c>
      <c r="C424" s="589"/>
      <c r="D424" s="589"/>
      <c r="E424" s="589"/>
      <c r="F424" s="589"/>
      <c r="G424" s="589"/>
      <c r="H424" s="589"/>
      <c r="I424" s="589"/>
      <c r="J424" s="589"/>
      <c r="K424" s="64"/>
      <c r="P424" s="41"/>
    </row>
    <row r="425" spans="1:257" s="113" customFormat="1" ht="14.25">
      <c r="A425" s="161"/>
      <c r="B425" s="131"/>
      <c r="C425" s="127"/>
      <c r="D425" s="132"/>
      <c r="E425" s="127"/>
      <c r="F425" s="133"/>
      <c r="G425" s="130"/>
      <c r="H425" s="127"/>
      <c r="I425" s="122"/>
      <c r="J425" s="30"/>
      <c r="K425" s="64"/>
      <c r="P425" s="41"/>
    </row>
    <row r="426" spans="1:257" s="113" customFormat="1" ht="85.5" customHeight="1">
      <c r="A426" s="155">
        <v>1</v>
      </c>
      <c r="B426" s="586" t="s">
        <v>277</v>
      </c>
      <c r="C426" s="586"/>
      <c r="D426" s="586"/>
      <c r="E426" s="586"/>
      <c r="F426" s="586"/>
      <c r="G426" s="586"/>
      <c r="H426" s="586"/>
      <c r="I426" s="116"/>
      <c r="J426" s="18"/>
      <c r="K426" s="64"/>
      <c r="P426" s="41"/>
    </row>
    <row r="427" spans="1:257" s="113" customFormat="1">
      <c r="A427" s="158"/>
      <c r="B427" s="116" t="s">
        <v>8</v>
      </c>
      <c r="C427" s="126"/>
      <c r="D427" s="15">
        <v>969</v>
      </c>
      <c r="E427" s="126"/>
      <c r="F427" s="116" t="s">
        <v>9</v>
      </c>
      <c r="G427" s="112"/>
      <c r="H427" s="116" t="s">
        <v>69</v>
      </c>
      <c r="I427" s="122"/>
      <c r="J427" s="51">
        <f>SUM(D427*G427)</f>
        <v>0</v>
      </c>
      <c r="K427" s="86" t="s">
        <v>69</v>
      </c>
      <c r="P427" s="41"/>
    </row>
    <row r="428" spans="1:257" s="113" customFormat="1" ht="14.25">
      <c r="A428" s="161"/>
      <c r="B428" s="131"/>
      <c r="C428" s="127"/>
      <c r="D428" s="132"/>
      <c r="E428" s="127"/>
      <c r="F428" s="133"/>
      <c r="G428" s="130"/>
      <c r="H428" s="127"/>
      <c r="I428" s="122"/>
      <c r="J428" s="30"/>
      <c r="K428" s="64"/>
      <c r="P428" s="41"/>
    </row>
    <row r="429" spans="1:257" ht="88.5" customHeight="1">
      <c r="A429" s="155">
        <v>2</v>
      </c>
      <c r="B429" s="586" t="s">
        <v>278</v>
      </c>
      <c r="C429" s="586"/>
      <c r="D429" s="586"/>
      <c r="E429" s="586"/>
      <c r="F429" s="586"/>
      <c r="G429" s="586"/>
      <c r="H429" s="586"/>
      <c r="I429" s="116"/>
      <c r="J429" s="18"/>
      <c r="K429" s="64"/>
      <c r="P429" s="41"/>
    </row>
    <row r="430" spans="1:257">
      <c r="A430" s="158"/>
      <c r="B430" s="116" t="s">
        <v>8</v>
      </c>
      <c r="C430" s="126"/>
      <c r="D430" s="15">
        <v>484</v>
      </c>
      <c r="E430" s="126"/>
      <c r="F430" s="116" t="s">
        <v>9</v>
      </c>
      <c r="G430" s="112"/>
      <c r="H430" s="116" t="s">
        <v>69</v>
      </c>
      <c r="I430" s="122"/>
      <c r="J430" s="51">
        <f>SUM(D430*G430)</f>
        <v>0</v>
      </c>
      <c r="K430" s="86" t="s">
        <v>69</v>
      </c>
      <c r="L430" s="34"/>
      <c r="M430" s="34"/>
      <c r="N430" s="34"/>
      <c r="O430" s="34"/>
      <c r="P430" s="41"/>
      <c r="Q430" s="34"/>
      <c r="R430" s="34"/>
      <c r="S430" s="34"/>
      <c r="T430" s="34"/>
      <c r="U430" s="34"/>
      <c r="V430" s="34"/>
      <c r="W430" s="34"/>
      <c r="X430" s="34"/>
      <c r="Y430" s="34"/>
      <c r="Z430" s="34"/>
      <c r="AA430" s="34"/>
      <c r="AB430" s="34"/>
      <c r="AC430" s="34"/>
      <c r="AD430" s="34"/>
      <c r="AE430" s="34"/>
      <c r="AF430" s="34"/>
      <c r="AG430" s="34"/>
      <c r="AH430" s="34"/>
      <c r="AI430" s="34"/>
      <c r="AJ430" s="34"/>
      <c r="AK430" s="34"/>
      <c r="AL430" s="34"/>
      <c r="AM430" s="34"/>
      <c r="AN430" s="34"/>
      <c r="AO430" s="34"/>
      <c r="AP430" s="34"/>
      <c r="AQ430" s="34"/>
      <c r="AR430" s="34"/>
      <c r="AS430" s="34"/>
      <c r="AT430" s="34"/>
      <c r="AU430" s="34"/>
      <c r="AV430" s="34"/>
      <c r="AW430" s="34"/>
      <c r="AX430" s="34"/>
      <c r="AY430" s="34"/>
      <c r="AZ430" s="34"/>
      <c r="BA430" s="34"/>
      <c r="BB430" s="34"/>
      <c r="BC430" s="34"/>
      <c r="BD430" s="34"/>
      <c r="BE430" s="34"/>
      <c r="BF430" s="34"/>
      <c r="BG430" s="34"/>
      <c r="BH430" s="34"/>
      <c r="BI430" s="34"/>
      <c r="BJ430" s="34"/>
      <c r="BK430" s="34"/>
      <c r="BL430" s="34"/>
      <c r="BM430" s="34"/>
      <c r="BN430" s="34"/>
      <c r="BO430" s="34"/>
      <c r="BP430" s="34"/>
      <c r="BQ430" s="34"/>
      <c r="BR430" s="34"/>
      <c r="BS430" s="34"/>
      <c r="BT430" s="34"/>
      <c r="BU430" s="34"/>
      <c r="BV430" s="34"/>
      <c r="BW430" s="34"/>
      <c r="BX430" s="34"/>
      <c r="BY430" s="34"/>
      <c r="BZ430" s="34"/>
      <c r="CA430" s="34"/>
      <c r="CB430" s="34"/>
      <c r="CC430" s="34"/>
      <c r="CD430" s="34"/>
      <c r="CE430" s="34"/>
      <c r="CF430" s="34"/>
      <c r="CG430" s="34"/>
      <c r="CH430" s="34"/>
      <c r="CI430" s="34"/>
      <c r="CJ430" s="34"/>
      <c r="CK430" s="34"/>
      <c r="CL430" s="34"/>
      <c r="CM430" s="34"/>
      <c r="CN430" s="34"/>
      <c r="CO430" s="34"/>
      <c r="CP430" s="34"/>
      <c r="CQ430" s="34"/>
      <c r="CR430" s="34"/>
      <c r="CS430" s="34"/>
      <c r="CT430" s="34"/>
      <c r="CU430" s="34"/>
      <c r="CV430" s="34"/>
      <c r="CW430" s="34"/>
      <c r="CX430" s="34"/>
      <c r="CY430" s="34"/>
      <c r="CZ430" s="34"/>
      <c r="DA430" s="34"/>
      <c r="DB430" s="34"/>
      <c r="DC430" s="34"/>
      <c r="DD430" s="34"/>
      <c r="DE430" s="34"/>
      <c r="DF430" s="34"/>
      <c r="DG430" s="34"/>
      <c r="DH430" s="34"/>
      <c r="DI430" s="34"/>
      <c r="DJ430" s="34"/>
      <c r="DK430" s="34"/>
      <c r="DL430" s="34"/>
      <c r="DM430" s="34"/>
      <c r="DN430" s="34"/>
      <c r="DO430" s="34"/>
      <c r="DP430" s="34"/>
      <c r="DQ430" s="34"/>
      <c r="DR430" s="34"/>
      <c r="DS430" s="34"/>
      <c r="DT430" s="34"/>
      <c r="DU430" s="34"/>
      <c r="DV430" s="34"/>
      <c r="DW430" s="34"/>
      <c r="DX430" s="34"/>
      <c r="DY430" s="34"/>
      <c r="DZ430" s="34"/>
      <c r="EA430" s="34"/>
      <c r="EB430" s="34"/>
      <c r="EC430" s="34"/>
      <c r="ED430" s="34"/>
      <c r="EE430" s="34"/>
      <c r="EF430" s="34"/>
      <c r="EG430" s="34"/>
      <c r="EH430" s="34"/>
      <c r="EI430" s="34"/>
      <c r="EJ430" s="34"/>
      <c r="EK430" s="34"/>
      <c r="EL430" s="34"/>
      <c r="EM430" s="34"/>
      <c r="EN430" s="34"/>
      <c r="EO430" s="34"/>
      <c r="EP430" s="34"/>
      <c r="EQ430" s="34"/>
      <c r="ER430" s="34"/>
      <c r="ES430" s="34"/>
      <c r="ET430" s="34"/>
      <c r="EU430" s="34"/>
      <c r="EV430" s="34"/>
      <c r="EW430" s="34"/>
      <c r="EX430" s="34"/>
      <c r="EY430" s="34"/>
      <c r="EZ430" s="34"/>
      <c r="FA430" s="34"/>
      <c r="FB430" s="34"/>
      <c r="FC430" s="34"/>
      <c r="FD430" s="34"/>
      <c r="FE430" s="34"/>
      <c r="FF430" s="34"/>
      <c r="FG430" s="34"/>
      <c r="FH430" s="34"/>
      <c r="FI430" s="34"/>
      <c r="FJ430" s="34"/>
      <c r="FK430" s="34"/>
      <c r="FL430" s="34"/>
      <c r="FM430" s="34"/>
      <c r="FN430" s="34"/>
      <c r="FO430" s="34"/>
      <c r="FP430" s="34"/>
      <c r="FQ430" s="34"/>
      <c r="FR430" s="34"/>
      <c r="FS430" s="34"/>
      <c r="FT430" s="34"/>
      <c r="FU430" s="34"/>
      <c r="FV430" s="34"/>
      <c r="FW430" s="34"/>
      <c r="FX430" s="34"/>
      <c r="FY430" s="34"/>
      <c r="FZ430" s="34"/>
      <c r="GA430" s="34"/>
      <c r="GB430" s="34"/>
      <c r="GC430" s="34"/>
      <c r="GD430" s="34"/>
      <c r="GE430" s="34"/>
      <c r="GF430" s="34"/>
      <c r="GG430" s="34"/>
      <c r="GH430" s="34"/>
      <c r="GI430" s="34"/>
      <c r="GJ430" s="34"/>
      <c r="GK430" s="34"/>
      <c r="GL430" s="34"/>
      <c r="GM430" s="34"/>
      <c r="GN430" s="34"/>
      <c r="GO430" s="34"/>
      <c r="GP430" s="34"/>
      <c r="GQ430" s="34"/>
      <c r="GR430" s="34"/>
      <c r="GS430" s="34"/>
      <c r="GT430" s="34"/>
      <c r="GU430" s="34"/>
      <c r="GV430" s="34"/>
      <c r="GW430" s="34"/>
      <c r="GX430" s="34"/>
      <c r="GY430" s="34"/>
      <c r="GZ430" s="34"/>
      <c r="HA430" s="34"/>
      <c r="HB430" s="34"/>
      <c r="HC430" s="34"/>
      <c r="HD430" s="34"/>
      <c r="HE430" s="34"/>
      <c r="HF430" s="34"/>
      <c r="HG430" s="34"/>
      <c r="HH430" s="34"/>
      <c r="HI430" s="34"/>
      <c r="HJ430" s="34"/>
      <c r="HK430" s="34"/>
      <c r="HL430" s="34"/>
      <c r="HM430" s="34"/>
      <c r="HN430" s="34"/>
      <c r="HO430" s="34"/>
      <c r="HP430" s="34"/>
      <c r="HQ430" s="34"/>
      <c r="HR430" s="34"/>
      <c r="HS430" s="34"/>
      <c r="HT430" s="34"/>
      <c r="HU430" s="34"/>
      <c r="HV430" s="34"/>
      <c r="HW430" s="34"/>
      <c r="HX430" s="34"/>
      <c r="HY430" s="34"/>
      <c r="HZ430" s="34"/>
      <c r="IA430" s="34"/>
      <c r="IB430" s="34"/>
      <c r="IC430" s="34"/>
      <c r="ID430" s="34"/>
      <c r="IE430" s="34"/>
      <c r="IF430" s="34"/>
      <c r="IG430" s="34"/>
      <c r="IH430" s="34"/>
      <c r="II430" s="34"/>
      <c r="IJ430" s="34"/>
      <c r="IK430" s="34"/>
      <c r="IL430" s="34"/>
      <c r="IM430" s="34"/>
      <c r="IN430" s="34"/>
      <c r="IO430" s="34"/>
      <c r="IP430" s="34"/>
      <c r="IQ430" s="34"/>
      <c r="IR430" s="34"/>
      <c r="IS430" s="34"/>
      <c r="IT430" s="34"/>
      <c r="IU430" s="34"/>
      <c r="IV430" s="34"/>
      <c r="IW430" s="34"/>
    </row>
    <row r="431" spans="1:257">
      <c r="D431" s="15"/>
      <c r="F431" s="3"/>
      <c r="I431" s="3"/>
      <c r="J431" s="18"/>
      <c r="K431" s="97"/>
      <c r="L431" s="34"/>
      <c r="M431" s="34"/>
      <c r="N431" s="34"/>
      <c r="O431" s="34"/>
      <c r="P431" s="41"/>
      <c r="Q431" s="34"/>
      <c r="R431" s="34"/>
      <c r="S431" s="34"/>
      <c r="T431" s="34"/>
      <c r="U431" s="34"/>
      <c r="V431" s="34"/>
      <c r="W431" s="34"/>
      <c r="X431" s="34"/>
      <c r="Y431" s="34"/>
      <c r="Z431" s="34"/>
      <c r="AA431" s="34"/>
      <c r="AB431" s="34"/>
      <c r="AC431" s="34"/>
      <c r="AD431" s="34"/>
      <c r="AE431" s="34"/>
      <c r="AF431" s="34"/>
      <c r="AG431" s="34"/>
      <c r="AH431" s="34"/>
      <c r="AI431" s="34"/>
      <c r="AJ431" s="34"/>
      <c r="AK431" s="34"/>
      <c r="AL431" s="34"/>
      <c r="AM431" s="34"/>
      <c r="AN431" s="34"/>
      <c r="AO431" s="34"/>
      <c r="AP431" s="34"/>
      <c r="AQ431" s="34"/>
      <c r="AR431" s="34"/>
      <c r="AS431" s="34"/>
      <c r="AT431" s="34"/>
      <c r="AU431" s="34"/>
      <c r="AV431" s="34"/>
      <c r="AW431" s="34"/>
      <c r="AX431" s="34"/>
      <c r="AY431" s="34"/>
      <c r="AZ431" s="34"/>
      <c r="BA431" s="34"/>
      <c r="BB431" s="34"/>
      <c r="BC431" s="34"/>
      <c r="BD431" s="34"/>
      <c r="BE431" s="34"/>
      <c r="BF431" s="34"/>
      <c r="BG431" s="34"/>
      <c r="BH431" s="34"/>
      <c r="BI431" s="34"/>
      <c r="BJ431" s="34"/>
      <c r="BK431" s="34"/>
      <c r="BL431" s="34"/>
      <c r="BM431" s="34"/>
      <c r="BN431" s="34"/>
      <c r="BO431" s="34"/>
      <c r="BP431" s="34"/>
      <c r="BQ431" s="34"/>
      <c r="BR431" s="34"/>
      <c r="BS431" s="34"/>
      <c r="BT431" s="34"/>
      <c r="BU431" s="34"/>
      <c r="BV431" s="34"/>
      <c r="BW431" s="34"/>
      <c r="BX431" s="34"/>
      <c r="BY431" s="34"/>
      <c r="BZ431" s="34"/>
      <c r="CA431" s="34"/>
      <c r="CB431" s="34"/>
      <c r="CC431" s="34"/>
      <c r="CD431" s="34"/>
      <c r="CE431" s="34"/>
      <c r="CF431" s="34"/>
      <c r="CG431" s="34"/>
      <c r="CH431" s="34"/>
      <c r="CI431" s="34"/>
      <c r="CJ431" s="34"/>
      <c r="CK431" s="34"/>
      <c r="CL431" s="34"/>
      <c r="CM431" s="34"/>
      <c r="CN431" s="34"/>
      <c r="CO431" s="34"/>
      <c r="CP431" s="34"/>
      <c r="CQ431" s="34"/>
      <c r="CR431" s="34"/>
      <c r="CS431" s="34"/>
      <c r="CT431" s="34"/>
      <c r="CU431" s="34"/>
      <c r="CV431" s="34"/>
      <c r="CW431" s="34"/>
      <c r="CX431" s="34"/>
      <c r="CY431" s="34"/>
      <c r="CZ431" s="34"/>
      <c r="DA431" s="34"/>
      <c r="DB431" s="34"/>
      <c r="DC431" s="34"/>
      <c r="DD431" s="34"/>
      <c r="DE431" s="34"/>
      <c r="DF431" s="34"/>
      <c r="DG431" s="34"/>
      <c r="DH431" s="34"/>
      <c r="DI431" s="34"/>
      <c r="DJ431" s="34"/>
      <c r="DK431" s="34"/>
      <c r="DL431" s="34"/>
      <c r="DM431" s="34"/>
      <c r="DN431" s="34"/>
      <c r="DO431" s="34"/>
      <c r="DP431" s="34"/>
      <c r="DQ431" s="34"/>
      <c r="DR431" s="34"/>
      <c r="DS431" s="34"/>
      <c r="DT431" s="34"/>
      <c r="DU431" s="34"/>
      <c r="DV431" s="34"/>
      <c r="DW431" s="34"/>
      <c r="DX431" s="34"/>
      <c r="DY431" s="34"/>
      <c r="DZ431" s="34"/>
      <c r="EA431" s="34"/>
      <c r="EB431" s="34"/>
      <c r="EC431" s="34"/>
      <c r="ED431" s="34"/>
      <c r="EE431" s="34"/>
      <c r="EF431" s="34"/>
      <c r="EG431" s="34"/>
      <c r="EH431" s="34"/>
      <c r="EI431" s="34"/>
      <c r="EJ431" s="34"/>
      <c r="EK431" s="34"/>
      <c r="EL431" s="34"/>
      <c r="EM431" s="34"/>
      <c r="EN431" s="34"/>
      <c r="EO431" s="34"/>
      <c r="EP431" s="34"/>
      <c r="EQ431" s="34"/>
      <c r="ER431" s="34"/>
      <c r="ES431" s="34"/>
      <c r="ET431" s="34"/>
      <c r="EU431" s="34"/>
      <c r="EV431" s="34"/>
      <c r="EW431" s="34"/>
      <c r="EX431" s="34"/>
      <c r="EY431" s="34"/>
      <c r="EZ431" s="34"/>
      <c r="FA431" s="34"/>
      <c r="FB431" s="34"/>
      <c r="FC431" s="34"/>
      <c r="FD431" s="34"/>
      <c r="FE431" s="34"/>
      <c r="FF431" s="34"/>
      <c r="FG431" s="34"/>
      <c r="FH431" s="34"/>
      <c r="FI431" s="34"/>
      <c r="FJ431" s="34"/>
      <c r="FK431" s="34"/>
      <c r="FL431" s="34"/>
      <c r="FM431" s="34"/>
      <c r="FN431" s="34"/>
      <c r="FO431" s="34"/>
      <c r="FP431" s="34"/>
      <c r="FQ431" s="34"/>
      <c r="FR431" s="34"/>
      <c r="FS431" s="34"/>
      <c r="FT431" s="34"/>
      <c r="FU431" s="34"/>
      <c r="FV431" s="34"/>
      <c r="FW431" s="34"/>
      <c r="FX431" s="34"/>
      <c r="FY431" s="34"/>
      <c r="FZ431" s="34"/>
      <c r="GA431" s="34"/>
      <c r="GB431" s="34"/>
      <c r="GC431" s="34"/>
      <c r="GD431" s="34"/>
      <c r="GE431" s="34"/>
      <c r="GF431" s="34"/>
      <c r="GG431" s="34"/>
      <c r="GH431" s="34"/>
      <c r="GI431" s="34"/>
      <c r="GJ431" s="34"/>
      <c r="GK431" s="34"/>
      <c r="GL431" s="34"/>
      <c r="GM431" s="34"/>
      <c r="GN431" s="34"/>
      <c r="GO431" s="34"/>
      <c r="GP431" s="34"/>
      <c r="GQ431" s="34"/>
      <c r="GR431" s="34"/>
      <c r="GS431" s="34"/>
      <c r="GT431" s="34"/>
      <c r="GU431" s="34"/>
      <c r="GV431" s="34"/>
      <c r="GW431" s="34"/>
      <c r="GX431" s="34"/>
      <c r="GY431" s="34"/>
      <c r="GZ431" s="34"/>
      <c r="HA431" s="34"/>
      <c r="HB431" s="34"/>
      <c r="HC431" s="34"/>
      <c r="HD431" s="34"/>
      <c r="HE431" s="34"/>
      <c r="HF431" s="34"/>
      <c r="HG431" s="34"/>
      <c r="HH431" s="34"/>
      <c r="HI431" s="34"/>
      <c r="HJ431" s="34"/>
      <c r="HK431" s="34"/>
      <c r="HL431" s="34"/>
      <c r="HM431" s="34"/>
      <c r="HN431" s="34"/>
      <c r="HO431" s="34"/>
      <c r="HP431" s="34"/>
      <c r="HQ431" s="34"/>
      <c r="HR431" s="34"/>
      <c r="HS431" s="34"/>
      <c r="HT431" s="34"/>
      <c r="HU431" s="34"/>
      <c r="HV431" s="34"/>
      <c r="HW431" s="34"/>
      <c r="HX431" s="34"/>
      <c r="HY431" s="34"/>
      <c r="HZ431" s="34"/>
      <c r="IA431" s="34"/>
      <c r="IB431" s="34"/>
      <c r="IC431" s="34"/>
      <c r="ID431" s="34"/>
      <c r="IE431" s="34"/>
      <c r="IF431" s="34"/>
      <c r="IG431" s="34"/>
      <c r="IH431" s="34"/>
      <c r="II431" s="34"/>
      <c r="IJ431" s="34"/>
      <c r="IK431" s="34"/>
      <c r="IL431" s="34"/>
      <c r="IM431" s="34"/>
      <c r="IN431" s="34"/>
      <c r="IO431" s="34"/>
      <c r="IP431" s="34"/>
      <c r="IQ431" s="34"/>
      <c r="IR431" s="34"/>
      <c r="IS431" s="34"/>
      <c r="IT431" s="34"/>
      <c r="IU431" s="34"/>
      <c r="IV431" s="34"/>
      <c r="IW431" s="34"/>
    </row>
    <row r="432" spans="1:257" ht="128.25" customHeight="1">
      <c r="A432" s="155">
        <v>3</v>
      </c>
      <c r="B432" s="586" t="s">
        <v>279</v>
      </c>
      <c r="C432" s="586"/>
      <c r="D432" s="586"/>
      <c r="E432" s="586"/>
      <c r="F432" s="586"/>
      <c r="G432" s="586"/>
      <c r="H432" s="586"/>
      <c r="I432" s="3"/>
      <c r="J432" s="18"/>
      <c r="K432" s="97"/>
      <c r="L432" s="34"/>
      <c r="M432" s="34"/>
      <c r="N432" s="34"/>
      <c r="O432" s="34"/>
      <c r="P432" s="41"/>
      <c r="Q432" s="34"/>
      <c r="R432" s="34"/>
      <c r="S432" s="34"/>
      <c r="T432" s="34"/>
      <c r="U432" s="34"/>
      <c r="V432" s="34"/>
      <c r="W432" s="34"/>
      <c r="X432" s="34"/>
      <c r="Y432" s="34"/>
      <c r="Z432" s="34"/>
      <c r="AA432" s="34"/>
      <c r="AB432" s="34"/>
      <c r="AC432" s="34"/>
      <c r="AD432" s="34"/>
      <c r="AE432" s="34"/>
      <c r="AF432" s="34"/>
      <c r="AG432" s="34"/>
      <c r="AH432" s="34"/>
      <c r="AI432" s="34"/>
      <c r="AJ432" s="34"/>
      <c r="AK432" s="34"/>
      <c r="AL432" s="34"/>
      <c r="AM432" s="34"/>
      <c r="AN432" s="34"/>
      <c r="AO432" s="34"/>
      <c r="AP432" s="34"/>
      <c r="AQ432" s="34"/>
      <c r="AR432" s="34"/>
      <c r="AS432" s="34"/>
      <c r="AT432" s="34"/>
      <c r="AU432" s="34"/>
      <c r="AV432" s="34"/>
      <c r="AW432" s="34"/>
      <c r="AX432" s="34"/>
      <c r="AY432" s="34"/>
      <c r="AZ432" s="34"/>
      <c r="BA432" s="34"/>
      <c r="BB432" s="34"/>
      <c r="BC432" s="34"/>
      <c r="BD432" s="34"/>
      <c r="BE432" s="34"/>
      <c r="BF432" s="34"/>
      <c r="BG432" s="34"/>
      <c r="BH432" s="34"/>
      <c r="BI432" s="34"/>
      <c r="BJ432" s="34"/>
      <c r="BK432" s="34"/>
      <c r="BL432" s="34"/>
      <c r="BM432" s="34"/>
      <c r="BN432" s="34"/>
      <c r="BO432" s="34"/>
      <c r="BP432" s="34"/>
      <c r="BQ432" s="34"/>
      <c r="BR432" s="34"/>
      <c r="BS432" s="34"/>
      <c r="BT432" s="34"/>
      <c r="BU432" s="34"/>
      <c r="BV432" s="34"/>
      <c r="BW432" s="34"/>
      <c r="BX432" s="34"/>
      <c r="BY432" s="34"/>
      <c r="BZ432" s="34"/>
      <c r="CA432" s="34"/>
      <c r="CB432" s="34"/>
      <c r="CC432" s="34"/>
      <c r="CD432" s="34"/>
      <c r="CE432" s="34"/>
      <c r="CF432" s="34"/>
      <c r="CG432" s="34"/>
      <c r="CH432" s="34"/>
      <c r="CI432" s="34"/>
      <c r="CJ432" s="34"/>
      <c r="CK432" s="34"/>
      <c r="CL432" s="34"/>
      <c r="CM432" s="34"/>
      <c r="CN432" s="34"/>
      <c r="CO432" s="34"/>
      <c r="CP432" s="34"/>
      <c r="CQ432" s="34"/>
      <c r="CR432" s="34"/>
      <c r="CS432" s="34"/>
      <c r="CT432" s="34"/>
      <c r="CU432" s="34"/>
      <c r="CV432" s="34"/>
      <c r="CW432" s="34"/>
      <c r="CX432" s="34"/>
      <c r="CY432" s="34"/>
      <c r="CZ432" s="34"/>
      <c r="DA432" s="34"/>
      <c r="DB432" s="34"/>
      <c r="DC432" s="34"/>
      <c r="DD432" s="34"/>
      <c r="DE432" s="34"/>
      <c r="DF432" s="34"/>
      <c r="DG432" s="34"/>
      <c r="DH432" s="34"/>
      <c r="DI432" s="34"/>
      <c r="DJ432" s="34"/>
      <c r="DK432" s="34"/>
      <c r="DL432" s="34"/>
      <c r="DM432" s="34"/>
      <c r="DN432" s="34"/>
      <c r="DO432" s="34"/>
      <c r="DP432" s="34"/>
      <c r="DQ432" s="34"/>
      <c r="DR432" s="34"/>
      <c r="DS432" s="34"/>
      <c r="DT432" s="34"/>
      <c r="DU432" s="34"/>
      <c r="DV432" s="34"/>
      <c r="DW432" s="34"/>
      <c r="DX432" s="34"/>
      <c r="DY432" s="34"/>
      <c r="DZ432" s="34"/>
      <c r="EA432" s="34"/>
      <c r="EB432" s="34"/>
      <c r="EC432" s="34"/>
      <c r="ED432" s="34"/>
      <c r="EE432" s="34"/>
      <c r="EF432" s="34"/>
      <c r="EG432" s="34"/>
      <c r="EH432" s="34"/>
      <c r="EI432" s="34"/>
      <c r="EJ432" s="34"/>
      <c r="EK432" s="34"/>
      <c r="EL432" s="34"/>
      <c r="EM432" s="34"/>
      <c r="EN432" s="34"/>
      <c r="EO432" s="34"/>
      <c r="EP432" s="34"/>
      <c r="EQ432" s="34"/>
      <c r="ER432" s="34"/>
      <c r="ES432" s="34"/>
      <c r="ET432" s="34"/>
      <c r="EU432" s="34"/>
      <c r="EV432" s="34"/>
      <c r="EW432" s="34"/>
      <c r="EX432" s="34"/>
      <c r="EY432" s="34"/>
      <c r="EZ432" s="34"/>
      <c r="FA432" s="34"/>
      <c r="FB432" s="34"/>
      <c r="FC432" s="34"/>
      <c r="FD432" s="34"/>
      <c r="FE432" s="34"/>
      <c r="FF432" s="34"/>
      <c r="FG432" s="34"/>
      <c r="FH432" s="34"/>
      <c r="FI432" s="34"/>
      <c r="FJ432" s="34"/>
      <c r="FK432" s="34"/>
      <c r="FL432" s="34"/>
      <c r="FM432" s="34"/>
      <c r="FN432" s="34"/>
      <c r="FO432" s="34"/>
      <c r="FP432" s="34"/>
      <c r="FQ432" s="34"/>
      <c r="FR432" s="34"/>
      <c r="FS432" s="34"/>
      <c r="FT432" s="34"/>
      <c r="FU432" s="34"/>
      <c r="FV432" s="34"/>
      <c r="FW432" s="34"/>
      <c r="FX432" s="34"/>
      <c r="FY432" s="34"/>
      <c r="FZ432" s="34"/>
      <c r="GA432" s="34"/>
      <c r="GB432" s="34"/>
      <c r="GC432" s="34"/>
      <c r="GD432" s="34"/>
      <c r="GE432" s="34"/>
      <c r="GF432" s="34"/>
      <c r="GG432" s="34"/>
      <c r="GH432" s="34"/>
      <c r="GI432" s="34"/>
      <c r="GJ432" s="34"/>
      <c r="GK432" s="34"/>
      <c r="GL432" s="34"/>
      <c r="GM432" s="34"/>
      <c r="GN432" s="34"/>
      <c r="GO432" s="34"/>
      <c r="GP432" s="34"/>
      <c r="GQ432" s="34"/>
      <c r="GR432" s="34"/>
      <c r="GS432" s="34"/>
      <c r="GT432" s="34"/>
      <c r="GU432" s="34"/>
      <c r="GV432" s="34"/>
      <c r="GW432" s="34"/>
      <c r="GX432" s="34"/>
      <c r="GY432" s="34"/>
      <c r="GZ432" s="34"/>
      <c r="HA432" s="34"/>
      <c r="HB432" s="34"/>
      <c r="HC432" s="34"/>
      <c r="HD432" s="34"/>
      <c r="HE432" s="34"/>
      <c r="HF432" s="34"/>
      <c r="HG432" s="34"/>
      <c r="HH432" s="34"/>
      <c r="HI432" s="34"/>
      <c r="HJ432" s="34"/>
      <c r="HK432" s="34"/>
      <c r="HL432" s="34"/>
      <c r="HM432" s="34"/>
      <c r="HN432" s="34"/>
      <c r="HO432" s="34"/>
      <c r="HP432" s="34"/>
      <c r="HQ432" s="34"/>
      <c r="HR432" s="34"/>
      <c r="HS432" s="34"/>
      <c r="HT432" s="34"/>
      <c r="HU432" s="34"/>
      <c r="HV432" s="34"/>
      <c r="HW432" s="34"/>
      <c r="HX432" s="34"/>
      <c r="HY432" s="34"/>
      <c r="HZ432" s="34"/>
      <c r="IA432" s="34"/>
      <c r="IB432" s="34"/>
      <c r="IC432" s="34"/>
      <c r="ID432" s="34"/>
      <c r="IE432" s="34"/>
      <c r="IF432" s="34"/>
      <c r="IG432" s="34"/>
      <c r="IH432" s="34"/>
      <c r="II432" s="34"/>
      <c r="IJ432" s="34"/>
      <c r="IK432" s="34"/>
      <c r="IL432" s="34"/>
      <c r="IM432" s="34"/>
      <c r="IN432" s="34"/>
      <c r="IO432" s="34"/>
      <c r="IP432" s="34"/>
      <c r="IQ432" s="34"/>
      <c r="IR432" s="34"/>
      <c r="IS432" s="34"/>
      <c r="IT432" s="34"/>
      <c r="IU432" s="34"/>
      <c r="IV432" s="34"/>
      <c r="IW432" s="34"/>
    </row>
    <row r="433" spans="1:257">
      <c r="A433" s="155" t="s">
        <v>63</v>
      </c>
      <c r="B433" s="3" t="s">
        <v>8</v>
      </c>
      <c r="D433" s="15">
        <v>2291</v>
      </c>
      <c r="F433" s="3" t="s">
        <v>9</v>
      </c>
      <c r="G433" s="112"/>
      <c r="H433" s="3" t="s">
        <v>69</v>
      </c>
      <c r="I433" s="11"/>
      <c r="J433" s="51">
        <f>SUM(D433*G433)</f>
        <v>0</v>
      </c>
      <c r="K433" s="86" t="s">
        <v>69</v>
      </c>
      <c r="L433" s="34"/>
      <c r="M433" s="34"/>
      <c r="N433" s="34"/>
      <c r="O433" s="34"/>
      <c r="P433" s="41"/>
      <c r="Q433" s="34"/>
      <c r="R433" s="34"/>
      <c r="S433" s="34"/>
      <c r="T433" s="34"/>
      <c r="U433" s="34"/>
      <c r="V433" s="34"/>
      <c r="W433" s="34"/>
      <c r="X433" s="34"/>
      <c r="Y433" s="34"/>
      <c r="Z433" s="34"/>
      <c r="AA433" s="34"/>
      <c r="AB433" s="34"/>
      <c r="AC433" s="34"/>
      <c r="AD433" s="34"/>
      <c r="AE433" s="34"/>
      <c r="AF433" s="34"/>
      <c r="AG433" s="34"/>
      <c r="AH433" s="34"/>
      <c r="AI433" s="34"/>
      <c r="AJ433" s="34"/>
      <c r="AK433" s="34"/>
      <c r="AL433" s="34"/>
      <c r="AM433" s="34"/>
      <c r="AN433" s="34"/>
      <c r="AO433" s="34"/>
      <c r="AP433" s="34"/>
      <c r="AQ433" s="34"/>
      <c r="AR433" s="34"/>
      <c r="AS433" s="34"/>
      <c r="AT433" s="34"/>
      <c r="AU433" s="34"/>
      <c r="AV433" s="34"/>
      <c r="AW433" s="34"/>
      <c r="AX433" s="34"/>
      <c r="AY433" s="34"/>
      <c r="AZ433" s="34"/>
      <c r="BA433" s="34"/>
      <c r="BB433" s="34"/>
      <c r="BC433" s="34"/>
      <c r="BD433" s="34"/>
      <c r="BE433" s="34"/>
      <c r="BF433" s="34"/>
      <c r="BG433" s="34"/>
      <c r="BH433" s="34"/>
      <c r="BI433" s="34"/>
      <c r="BJ433" s="34"/>
      <c r="BK433" s="34"/>
      <c r="BL433" s="34"/>
      <c r="BM433" s="34"/>
      <c r="BN433" s="34"/>
      <c r="BO433" s="34"/>
      <c r="BP433" s="34"/>
      <c r="BQ433" s="34"/>
      <c r="BR433" s="34"/>
      <c r="BS433" s="34"/>
      <c r="BT433" s="34"/>
      <c r="BU433" s="34"/>
      <c r="BV433" s="34"/>
      <c r="BW433" s="34"/>
      <c r="BX433" s="34"/>
      <c r="BY433" s="34"/>
      <c r="BZ433" s="34"/>
      <c r="CA433" s="34"/>
      <c r="CB433" s="34"/>
      <c r="CC433" s="34"/>
      <c r="CD433" s="34"/>
      <c r="CE433" s="34"/>
      <c r="CF433" s="34"/>
      <c r="CG433" s="34"/>
      <c r="CH433" s="34"/>
      <c r="CI433" s="34"/>
      <c r="CJ433" s="34"/>
      <c r="CK433" s="34"/>
      <c r="CL433" s="34"/>
      <c r="CM433" s="34"/>
      <c r="CN433" s="34"/>
      <c r="CO433" s="34"/>
      <c r="CP433" s="34"/>
      <c r="CQ433" s="34"/>
      <c r="CR433" s="34"/>
      <c r="CS433" s="34"/>
      <c r="CT433" s="34"/>
      <c r="CU433" s="34"/>
      <c r="CV433" s="34"/>
      <c r="CW433" s="34"/>
      <c r="CX433" s="34"/>
      <c r="CY433" s="34"/>
      <c r="CZ433" s="34"/>
      <c r="DA433" s="34"/>
      <c r="DB433" s="34"/>
      <c r="DC433" s="34"/>
      <c r="DD433" s="34"/>
      <c r="DE433" s="34"/>
      <c r="DF433" s="34"/>
      <c r="DG433" s="34"/>
      <c r="DH433" s="34"/>
      <c r="DI433" s="34"/>
      <c r="DJ433" s="34"/>
      <c r="DK433" s="34"/>
      <c r="DL433" s="34"/>
      <c r="DM433" s="34"/>
      <c r="DN433" s="34"/>
      <c r="DO433" s="34"/>
      <c r="DP433" s="34"/>
      <c r="DQ433" s="34"/>
      <c r="DR433" s="34"/>
      <c r="DS433" s="34"/>
      <c r="DT433" s="34"/>
      <c r="DU433" s="34"/>
      <c r="DV433" s="34"/>
      <c r="DW433" s="34"/>
      <c r="DX433" s="34"/>
      <c r="DY433" s="34"/>
      <c r="DZ433" s="34"/>
      <c r="EA433" s="34"/>
      <c r="EB433" s="34"/>
      <c r="EC433" s="34"/>
      <c r="ED433" s="34"/>
      <c r="EE433" s="34"/>
      <c r="EF433" s="34"/>
      <c r="EG433" s="34"/>
      <c r="EH433" s="34"/>
      <c r="EI433" s="34"/>
      <c r="EJ433" s="34"/>
      <c r="EK433" s="34"/>
      <c r="EL433" s="34"/>
      <c r="EM433" s="34"/>
      <c r="EN433" s="34"/>
      <c r="EO433" s="34"/>
      <c r="EP433" s="34"/>
      <c r="EQ433" s="34"/>
      <c r="ER433" s="34"/>
      <c r="ES433" s="34"/>
      <c r="ET433" s="34"/>
      <c r="EU433" s="34"/>
      <c r="EV433" s="34"/>
      <c r="EW433" s="34"/>
      <c r="EX433" s="34"/>
      <c r="EY433" s="34"/>
      <c r="EZ433" s="34"/>
      <c r="FA433" s="34"/>
      <c r="FB433" s="34"/>
      <c r="FC433" s="34"/>
      <c r="FD433" s="34"/>
      <c r="FE433" s="34"/>
      <c r="FF433" s="34"/>
      <c r="FG433" s="34"/>
      <c r="FH433" s="34"/>
      <c r="FI433" s="34"/>
      <c r="FJ433" s="34"/>
      <c r="FK433" s="34"/>
      <c r="FL433" s="34"/>
      <c r="FM433" s="34"/>
      <c r="FN433" s="34"/>
      <c r="FO433" s="34"/>
      <c r="FP433" s="34"/>
      <c r="FQ433" s="34"/>
      <c r="FR433" s="34"/>
      <c r="FS433" s="34"/>
      <c r="FT433" s="34"/>
      <c r="FU433" s="34"/>
      <c r="FV433" s="34"/>
      <c r="FW433" s="34"/>
      <c r="FX433" s="34"/>
      <c r="FY433" s="34"/>
      <c r="FZ433" s="34"/>
      <c r="GA433" s="34"/>
      <c r="GB433" s="34"/>
      <c r="GC433" s="34"/>
      <c r="GD433" s="34"/>
      <c r="GE433" s="34"/>
      <c r="GF433" s="34"/>
      <c r="GG433" s="34"/>
      <c r="GH433" s="34"/>
      <c r="GI433" s="34"/>
      <c r="GJ433" s="34"/>
      <c r="GK433" s="34"/>
      <c r="GL433" s="34"/>
      <c r="GM433" s="34"/>
      <c r="GN433" s="34"/>
      <c r="GO433" s="34"/>
      <c r="GP433" s="34"/>
      <c r="GQ433" s="34"/>
      <c r="GR433" s="34"/>
      <c r="GS433" s="34"/>
      <c r="GT433" s="34"/>
      <c r="GU433" s="34"/>
      <c r="GV433" s="34"/>
      <c r="GW433" s="34"/>
      <c r="GX433" s="34"/>
      <c r="GY433" s="34"/>
      <c r="GZ433" s="34"/>
      <c r="HA433" s="34"/>
      <c r="HB433" s="34"/>
      <c r="HC433" s="34"/>
      <c r="HD433" s="34"/>
      <c r="HE433" s="34"/>
      <c r="HF433" s="34"/>
      <c r="HG433" s="34"/>
      <c r="HH433" s="34"/>
      <c r="HI433" s="34"/>
      <c r="HJ433" s="34"/>
      <c r="HK433" s="34"/>
      <c r="HL433" s="34"/>
      <c r="HM433" s="34"/>
      <c r="HN433" s="34"/>
      <c r="HO433" s="34"/>
      <c r="HP433" s="34"/>
      <c r="HQ433" s="34"/>
      <c r="HR433" s="34"/>
      <c r="HS433" s="34"/>
      <c r="HT433" s="34"/>
      <c r="HU433" s="34"/>
      <c r="HV433" s="34"/>
      <c r="HW433" s="34"/>
      <c r="HX433" s="34"/>
      <c r="HY433" s="34"/>
      <c r="HZ433" s="34"/>
      <c r="IA433" s="34"/>
      <c r="IB433" s="34"/>
      <c r="IC433" s="34"/>
      <c r="ID433" s="34"/>
      <c r="IE433" s="34"/>
      <c r="IF433" s="34"/>
      <c r="IG433" s="34"/>
      <c r="IH433" s="34"/>
      <c r="II433" s="34"/>
      <c r="IJ433" s="34"/>
      <c r="IK433" s="34"/>
      <c r="IL433" s="34"/>
      <c r="IM433" s="34"/>
      <c r="IN433" s="34"/>
      <c r="IO433" s="34"/>
      <c r="IP433" s="34"/>
      <c r="IQ433" s="34"/>
      <c r="IR433" s="34"/>
      <c r="IS433" s="34"/>
      <c r="IT433" s="34"/>
      <c r="IU433" s="34"/>
      <c r="IV433" s="34"/>
      <c r="IW433" s="34"/>
    </row>
    <row r="434" spans="1:257">
      <c r="D434" s="15"/>
      <c r="F434" s="3"/>
      <c r="I434" s="3"/>
      <c r="J434" s="18"/>
      <c r="K434" s="64"/>
      <c r="L434" s="3"/>
    </row>
    <row r="435" spans="1:257" s="113" customFormat="1" ht="138.75" customHeight="1">
      <c r="A435" s="155">
        <v>4</v>
      </c>
      <c r="B435" s="586" t="s">
        <v>231</v>
      </c>
      <c r="C435" s="586"/>
      <c r="D435" s="586"/>
      <c r="E435" s="586"/>
      <c r="F435" s="586"/>
      <c r="G435" s="586"/>
      <c r="H435" s="586"/>
      <c r="I435" s="10"/>
      <c r="J435" s="31"/>
      <c r="K435" s="88"/>
      <c r="L435" s="116"/>
    </row>
    <row r="436" spans="1:257" s="113" customFormat="1" ht="14.25">
      <c r="A436" s="155"/>
      <c r="B436" s="3" t="s">
        <v>71</v>
      </c>
      <c r="C436"/>
      <c r="D436" s="15">
        <v>1628</v>
      </c>
      <c r="E436"/>
      <c r="F436" s="1" t="s">
        <v>9</v>
      </c>
      <c r="G436" s="112"/>
      <c r="H436" s="3" t="s">
        <v>69</v>
      </c>
      <c r="I436" s="11"/>
      <c r="J436" s="51">
        <f>SUM(D436*G436)</f>
        <v>0</v>
      </c>
      <c r="K436" s="86" t="s">
        <v>69</v>
      </c>
      <c r="L436" s="116"/>
    </row>
    <row r="437" spans="1:257" s="113" customFormat="1">
      <c r="A437" s="156"/>
      <c r="D437" s="15"/>
      <c r="F437" s="116"/>
      <c r="I437" s="116"/>
      <c r="J437" s="18"/>
      <c r="K437" s="64"/>
      <c r="L437" s="116"/>
    </row>
    <row r="438" spans="1:257">
      <c r="A438" s="155">
        <v>5</v>
      </c>
      <c r="B438" s="586" t="s">
        <v>110</v>
      </c>
      <c r="C438" s="586"/>
      <c r="D438" s="586"/>
      <c r="E438" s="586"/>
      <c r="F438" s="586"/>
      <c r="G438" s="586"/>
      <c r="H438" s="586"/>
      <c r="I438" s="3"/>
      <c r="J438" s="18"/>
      <c r="K438" s="64"/>
      <c r="L438" s="3"/>
    </row>
    <row r="439" spans="1:257">
      <c r="B439" s="116" t="s">
        <v>280</v>
      </c>
      <c r="D439" s="15"/>
      <c r="F439" s="3"/>
      <c r="I439" s="3"/>
      <c r="J439" s="18"/>
      <c r="K439" s="64"/>
      <c r="L439" s="3"/>
    </row>
    <row r="440" spans="1:257">
      <c r="B440" s="3" t="s">
        <v>11</v>
      </c>
      <c r="D440" s="42">
        <v>32</v>
      </c>
      <c r="F440" s="3" t="s">
        <v>9</v>
      </c>
      <c r="G440" s="112"/>
      <c r="H440" s="3" t="s">
        <v>69</v>
      </c>
      <c r="I440" s="11"/>
      <c r="J440" s="51">
        <f>SUM(D440*G440)</f>
        <v>0</v>
      </c>
      <c r="K440" s="86" t="s">
        <v>69</v>
      </c>
      <c r="L440" s="3"/>
    </row>
    <row r="441" spans="1:257">
      <c r="B441" s="116" t="s">
        <v>281</v>
      </c>
      <c r="D441" s="42"/>
      <c r="F441" s="3"/>
      <c r="I441" s="3"/>
      <c r="J441" s="18"/>
      <c r="K441" s="64"/>
      <c r="L441" s="3"/>
    </row>
    <row r="442" spans="1:257">
      <c r="B442" s="3" t="s">
        <v>11</v>
      </c>
      <c r="D442" s="42">
        <v>10</v>
      </c>
      <c r="F442" s="3" t="s">
        <v>9</v>
      </c>
      <c r="G442" s="112"/>
      <c r="H442" s="3" t="s">
        <v>69</v>
      </c>
      <c r="I442" s="11"/>
      <c r="J442" s="51">
        <f>SUM(D442*G442)</f>
        <v>0</v>
      </c>
      <c r="K442" s="86" t="s">
        <v>69</v>
      </c>
      <c r="L442" s="3"/>
    </row>
    <row r="443" spans="1:257">
      <c r="A443" s="155"/>
      <c r="B443" s="3"/>
      <c r="C443" s="3"/>
      <c r="D443" s="3"/>
      <c r="E443" s="3"/>
      <c r="F443" s="3"/>
      <c r="G443" s="52"/>
      <c r="H443" s="3"/>
      <c r="I443" s="3"/>
      <c r="J443" s="18"/>
      <c r="K443" s="64"/>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c r="FP443" s="3"/>
      <c r="FQ443" s="3"/>
      <c r="FR443" s="3"/>
      <c r="FS443" s="3"/>
      <c r="FT443" s="3"/>
      <c r="FU443" s="3"/>
      <c r="FV443" s="3"/>
      <c r="FW443" s="3"/>
      <c r="FX443" s="3"/>
      <c r="FY443" s="3"/>
      <c r="FZ443" s="3"/>
      <c r="GA443" s="3"/>
      <c r="GB443" s="3"/>
      <c r="GC443" s="3"/>
      <c r="GD443" s="3"/>
      <c r="GE443" s="3"/>
      <c r="GF443" s="3"/>
      <c r="GG443" s="3"/>
      <c r="GH443" s="3"/>
      <c r="GI443" s="3"/>
      <c r="GJ443" s="3"/>
      <c r="GK443" s="3"/>
      <c r="GL443" s="3"/>
      <c r="GM443" s="3"/>
      <c r="GN443" s="3"/>
      <c r="GO443" s="3"/>
      <c r="GP443" s="3"/>
      <c r="GQ443" s="3"/>
      <c r="GR443" s="3"/>
      <c r="GS443" s="3"/>
      <c r="GT443" s="3"/>
      <c r="GU443" s="3"/>
      <c r="GV443" s="3"/>
      <c r="GW443" s="3"/>
      <c r="GX443" s="3"/>
      <c r="GY443" s="3"/>
      <c r="GZ443" s="3"/>
      <c r="HA443" s="3"/>
      <c r="HB443" s="3"/>
      <c r="HC443" s="3"/>
      <c r="HD443" s="3"/>
      <c r="HE443" s="3"/>
      <c r="HF443" s="3"/>
      <c r="HG443" s="3"/>
      <c r="HH443" s="3"/>
      <c r="HI443" s="3"/>
      <c r="HJ443" s="3"/>
      <c r="HK443" s="3"/>
      <c r="HL443" s="3"/>
      <c r="HM443" s="3"/>
      <c r="HN443" s="3"/>
      <c r="HO443" s="3"/>
      <c r="HP443" s="3"/>
      <c r="HQ443" s="3"/>
      <c r="HR443" s="3"/>
      <c r="HS443" s="3"/>
      <c r="HT443" s="3"/>
      <c r="HU443" s="3"/>
      <c r="HV443" s="3"/>
      <c r="HW443" s="3"/>
      <c r="HX443" s="3"/>
      <c r="HY443" s="3"/>
      <c r="HZ443" s="3"/>
      <c r="IA443" s="3"/>
      <c r="IB443" s="3"/>
      <c r="IC443" s="3"/>
      <c r="ID443" s="3"/>
      <c r="IE443" s="3"/>
      <c r="IF443" s="3"/>
      <c r="IG443" s="3"/>
      <c r="IH443" s="3"/>
      <c r="II443" s="3"/>
      <c r="IJ443" s="3"/>
      <c r="IK443" s="3"/>
      <c r="IL443" s="3"/>
      <c r="IM443" s="3"/>
      <c r="IN443" s="3"/>
      <c r="IO443" s="3"/>
      <c r="IP443" s="3"/>
      <c r="IQ443" s="3"/>
      <c r="IR443" s="3"/>
      <c r="IS443" s="3"/>
      <c r="IT443" s="3"/>
      <c r="IU443" s="3"/>
      <c r="IV443" s="3"/>
      <c r="IW443" s="3"/>
    </row>
    <row r="444" spans="1:257">
      <c r="A444" s="155">
        <v>6</v>
      </c>
      <c r="B444" s="586" t="s">
        <v>78</v>
      </c>
      <c r="C444" s="586"/>
      <c r="D444" s="586"/>
      <c r="E444" s="586"/>
      <c r="F444" s="586"/>
      <c r="G444" s="586"/>
      <c r="H444" s="586"/>
      <c r="I444" s="3"/>
      <c r="J444" s="18"/>
      <c r="K444" s="64"/>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c r="EE444" s="3"/>
      <c r="EF444" s="3"/>
      <c r="EG444" s="3"/>
      <c r="EH444" s="3"/>
      <c r="EI444" s="3"/>
      <c r="EJ444" s="3"/>
      <c r="EK444" s="3"/>
      <c r="EL444" s="3"/>
      <c r="EM444" s="3"/>
      <c r="EN444" s="3"/>
      <c r="EO444" s="3"/>
      <c r="EP444" s="3"/>
      <c r="EQ444" s="3"/>
      <c r="ER444" s="3"/>
      <c r="ES444" s="3"/>
      <c r="ET444" s="3"/>
      <c r="EU444" s="3"/>
      <c r="EV444" s="3"/>
      <c r="EW444" s="3"/>
      <c r="EX444" s="3"/>
      <c r="EY444" s="3"/>
      <c r="EZ444" s="3"/>
      <c r="FA444" s="3"/>
      <c r="FB444" s="3"/>
      <c r="FC444" s="3"/>
      <c r="FD444" s="3"/>
      <c r="FE444" s="3"/>
      <c r="FF444" s="3"/>
      <c r="FG444" s="3"/>
      <c r="FH444" s="3"/>
      <c r="FI444" s="3"/>
      <c r="FJ444" s="3"/>
      <c r="FK444" s="3"/>
      <c r="FL444" s="3"/>
      <c r="FM444" s="3"/>
      <c r="FN444" s="3"/>
      <c r="FO444" s="3"/>
      <c r="FP444" s="3"/>
      <c r="FQ444" s="3"/>
      <c r="FR444" s="3"/>
      <c r="FS444" s="3"/>
      <c r="FT444" s="3"/>
      <c r="FU444" s="3"/>
      <c r="FV444" s="3"/>
      <c r="FW444" s="3"/>
      <c r="FX444" s="3"/>
      <c r="FY444" s="3"/>
      <c r="FZ444" s="3"/>
      <c r="GA444" s="3"/>
      <c r="GB444" s="3"/>
      <c r="GC444" s="3"/>
      <c r="GD444" s="3"/>
      <c r="GE444" s="3"/>
      <c r="GF444" s="3"/>
      <c r="GG444" s="3"/>
      <c r="GH444" s="3"/>
      <c r="GI444" s="3"/>
      <c r="GJ444" s="3"/>
      <c r="GK444" s="3"/>
      <c r="GL444" s="3"/>
      <c r="GM444" s="3"/>
      <c r="GN444" s="3"/>
      <c r="GO444" s="3"/>
      <c r="GP444" s="3"/>
      <c r="GQ444" s="3"/>
      <c r="GR444" s="3"/>
      <c r="GS444" s="3"/>
      <c r="GT444" s="3"/>
      <c r="GU444" s="3"/>
      <c r="GV444" s="3"/>
      <c r="GW444" s="3"/>
      <c r="GX444" s="3"/>
      <c r="GY444" s="3"/>
      <c r="GZ444" s="3"/>
      <c r="HA444" s="3"/>
      <c r="HB444" s="3"/>
      <c r="HC444" s="3"/>
      <c r="HD444" s="3"/>
      <c r="HE444" s="3"/>
      <c r="HF444" s="3"/>
      <c r="HG444" s="3"/>
      <c r="HH444" s="3"/>
      <c r="HI444" s="3"/>
      <c r="HJ444" s="3"/>
      <c r="HK444" s="3"/>
      <c r="HL444" s="3"/>
      <c r="HM444" s="3"/>
      <c r="HN444" s="3"/>
      <c r="HO444" s="3"/>
      <c r="HP444" s="3"/>
      <c r="HQ444" s="3"/>
      <c r="HR444" s="3"/>
      <c r="HS444" s="3"/>
      <c r="HT444" s="3"/>
      <c r="HU444" s="3"/>
      <c r="HV444" s="3"/>
      <c r="HW444" s="3"/>
      <c r="HX444" s="3"/>
      <c r="HY444" s="3"/>
      <c r="HZ444" s="3"/>
      <c r="IA444" s="3"/>
      <c r="IB444" s="3"/>
      <c r="IC444" s="3"/>
      <c r="ID444" s="3"/>
      <c r="IE444" s="3"/>
      <c r="IF444" s="3"/>
      <c r="IG444" s="3"/>
      <c r="IH444" s="3"/>
      <c r="II444" s="3"/>
      <c r="IJ444" s="3"/>
      <c r="IK444" s="3"/>
      <c r="IL444" s="3"/>
      <c r="IM444" s="3"/>
      <c r="IN444" s="3"/>
      <c r="IO444" s="3"/>
      <c r="IP444" s="3"/>
      <c r="IQ444" s="3"/>
      <c r="IR444" s="3"/>
      <c r="IS444" s="3"/>
      <c r="IT444" s="3"/>
      <c r="IU444" s="3"/>
      <c r="IV444" s="3"/>
      <c r="IW444" s="3"/>
    </row>
    <row r="445" spans="1:257">
      <c r="A445" s="155"/>
      <c r="B445" s="3" t="s">
        <v>60</v>
      </c>
      <c r="C445" s="3"/>
      <c r="D445" s="3">
        <v>1</v>
      </c>
      <c r="E445" s="3"/>
      <c r="F445" s="3" t="s">
        <v>9</v>
      </c>
      <c r="G445" s="112"/>
      <c r="H445" s="3" t="s">
        <v>69</v>
      </c>
      <c r="I445" s="11"/>
      <c r="J445" s="51">
        <f>SUM(D445*G445)</f>
        <v>0</v>
      </c>
      <c r="K445" s="86" t="s">
        <v>69</v>
      </c>
      <c r="L445" s="34"/>
      <c r="M445" s="34"/>
      <c r="N445" s="34"/>
      <c r="O445" s="34"/>
      <c r="P445" s="41"/>
      <c r="Q445" s="34"/>
      <c r="R445" s="34"/>
      <c r="S445" s="34"/>
      <c r="T445" s="34"/>
      <c r="U445" s="34"/>
      <c r="V445" s="34"/>
      <c r="W445" s="34"/>
      <c r="X445" s="34"/>
      <c r="Y445" s="34"/>
      <c r="Z445" s="34"/>
      <c r="AA445" s="34"/>
      <c r="AB445" s="34"/>
      <c r="AC445" s="34"/>
      <c r="AD445" s="34"/>
      <c r="AE445" s="34"/>
      <c r="AF445" s="34"/>
      <c r="AG445" s="34"/>
      <c r="AH445" s="34"/>
      <c r="AI445" s="34"/>
      <c r="AJ445" s="34"/>
      <c r="AK445" s="34"/>
      <c r="AL445" s="34"/>
      <c r="AM445" s="34"/>
      <c r="AN445" s="34"/>
      <c r="AO445" s="34"/>
      <c r="AP445" s="34"/>
      <c r="AQ445" s="34"/>
      <c r="AR445" s="34"/>
      <c r="AS445" s="34"/>
      <c r="AT445" s="34"/>
      <c r="AU445" s="34"/>
      <c r="AV445" s="34"/>
      <c r="AW445" s="34"/>
      <c r="AX445" s="34"/>
      <c r="AY445" s="34"/>
      <c r="AZ445" s="34"/>
      <c r="BA445" s="34"/>
      <c r="BB445" s="34"/>
      <c r="BC445" s="34"/>
      <c r="BD445" s="34"/>
      <c r="BE445" s="34"/>
      <c r="BF445" s="34"/>
      <c r="BG445" s="34"/>
      <c r="BH445" s="34"/>
      <c r="BI445" s="34"/>
      <c r="BJ445" s="34"/>
      <c r="BK445" s="34"/>
      <c r="BL445" s="34"/>
      <c r="BM445" s="34"/>
      <c r="BN445" s="34"/>
      <c r="BO445" s="34"/>
      <c r="BP445" s="34"/>
      <c r="BQ445" s="34"/>
      <c r="BR445" s="34"/>
      <c r="BS445" s="34"/>
      <c r="BT445" s="34"/>
      <c r="BU445" s="34"/>
      <c r="BV445" s="34"/>
      <c r="BW445" s="34"/>
      <c r="BX445" s="34"/>
      <c r="BY445" s="34"/>
      <c r="BZ445" s="34"/>
      <c r="CA445" s="34"/>
      <c r="CB445" s="34"/>
      <c r="CC445" s="34"/>
      <c r="CD445" s="34"/>
      <c r="CE445" s="34"/>
      <c r="CF445" s="34"/>
      <c r="CG445" s="34"/>
      <c r="CH445" s="34"/>
      <c r="CI445" s="34"/>
      <c r="CJ445" s="34"/>
      <c r="CK445" s="34"/>
      <c r="CL445" s="34"/>
      <c r="CM445" s="34"/>
      <c r="CN445" s="34"/>
      <c r="CO445" s="34"/>
      <c r="CP445" s="34"/>
      <c r="CQ445" s="34"/>
      <c r="CR445" s="34"/>
      <c r="CS445" s="34"/>
      <c r="CT445" s="34"/>
      <c r="CU445" s="34"/>
      <c r="CV445" s="34"/>
      <c r="CW445" s="34"/>
      <c r="CX445" s="34"/>
      <c r="CY445" s="34"/>
      <c r="CZ445" s="34"/>
      <c r="DA445" s="34"/>
      <c r="DB445" s="34"/>
      <c r="DC445" s="34"/>
      <c r="DD445" s="34"/>
      <c r="DE445" s="34"/>
      <c r="DF445" s="34"/>
      <c r="DG445" s="34"/>
      <c r="DH445" s="34"/>
      <c r="DI445" s="34"/>
      <c r="DJ445" s="34"/>
      <c r="DK445" s="34"/>
      <c r="DL445" s="34"/>
      <c r="DM445" s="34"/>
      <c r="DN445" s="34"/>
      <c r="DO445" s="34"/>
      <c r="DP445" s="34"/>
      <c r="DQ445" s="34"/>
      <c r="DR445" s="34"/>
      <c r="DS445" s="34"/>
      <c r="DT445" s="34"/>
      <c r="DU445" s="34"/>
      <c r="DV445" s="34"/>
      <c r="DW445" s="34"/>
      <c r="DX445" s="34"/>
      <c r="DY445" s="34"/>
      <c r="DZ445" s="34"/>
      <c r="EA445" s="34"/>
      <c r="EB445" s="34"/>
      <c r="EC445" s="34"/>
      <c r="ED445" s="34"/>
      <c r="EE445" s="34"/>
      <c r="EF445" s="34"/>
      <c r="EG445" s="34"/>
      <c r="EH445" s="34"/>
      <c r="EI445" s="34"/>
      <c r="EJ445" s="34"/>
      <c r="EK445" s="34"/>
      <c r="EL445" s="34"/>
      <c r="EM445" s="34"/>
      <c r="EN445" s="34"/>
      <c r="EO445" s="34"/>
      <c r="EP445" s="34"/>
      <c r="EQ445" s="34"/>
      <c r="ER445" s="34"/>
      <c r="ES445" s="34"/>
      <c r="ET445" s="34"/>
      <c r="EU445" s="34"/>
      <c r="EV445" s="34"/>
      <c r="EW445" s="34"/>
      <c r="EX445" s="34"/>
      <c r="EY445" s="34"/>
      <c r="EZ445" s="34"/>
      <c r="FA445" s="34"/>
      <c r="FB445" s="34"/>
      <c r="FC445" s="34"/>
      <c r="FD445" s="34"/>
      <c r="FE445" s="34"/>
      <c r="FF445" s="34"/>
      <c r="FG445" s="34"/>
      <c r="FH445" s="34"/>
      <c r="FI445" s="34"/>
      <c r="FJ445" s="34"/>
      <c r="FK445" s="34"/>
      <c r="FL445" s="34"/>
      <c r="FM445" s="34"/>
      <c r="FN445" s="34"/>
      <c r="FO445" s="34"/>
      <c r="FP445" s="34"/>
      <c r="FQ445" s="34"/>
      <c r="FR445" s="34"/>
      <c r="FS445" s="34"/>
      <c r="FT445" s="34"/>
      <c r="FU445" s="34"/>
      <c r="FV445" s="34"/>
      <c r="FW445" s="34"/>
      <c r="FX445" s="34"/>
      <c r="FY445" s="34"/>
      <c r="FZ445" s="34"/>
      <c r="GA445" s="34"/>
      <c r="GB445" s="34"/>
      <c r="GC445" s="34"/>
      <c r="GD445" s="34"/>
      <c r="GE445" s="34"/>
      <c r="GF445" s="34"/>
      <c r="GG445" s="34"/>
      <c r="GH445" s="34"/>
      <c r="GI445" s="34"/>
      <c r="GJ445" s="34"/>
      <c r="GK445" s="34"/>
      <c r="GL445" s="34"/>
      <c r="GM445" s="34"/>
      <c r="GN445" s="34"/>
      <c r="GO445" s="34"/>
      <c r="GP445" s="34"/>
      <c r="GQ445" s="34"/>
      <c r="GR445" s="34"/>
      <c r="GS445" s="34"/>
      <c r="GT445" s="34"/>
      <c r="GU445" s="34"/>
      <c r="GV445" s="34"/>
      <c r="GW445" s="34"/>
      <c r="GX445" s="34"/>
      <c r="GY445" s="34"/>
      <c r="GZ445" s="34"/>
      <c r="HA445" s="34"/>
      <c r="HB445" s="34"/>
      <c r="HC445" s="34"/>
      <c r="HD445" s="34"/>
      <c r="HE445" s="34"/>
      <c r="HF445" s="34"/>
      <c r="HG445" s="34"/>
      <c r="HH445" s="34"/>
      <c r="HI445" s="34"/>
      <c r="HJ445" s="34"/>
      <c r="HK445" s="34"/>
      <c r="HL445" s="34"/>
      <c r="HM445" s="34"/>
      <c r="HN445" s="34"/>
      <c r="HO445" s="34"/>
      <c r="HP445" s="34"/>
      <c r="HQ445" s="34"/>
      <c r="HR445" s="34"/>
      <c r="HS445" s="34"/>
      <c r="HT445" s="34"/>
      <c r="HU445" s="34"/>
      <c r="HV445" s="34"/>
      <c r="HW445" s="34"/>
      <c r="HX445" s="34"/>
      <c r="HY445" s="34"/>
      <c r="HZ445" s="34"/>
      <c r="IA445" s="34"/>
      <c r="IB445" s="34"/>
      <c r="IC445" s="34"/>
      <c r="ID445" s="34"/>
      <c r="IE445" s="34"/>
      <c r="IF445" s="34"/>
      <c r="IG445" s="34"/>
      <c r="IH445" s="34"/>
      <c r="II445" s="34"/>
      <c r="IJ445" s="34"/>
      <c r="IK445" s="34"/>
      <c r="IL445" s="34"/>
      <c r="IM445" s="34"/>
      <c r="IN445" s="34"/>
      <c r="IO445" s="34"/>
      <c r="IP445" s="34"/>
      <c r="IQ445" s="34"/>
      <c r="IR445" s="34"/>
      <c r="IS445" s="34"/>
      <c r="IT445" s="34"/>
      <c r="IU445" s="34"/>
      <c r="IV445" s="34"/>
      <c r="IW445" s="34"/>
    </row>
    <row r="446" spans="1:257">
      <c r="L446" s="13"/>
    </row>
    <row r="447" spans="1:257" ht="15">
      <c r="C447" s="5"/>
      <c r="D447" s="30"/>
      <c r="E447" s="5"/>
      <c r="F447" s="103" t="s">
        <v>52</v>
      </c>
      <c r="G447" s="104"/>
      <c r="H447" s="105"/>
      <c r="I447" s="106"/>
      <c r="J447" s="83">
        <f>SUM(J427:J445)</f>
        <v>0</v>
      </c>
      <c r="K447" s="107" t="s">
        <v>69</v>
      </c>
    </row>
    <row r="448" spans="1:257" ht="15">
      <c r="A448" s="155"/>
      <c r="B448" s="3"/>
      <c r="C448" s="3"/>
      <c r="D448" s="30"/>
      <c r="E448" s="5"/>
      <c r="F448" s="2"/>
      <c r="G448" s="52"/>
      <c r="H448" s="3"/>
      <c r="I448" s="11"/>
      <c r="J448" s="30"/>
      <c r="K448" s="87"/>
      <c r="L448" s="12"/>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c r="BP448" s="5"/>
      <c r="BQ448" s="5"/>
      <c r="BR448" s="5"/>
      <c r="BS448" s="5"/>
      <c r="BT448" s="5"/>
      <c r="BU448" s="5"/>
      <c r="BV448" s="5"/>
      <c r="BW448" s="5"/>
      <c r="BX448" s="5"/>
      <c r="BY448" s="5"/>
      <c r="BZ448" s="5"/>
      <c r="CA448" s="5"/>
      <c r="CB448" s="5"/>
      <c r="CC448" s="5"/>
      <c r="CD448" s="5"/>
      <c r="CE448" s="5"/>
      <c r="CF448" s="5"/>
      <c r="CG448" s="5"/>
      <c r="CH448" s="5"/>
      <c r="CI448" s="5"/>
      <c r="CJ448" s="5"/>
      <c r="CK448" s="5"/>
      <c r="CL448" s="5"/>
      <c r="CM448" s="5"/>
      <c r="CN448" s="5"/>
      <c r="CO448" s="5"/>
      <c r="CP448" s="5"/>
      <c r="CQ448" s="5"/>
      <c r="CR448" s="5"/>
      <c r="CS448" s="5"/>
      <c r="CT448" s="5"/>
      <c r="CU448" s="5"/>
      <c r="CV448" s="5"/>
      <c r="CW448" s="5"/>
      <c r="CX448" s="5"/>
      <c r="CY448" s="5"/>
      <c r="CZ448" s="5"/>
      <c r="DA448" s="5"/>
      <c r="DB448" s="5"/>
      <c r="DC448" s="5"/>
      <c r="DD448" s="5"/>
      <c r="DE448" s="5"/>
      <c r="DF448" s="5"/>
      <c r="DG448" s="5"/>
      <c r="DH448" s="5"/>
      <c r="DI448" s="5"/>
      <c r="DJ448" s="5"/>
      <c r="DK448" s="5"/>
      <c r="DL448" s="5"/>
      <c r="DM448" s="5"/>
      <c r="DN448" s="5"/>
      <c r="DO448" s="5"/>
      <c r="DP448" s="5"/>
      <c r="DQ448" s="5"/>
      <c r="DR448" s="5"/>
      <c r="DS448" s="5"/>
      <c r="DT448" s="5"/>
      <c r="DU448" s="5"/>
      <c r="DV448" s="5"/>
      <c r="DW448" s="5"/>
      <c r="DX448" s="5"/>
      <c r="DY448" s="5"/>
      <c r="DZ448" s="5"/>
      <c r="EA448" s="5"/>
      <c r="EB448" s="5"/>
      <c r="EC448" s="5"/>
      <c r="ED448" s="5"/>
      <c r="EE448" s="5"/>
      <c r="EF448" s="5"/>
      <c r="EG448" s="5"/>
      <c r="EH448" s="5"/>
      <c r="EI448" s="5"/>
      <c r="EJ448" s="5"/>
      <c r="EK448" s="5"/>
      <c r="EL448" s="5"/>
      <c r="EM448" s="5"/>
      <c r="EN448" s="5"/>
      <c r="EO448" s="5"/>
      <c r="EP448" s="5"/>
      <c r="EQ448" s="5"/>
      <c r="ER448" s="5"/>
      <c r="ES448" s="5"/>
      <c r="ET448" s="5"/>
      <c r="EU448" s="5"/>
      <c r="EV448" s="5"/>
      <c r="EW448" s="5"/>
      <c r="EX448" s="5"/>
      <c r="EY448" s="5"/>
      <c r="EZ448" s="5"/>
      <c r="FA448" s="5"/>
      <c r="FB448" s="5"/>
      <c r="FC448" s="5"/>
      <c r="FD448" s="5"/>
      <c r="FE448" s="5"/>
      <c r="FF448" s="5"/>
      <c r="FG448" s="5"/>
      <c r="FH448" s="5"/>
      <c r="FI448" s="5"/>
      <c r="FJ448" s="5"/>
      <c r="FK448" s="5"/>
      <c r="FL448" s="5"/>
      <c r="FM448" s="5"/>
      <c r="FN448" s="5"/>
      <c r="FO448" s="5"/>
      <c r="FP448" s="5"/>
      <c r="FQ448" s="5"/>
      <c r="FR448" s="5"/>
      <c r="FS448" s="5"/>
      <c r="FT448" s="5"/>
      <c r="FU448" s="5"/>
      <c r="FV448" s="5"/>
      <c r="FW448" s="5"/>
      <c r="FX448" s="5"/>
      <c r="FY448" s="5"/>
      <c r="FZ448" s="5"/>
      <c r="GA448" s="5"/>
      <c r="GB448" s="5"/>
      <c r="GC448" s="5"/>
      <c r="GD448" s="5"/>
      <c r="GE448" s="5"/>
      <c r="GF448" s="5"/>
      <c r="GG448" s="5"/>
      <c r="GH448" s="5"/>
      <c r="GI448" s="5"/>
      <c r="GJ448" s="5"/>
      <c r="GK448" s="5"/>
      <c r="GL448" s="5"/>
      <c r="GM448" s="5"/>
      <c r="GN448" s="5"/>
      <c r="GO448" s="5"/>
      <c r="GP448" s="5"/>
      <c r="GQ448" s="5"/>
      <c r="GR448" s="5"/>
      <c r="GS448" s="5"/>
      <c r="GT448" s="5"/>
      <c r="GU448" s="5"/>
      <c r="GV448" s="5"/>
      <c r="GW448" s="5"/>
      <c r="GX448" s="5"/>
      <c r="GY448" s="5"/>
      <c r="GZ448" s="5"/>
      <c r="HA448" s="5"/>
      <c r="HB448" s="5"/>
      <c r="HC448" s="5"/>
      <c r="HD448" s="5"/>
      <c r="HE448" s="5"/>
      <c r="HF448" s="5"/>
      <c r="HG448" s="5"/>
      <c r="HH448" s="5"/>
      <c r="HI448" s="5"/>
      <c r="HJ448" s="5"/>
      <c r="HK448" s="5"/>
      <c r="HL448" s="5"/>
      <c r="HM448" s="5"/>
      <c r="HN448" s="5"/>
      <c r="HO448" s="5"/>
      <c r="HP448" s="5"/>
      <c r="HQ448" s="5"/>
      <c r="HR448" s="5"/>
      <c r="HS448" s="5"/>
      <c r="HT448" s="5"/>
      <c r="HU448" s="5"/>
      <c r="HV448" s="5"/>
      <c r="HW448" s="5"/>
      <c r="HX448" s="5"/>
      <c r="HY448" s="5"/>
      <c r="HZ448" s="5"/>
      <c r="IA448" s="5"/>
      <c r="IB448" s="5"/>
      <c r="IC448" s="5"/>
      <c r="ID448" s="5"/>
      <c r="IE448" s="5"/>
      <c r="IF448" s="5"/>
      <c r="IG448" s="5"/>
      <c r="IH448" s="5"/>
      <c r="II448" s="5"/>
      <c r="IJ448" s="5"/>
      <c r="IK448" s="5"/>
      <c r="IL448" s="5"/>
      <c r="IM448" s="5"/>
      <c r="IN448" s="5"/>
      <c r="IO448" s="5"/>
      <c r="IP448" s="5"/>
      <c r="IQ448" s="5"/>
      <c r="IR448" s="5"/>
      <c r="IS448" s="5"/>
      <c r="IT448" s="5"/>
      <c r="IU448" s="5"/>
      <c r="IV448" s="5"/>
      <c r="IW448" s="5"/>
    </row>
    <row r="449" spans="1:257" ht="15">
      <c r="A449" s="169"/>
      <c r="B449" s="172" t="s">
        <v>43</v>
      </c>
      <c r="C449" s="172" t="s">
        <v>282</v>
      </c>
      <c r="D449" s="172"/>
      <c r="E449" s="172"/>
      <c r="F449" s="172"/>
      <c r="G449" s="65"/>
      <c r="H449" s="33"/>
      <c r="I449" s="33"/>
      <c r="J449" s="49"/>
      <c r="K449" s="93"/>
      <c r="L449" s="33"/>
      <c r="M449" s="33"/>
      <c r="N449" s="33"/>
      <c r="O449" s="33"/>
      <c r="P449" s="40"/>
      <c r="Q449" s="33"/>
      <c r="R449" s="33"/>
      <c r="S449" s="33"/>
      <c r="T449" s="33"/>
      <c r="U449" s="33"/>
      <c r="V449" s="33"/>
      <c r="W449" s="33"/>
      <c r="X449" s="33"/>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c r="AY449" s="33"/>
      <c r="AZ449" s="33"/>
      <c r="BA449" s="33"/>
      <c r="BB449" s="33"/>
      <c r="BC449" s="33"/>
      <c r="BD449" s="33"/>
      <c r="BE449" s="33"/>
      <c r="BF449" s="33"/>
      <c r="BG449" s="33"/>
      <c r="BH449" s="33"/>
      <c r="BI449" s="33"/>
      <c r="BJ449" s="33"/>
      <c r="BK449" s="33"/>
      <c r="BL449" s="33"/>
      <c r="BM449" s="33"/>
      <c r="BN449" s="33"/>
      <c r="BO449" s="33"/>
      <c r="BP449" s="33"/>
      <c r="BQ449" s="33"/>
      <c r="BR449" s="33"/>
      <c r="BS449" s="33"/>
      <c r="BT449" s="33"/>
      <c r="BU449" s="33"/>
      <c r="BV449" s="33"/>
      <c r="BW449" s="33"/>
      <c r="BX449" s="33"/>
      <c r="BY449" s="33"/>
      <c r="BZ449" s="33"/>
      <c r="CA449" s="33"/>
      <c r="CB449" s="33"/>
      <c r="CC449" s="33"/>
      <c r="CD449" s="33"/>
      <c r="CE449" s="33"/>
      <c r="CF449" s="33"/>
      <c r="CG449" s="33"/>
      <c r="CH449" s="33"/>
      <c r="CI449" s="33"/>
      <c r="CJ449" s="33"/>
      <c r="CK449" s="33"/>
      <c r="CL449" s="33"/>
      <c r="CM449" s="33"/>
      <c r="CN449" s="33"/>
      <c r="CO449" s="33"/>
      <c r="CP449" s="33"/>
      <c r="CQ449" s="33"/>
      <c r="CR449" s="33"/>
      <c r="CS449" s="33"/>
      <c r="CT449" s="33"/>
      <c r="CU449" s="33"/>
      <c r="CV449" s="33"/>
      <c r="CW449" s="33"/>
      <c r="CX449" s="33"/>
      <c r="CY449" s="33"/>
      <c r="CZ449" s="33"/>
      <c r="DA449" s="33"/>
      <c r="DB449" s="33"/>
      <c r="DC449" s="33"/>
      <c r="DD449" s="33"/>
      <c r="DE449" s="33"/>
      <c r="DF449" s="33"/>
      <c r="DG449" s="33"/>
      <c r="DH449" s="33"/>
      <c r="DI449" s="33"/>
      <c r="DJ449" s="33"/>
      <c r="DK449" s="33"/>
      <c r="DL449" s="33"/>
      <c r="DM449" s="33"/>
      <c r="DN449" s="33"/>
      <c r="DO449" s="33"/>
      <c r="DP449" s="33"/>
      <c r="DQ449" s="33"/>
      <c r="DR449" s="33"/>
      <c r="DS449" s="33"/>
      <c r="DT449" s="33"/>
      <c r="DU449" s="33"/>
      <c r="DV449" s="33"/>
      <c r="DW449" s="33"/>
      <c r="DX449" s="33"/>
      <c r="DY449" s="33"/>
      <c r="DZ449" s="33"/>
      <c r="EA449" s="33"/>
      <c r="EB449" s="33"/>
      <c r="EC449" s="33"/>
      <c r="ED449" s="33"/>
      <c r="EE449" s="33"/>
      <c r="EF449" s="33"/>
      <c r="EG449" s="33"/>
      <c r="EH449" s="33"/>
      <c r="EI449" s="33"/>
      <c r="EJ449" s="33"/>
      <c r="EK449" s="33"/>
      <c r="EL449" s="33"/>
      <c r="EM449" s="33"/>
      <c r="EN449" s="33"/>
      <c r="EO449" s="33"/>
      <c r="EP449" s="33"/>
      <c r="EQ449" s="33"/>
      <c r="ER449" s="33"/>
      <c r="ES449" s="33"/>
      <c r="ET449" s="33"/>
      <c r="EU449" s="33"/>
      <c r="EV449" s="33"/>
      <c r="EW449" s="33"/>
      <c r="EX449" s="33"/>
      <c r="EY449" s="33"/>
      <c r="EZ449" s="33"/>
      <c r="FA449" s="33"/>
      <c r="FB449" s="33"/>
      <c r="FC449" s="33"/>
      <c r="FD449" s="33"/>
      <c r="FE449" s="33"/>
      <c r="FF449" s="33"/>
      <c r="FG449" s="33"/>
      <c r="FH449" s="33"/>
      <c r="FI449" s="33"/>
      <c r="FJ449" s="33"/>
      <c r="FK449" s="33"/>
      <c r="FL449" s="33"/>
      <c r="FM449" s="33"/>
      <c r="FN449" s="33"/>
      <c r="FO449" s="33"/>
      <c r="FP449" s="33"/>
      <c r="FQ449" s="33"/>
      <c r="FR449" s="33"/>
      <c r="FS449" s="33"/>
      <c r="FT449" s="33"/>
      <c r="FU449" s="33"/>
      <c r="FV449" s="33"/>
      <c r="FW449" s="33"/>
      <c r="FX449" s="33"/>
      <c r="FY449" s="33"/>
      <c r="FZ449" s="33"/>
      <c r="GA449" s="33"/>
      <c r="GB449" s="33"/>
      <c r="GC449" s="33"/>
      <c r="GD449" s="33"/>
      <c r="GE449" s="33"/>
      <c r="GF449" s="33"/>
      <c r="GG449" s="33"/>
      <c r="GH449" s="33"/>
      <c r="GI449" s="33"/>
      <c r="GJ449" s="33"/>
      <c r="GK449" s="33"/>
      <c r="GL449" s="33"/>
      <c r="GM449" s="33"/>
      <c r="GN449" s="33"/>
      <c r="GO449" s="33"/>
      <c r="GP449" s="33"/>
      <c r="GQ449" s="33"/>
      <c r="GR449" s="33"/>
      <c r="GS449" s="33"/>
      <c r="GT449" s="33"/>
      <c r="GU449" s="33"/>
      <c r="GV449" s="33"/>
      <c r="GW449" s="33"/>
      <c r="GX449" s="33"/>
      <c r="GY449" s="33"/>
      <c r="GZ449" s="33"/>
      <c r="HA449" s="33"/>
      <c r="HB449" s="33"/>
      <c r="HC449" s="33"/>
      <c r="HD449" s="33"/>
      <c r="HE449" s="33"/>
      <c r="HF449" s="33"/>
      <c r="HG449" s="33"/>
      <c r="HH449" s="33"/>
      <c r="HI449" s="33"/>
      <c r="HJ449" s="33"/>
      <c r="HK449" s="33"/>
      <c r="HL449" s="33"/>
      <c r="HM449" s="33"/>
      <c r="HN449" s="33"/>
      <c r="HO449" s="33"/>
      <c r="HP449" s="33"/>
      <c r="HQ449" s="33"/>
      <c r="HR449" s="33"/>
      <c r="HS449" s="33"/>
      <c r="HT449" s="33"/>
      <c r="HU449" s="33"/>
      <c r="HV449" s="33"/>
      <c r="HW449" s="33"/>
      <c r="HX449" s="33"/>
      <c r="HY449" s="33"/>
      <c r="HZ449" s="33"/>
      <c r="IA449" s="33"/>
      <c r="IB449" s="33"/>
      <c r="IC449" s="33"/>
      <c r="ID449" s="33"/>
      <c r="IE449" s="33"/>
      <c r="IF449" s="33"/>
      <c r="IG449" s="33"/>
      <c r="IH449" s="33"/>
      <c r="II449" s="33"/>
      <c r="IJ449" s="33"/>
      <c r="IK449" s="33"/>
      <c r="IL449" s="33"/>
      <c r="IM449" s="33"/>
      <c r="IN449" s="33"/>
      <c r="IO449" s="33"/>
      <c r="IP449" s="33"/>
      <c r="IQ449" s="33"/>
      <c r="IR449" s="33"/>
      <c r="IS449" s="33"/>
      <c r="IT449" s="33"/>
      <c r="IU449" s="33"/>
      <c r="IV449" s="33"/>
      <c r="IW449" s="33"/>
    </row>
    <row r="450" spans="1:257">
      <c r="A450" s="160"/>
      <c r="B450" s="34"/>
      <c r="C450" s="34"/>
      <c r="D450" s="39"/>
      <c r="E450" s="34"/>
      <c r="F450" s="34"/>
      <c r="G450" s="59"/>
      <c r="H450" s="34"/>
      <c r="I450" s="35"/>
      <c r="J450" s="48"/>
      <c r="K450" s="64"/>
      <c r="L450" s="3"/>
    </row>
    <row r="451" spans="1:257" ht="60" customHeight="1">
      <c r="A451" s="155">
        <v>1</v>
      </c>
      <c r="B451" s="586" t="s">
        <v>111</v>
      </c>
      <c r="C451" s="586"/>
      <c r="D451" s="586"/>
      <c r="E451" s="586"/>
      <c r="F451" s="586"/>
      <c r="G451" s="586"/>
      <c r="H451" s="586"/>
      <c r="I451" s="3"/>
      <c r="J451" s="18"/>
      <c r="K451" s="64"/>
      <c r="L451" s="3"/>
    </row>
    <row r="452" spans="1:257">
      <c r="A452" s="155"/>
      <c r="B452" s="3" t="s">
        <v>8</v>
      </c>
      <c r="C452" s="3"/>
      <c r="D452" s="3">
        <v>2760</v>
      </c>
      <c r="E452" s="3"/>
      <c r="F452" s="3" t="s">
        <v>9</v>
      </c>
      <c r="G452" s="112"/>
      <c r="H452" s="3" t="s">
        <v>69</v>
      </c>
      <c r="I452" s="11"/>
      <c r="J452" s="51">
        <f>SUM(D452*G452)</f>
        <v>0</v>
      </c>
      <c r="K452" s="86" t="s">
        <v>69</v>
      </c>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c r="EQ452" s="3"/>
      <c r="ER452" s="3"/>
      <c r="ES452" s="3"/>
      <c r="ET452" s="3"/>
      <c r="EU452" s="3"/>
      <c r="EV452" s="3"/>
      <c r="EW452" s="3"/>
      <c r="EX452" s="3"/>
      <c r="EY452" s="3"/>
      <c r="EZ452" s="3"/>
      <c r="FA452" s="3"/>
      <c r="FB452" s="3"/>
      <c r="FC452" s="3"/>
      <c r="FD452" s="3"/>
      <c r="FE452" s="3"/>
      <c r="FF452" s="3"/>
      <c r="FG452" s="3"/>
      <c r="FH452" s="3"/>
      <c r="FI452" s="3"/>
      <c r="FJ452" s="3"/>
      <c r="FK452" s="3"/>
      <c r="FL452" s="3"/>
      <c r="FM452" s="3"/>
      <c r="FN452" s="3"/>
      <c r="FO452" s="3"/>
      <c r="FP452" s="3"/>
      <c r="FQ452" s="3"/>
      <c r="FR452" s="3"/>
      <c r="FS452" s="3"/>
      <c r="FT452" s="3"/>
      <c r="FU452" s="3"/>
      <c r="FV452" s="3"/>
      <c r="FW452" s="3"/>
      <c r="FX452" s="3"/>
      <c r="FY452" s="3"/>
      <c r="FZ452" s="3"/>
      <c r="GA452" s="3"/>
      <c r="GB452" s="3"/>
      <c r="GC452" s="3"/>
      <c r="GD452" s="3"/>
      <c r="GE452" s="3"/>
      <c r="GF452" s="3"/>
      <c r="GG452" s="3"/>
      <c r="GH452" s="3"/>
      <c r="GI452" s="3"/>
      <c r="GJ452" s="3"/>
      <c r="GK452" s="3"/>
      <c r="GL452" s="3"/>
      <c r="GM452" s="3"/>
      <c r="GN452" s="3"/>
      <c r="GO452" s="3"/>
      <c r="GP452" s="3"/>
      <c r="GQ452" s="3"/>
      <c r="GR452" s="3"/>
      <c r="GS452" s="3"/>
      <c r="GT452" s="3"/>
      <c r="GU452" s="3"/>
      <c r="GV452" s="3"/>
      <c r="GW452" s="3"/>
      <c r="GX452" s="3"/>
      <c r="GY452" s="3"/>
      <c r="GZ452" s="3"/>
      <c r="HA452" s="3"/>
      <c r="HB452" s="3"/>
      <c r="HC452" s="3"/>
      <c r="HD452" s="3"/>
      <c r="HE452" s="3"/>
      <c r="HF452" s="3"/>
      <c r="HG452" s="3"/>
      <c r="HH452" s="3"/>
      <c r="HI452" s="3"/>
      <c r="HJ452" s="3"/>
      <c r="HK452" s="3"/>
      <c r="HL452" s="3"/>
      <c r="HM452" s="3"/>
      <c r="HN452" s="3"/>
      <c r="HO452" s="3"/>
      <c r="HP452" s="3"/>
      <c r="HQ452" s="3"/>
      <c r="HR452" s="3"/>
      <c r="HS452" s="3"/>
      <c r="HT452" s="3"/>
      <c r="HU452" s="3"/>
      <c r="HV452" s="3"/>
      <c r="HW452" s="3"/>
      <c r="HX452" s="3"/>
      <c r="HY452" s="3"/>
      <c r="HZ452" s="3"/>
      <c r="IA452" s="3"/>
      <c r="IB452" s="3"/>
      <c r="IC452" s="3"/>
      <c r="ID452" s="3"/>
      <c r="IE452" s="3"/>
      <c r="IF452" s="3"/>
      <c r="IG452" s="3"/>
      <c r="IH452" s="3"/>
      <c r="II452" s="3"/>
      <c r="IJ452" s="3"/>
      <c r="IK452" s="3"/>
      <c r="IL452" s="3"/>
      <c r="IM452" s="3"/>
      <c r="IN452" s="3"/>
      <c r="IO452" s="3"/>
      <c r="IP452" s="3"/>
      <c r="IQ452" s="3"/>
      <c r="IR452" s="3"/>
      <c r="IS452" s="3"/>
      <c r="IT452" s="3"/>
      <c r="IU452" s="3"/>
      <c r="IV452" s="3"/>
      <c r="IW452" s="3"/>
    </row>
    <row r="453" spans="1:257">
      <c r="A453" s="155"/>
      <c r="B453" s="3"/>
      <c r="C453" s="3"/>
      <c r="D453" s="3"/>
      <c r="E453" s="3"/>
      <c r="F453" s="3"/>
      <c r="G453" s="52"/>
      <c r="H453" s="3"/>
      <c r="I453" s="3"/>
      <c r="J453" s="18"/>
      <c r="K453" s="64"/>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c r="FI453" s="3"/>
      <c r="FJ453" s="3"/>
      <c r="FK453" s="3"/>
      <c r="FL453" s="3"/>
      <c r="FM453" s="3"/>
      <c r="FN453" s="3"/>
      <c r="FO453" s="3"/>
      <c r="FP453" s="3"/>
      <c r="FQ453" s="3"/>
      <c r="FR453" s="3"/>
      <c r="FS453" s="3"/>
      <c r="FT453" s="3"/>
      <c r="FU453" s="3"/>
      <c r="FV453" s="3"/>
      <c r="FW453" s="3"/>
      <c r="FX453" s="3"/>
      <c r="FY453" s="3"/>
      <c r="FZ453" s="3"/>
      <c r="GA453" s="3"/>
      <c r="GB453" s="3"/>
      <c r="GC453" s="3"/>
      <c r="GD453" s="3"/>
      <c r="GE453" s="3"/>
      <c r="GF453" s="3"/>
      <c r="GG453" s="3"/>
      <c r="GH453" s="3"/>
      <c r="GI453" s="3"/>
      <c r="GJ453" s="3"/>
      <c r="GK453" s="3"/>
      <c r="GL453" s="3"/>
      <c r="GM453" s="3"/>
      <c r="GN453" s="3"/>
      <c r="GO453" s="3"/>
      <c r="GP453" s="3"/>
      <c r="GQ453" s="3"/>
      <c r="GR453" s="3"/>
      <c r="GS453" s="3"/>
      <c r="GT453" s="3"/>
      <c r="GU453" s="3"/>
      <c r="GV453" s="3"/>
      <c r="GW453" s="3"/>
      <c r="GX453" s="3"/>
      <c r="GY453" s="3"/>
      <c r="GZ453" s="3"/>
      <c r="HA453" s="3"/>
      <c r="HB453" s="3"/>
      <c r="HC453" s="3"/>
      <c r="HD453" s="3"/>
      <c r="HE453" s="3"/>
      <c r="HF453" s="3"/>
      <c r="HG453" s="3"/>
      <c r="HH453" s="3"/>
      <c r="HI453" s="3"/>
      <c r="HJ453" s="3"/>
      <c r="HK453" s="3"/>
      <c r="HL453" s="3"/>
      <c r="HM453" s="3"/>
      <c r="HN453" s="3"/>
      <c r="HO453" s="3"/>
      <c r="HP453" s="3"/>
      <c r="HQ453" s="3"/>
      <c r="HR453" s="3"/>
      <c r="HS453" s="3"/>
      <c r="HT453" s="3"/>
      <c r="HU453" s="3"/>
      <c r="HV453" s="3"/>
      <c r="HW453" s="3"/>
      <c r="HX453" s="3"/>
      <c r="HY453" s="3"/>
      <c r="HZ453" s="3"/>
      <c r="IA453" s="3"/>
      <c r="IB453" s="3"/>
      <c r="IC453" s="3"/>
      <c r="ID453" s="3"/>
      <c r="IE453" s="3"/>
      <c r="IF453" s="3"/>
      <c r="IG453" s="3"/>
      <c r="IH453" s="3"/>
      <c r="II453" s="3"/>
      <c r="IJ453" s="3"/>
      <c r="IK453" s="3"/>
      <c r="IL453" s="3"/>
      <c r="IM453" s="3"/>
      <c r="IN453" s="3"/>
      <c r="IO453" s="3"/>
      <c r="IP453" s="3"/>
      <c r="IQ453" s="3"/>
      <c r="IR453" s="3"/>
      <c r="IS453" s="3"/>
      <c r="IT453" s="3"/>
      <c r="IU453" s="3"/>
      <c r="IV453" s="3"/>
      <c r="IW453" s="3"/>
    </row>
    <row r="454" spans="1:257" ht="31.5" customHeight="1">
      <c r="A454" s="155">
        <v>2</v>
      </c>
      <c r="B454" s="586" t="s">
        <v>284</v>
      </c>
      <c r="C454" s="586"/>
      <c r="D454" s="586"/>
      <c r="E454" s="586"/>
      <c r="F454" s="586"/>
      <c r="G454" s="586"/>
      <c r="H454" s="586"/>
      <c r="I454" s="116"/>
      <c r="J454" s="18"/>
      <c r="K454" s="64"/>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c r="FI454" s="3"/>
      <c r="FJ454" s="3"/>
      <c r="FK454" s="3"/>
      <c r="FL454" s="3"/>
      <c r="FM454" s="3"/>
      <c r="FN454" s="3"/>
      <c r="FO454" s="3"/>
      <c r="FP454" s="3"/>
      <c r="FQ454" s="3"/>
      <c r="FR454" s="3"/>
      <c r="FS454" s="3"/>
      <c r="FT454" s="3"/>
      <c r="FU454" s="3"/>
      <c r="FV454" s="3"/>
      <c r="FW454" s="3"/>
      <c r="FX454" s="3"/>
      <c r="FY454" s="3"/>
      <c r="FZ454" s="3"/>
      <c r="GA454" s="3"/>
      <c r="GB454" s="3"/>
      <c r="GC454" s="3"/>
      <c r="GD454" s="3"/>
      <c r="GE454" s="3"/>
      <c r="GF454" s="3"/>
      <c r="GG454" s="3"/>
      <c r="GH454" s="3"/>
      <c r="GI454" s="3"/>
      <c r="GJ454" s="3"/>
      <c r="GK454" s="3"/>
      <c r="GL454" s="3"/>
      <c r="GM454" s="3"/>
      <c r="GN454" s="3"/>
      <c r="GO454" s="3"/>
      <c r="GP454" s="3"/>
      <c r="GQ454" s="3"/>
      <c r="GR454" s="3"/>
      <c r="GS454" s="3"/>
      <c r="GT454" s="3"/>
      <c r="GU454" s="3"/>
      <c r="GV454" s="3"/>
      <c r="GW454" s="3"/>
      <c r="GX454" s="3"/>
      <c r="GY454" s="3"/>
      <c r="GZ454" s="3"/>
      <c r="HA454" s="3"/>
      <c r="HB454" s="3"/>
      <c r="HC454" s="3"/>
      <c r="HD454" s="3"/>
      <c r="HE454" s="3"/>
      <c r="HF454" s="3"/>
      <c r="HG454" s="3"/>
      <c r="HH454" s="3"/>
      <c r="HI454" s="3"/>
      <c r="HJ454" s="3"/>
      <c r="HK454" s="3"/>
      <c r="HL454" s="3"/>
      <c r="HM454" s="3"/>
      <c r="HN454" s="3"/>
      <c r="HO454" s="3"/>
      <c r="HP454" s="3"/>
      <c r="HQ454" s="3"/>
      <c r="HR454" s="3"/>
      <c r="HS454" s="3"/>
      <c r="HT454" s="3"/>
      <c r="HU454" s="3"/>
      <c r="HV454" s="3"/>
      <c r="HW454" s="3"/>
      <c r="HX454" s="3"/>
      <c r="HY454" s="3"/>
      <c r="HZ454" s="3"/>
      <c r="IA454" s="3"/>
      <c r="IB454" s="3"/>
      <c r="IC454" s="3"/>
      <c r="ID454" s="3"/>
      <c r="IE454" s="3"/>
      <c r="IF454" s="3"/>
      <c r="IG454" s="3"/>
      <c r="IH454" s="3"/>
      <c r="II454" s="3"/>
      <c r="IJ454" s="3"/>
      <c r="IK454" s="3"/>
      <c r="IL454" s="3"/>
      <c r="IM454" s="3"/>
      <c r="IN454" s="3"/>
      <c r="IO454" s="3"/>
      <c r="IP454" s="3"/>
      <c r="IQ454" s="3"/>
      <c r="IR454" s="3"/>
      <c r="IS454" s="3"/>
      <c r="IT454" s="3"/>
      <c r="IU454" s="3"/>
      <c r="IV454" s="3"/>
      <c r="IW454" s="3"/>
    </row>
    <row r="455" spans="1:257">
      <c r="A455" s="155"/>
      <c r="B455" s="116" t="s">
        <v>79</v>
      </c>
      <c r="C455" s="116"/>
      <c r="D455" s="116">
        <v>12</v>
      </c>
      <c r="E455" s="116"/>
      <c r="F455" s="116" t="s">
        <v>9</v>
      </c>
      <c r="G455" s="112"/>
      <c r="H455" s="116" t="s">
        <v>69</v>
      </c>
      <c r="I455" s="122"/>
      <c r="J455" s="51">
        <f>SUM(D455*G455)</f>
        <v>0</v>
      </c>
      <c r="K455" s="86" t="s">
        <v>69</v>
      </c>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c r="EQ455" s="3"/>
      <c r="ER455" s="3"/>
      <c r="ES455" s="3"/>
      <c r="ET455" s="3"/>
      <c r="EU455" s="3"/>
      <c r="EV455" s="3"/>
      <c r="EW455" s="3"/>
      <c r="EX455" s="3"/>
      <c r="EY455" s="3"/>
      <c r="EZ455" s="3"/>
      <c r="FA455" s="3"/>
      <c r="FB455" s="3"/>
      <c r="FC455" s="3"/>
      <c r="FD455" s="3"/>
      <c r="FE455" s="3"/>
      <c r="FF455" s="3"/>
      <c r="FG455" s="3"/>
      <c r="FH455" s="3"/>
      <c r="FI455" s="3"/>
      <c r="FJ455" s="3"/>
      <c r="FK455" s="3"/>
      <c r="FL455" s="3"/>
      <c r="FM455" s="3"/>
      <c r="FN455" s="3"/>
      <c r="FO455" s="3"/>
      <c r="FP455" s="3"/>
      <c r="FQ455" s="3"/>
      <c r="FR455" s="3"/>
      <c r="FS455" s="3"/>
      <c r="FT455" s="3"/>
      <c r="FU455" s="3"/>
      <c r="FV455" s="3"/>
      <c r="FW455" s="3"/>
      <c r="FX455" s="3"/>
      <c r="FY455" s="3"/>
      <c r="FZ455" s="3"/>
      <c r="GA455" s="3"/>
      <c r="GB455" s="3"/>
      <c r="GC455" s="3"/>
      <c r="GD455" s="3"/>
      <c r="GE455" s="3"/>
      <c r="GF455" s="3"/>
      <c r="GG455" s="3"/>
      <c r="GH455" s="3"/>
      <c r="GI455" s="3"/>
      <c r="GJ455" s="3"/>
      <c r="GK455" s="3"/>
      <c r="GL455" s="3"/>
      <c r="GM455" s="3"/>
      <c r="GN455" s="3"/>
      <c r="GO455" s="3"/>
      <c r="GP455" s="3"/>
      <c r="GQ455" s="3"/>
      <c r="GR455" s="3"/>
      <c r="GS455" s="3"/>
      <c r="GT455" s="3"/>
      <c r="GU455" s="3"/>
      <c r="GV455" s="3"/>
      <c r="GW455" s="3"/>
      <c r="GX455" s="3"/>
      <c r="GY455" s="3"/>
      <c r="GZ455" s="3"/>
      <c r="HA455" s="3"/>
      <c r="HB455" s="3"/>
      <c r="HC455" s="3"/>
      <c r="HD455" s="3"/>
      <c r="HE455" s="3"/>
      <c r="HF455" s="3"/>
      <c r="HG455" s="3"/>
      <c r="HH455" s="3"/>
      <c r="HI455" s="3"/>
      <c r="HJ455" s="3"/>
      <c r="HK455" s="3"/>
      <c r="HL455" s="3"/>
      <c r="HM455" s="3"/>
      <c r="HN455" s="3"/>
      <c r="HO455" s="3"/>
      <c r="HP455" s="3"/>
      <c r="HQ455" s="3"/>
      <c r="HR455" s="3"/>
      <c r="HS455" s="3"/>
      <c r="HT455" s="3"/>
      <c r="HU455" s="3"/>
      <c r="HV455" s="3"/>
      <c r="HW455" s="3"/>
      <c r="HX455" s="3"/>
      <c r="HY455" s="3"/>
      <c r="HZ455" s="3"/>
      <c r="IA455" s="3"/>
      <c r="IB455" s="3"/>
      <c r="IC455" s="3"/>
      <c r="ID455" s="3"/>
      <c r="IE455" s="3"/>
      <c r="IF455" s="3"/>
      <c r="IG455" s="3"/>
      <c r="IH455" s="3"/>
      <c r="II455" s="3"/>
      <c r="IJ455" s="3"/>
      <c r="IK455" s="3"/>
      <c r="IL455" s="3"/>
      <c r="IM455" s="3"/>
      <c r="IN455" s="3"/>
      <c r="IO455" s="3"/>
      <c r="IP455" s="3"/>
      <c r="IQ455" s="3"/>
      <c r="IR455" s="3"/>
      <c r="IS455" s="3"/>
      <c r="IT455" s="3"/>
      <c r="IU455" s="3"/>
      <c r="IV455" s="3"/>
      <c r="IW455" s="3"/>
    </row>
    <row r="456" spans="1:257">
      <c r="A456" s="155"/>
      <c r="B456" s="3"/>
      <c r="C456" s="3"/>
      <c r="D456" s="3"/>
      <c r="E456" s="3"/>
      <c r="F456" s="3"/>
      <c r="G456" s="52"/>
      <c r="H456" s="3"/>
      <c r="I456" s="3"/>
      <c r="J456" s="18"/>
      <c r="K456" s="64"/>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c r="EQ456" s="3"/>
      <c r="ER456" s="3"/>
      <c r="ES456" s="3"/>
      <c r="ET456" s="3"/>
      <c r="EU456" s="3"/>
      <c r="EV456" s="3"/>
      <c r="EW456" s="3"/>
      <c r="EX456" s="3"/>
      <c r="EY456" s="3"/>
      <c r="EZ456" s="3"/>
      <c r="FA456" s="3"/>
      <c r="FB456" s="3"/>
      <c r="FC456" s="3"/>
      <c r="FD456" s="3"/>
      <c r="FE456" s="3"/>
      <c r="FF456" s="3"/>
      <c r="FG456" s="3"/>
      <c r="FH456" s="3"/>
      <c r="FI456" s="3"/>
      <c r="FJ456" s="3"/>
      <c r="FK456" s="3"/>
      <c r="FL456" s="3"/>
      <c r="FM456" s="3"/>
      <c r="FN456" s="3"/>
      <c r="FO456" s="3"/>
      <c r="FP456" s="3"/>
      <c r="FQ456" s="3"/>
      <c r="FR456" s="3"/>
      <c r="FS456" s="3"/>
      <c r="FT456" s="3"/>
      <c r="FU456" s="3"/>
      <c r="FV456" s="3"/>
      <c r="FW456" s="3"/>
      <c r="FX456" s="3"/>
      <c r="FY456" s="3"/>
      <c r="FZ456" s="3"/>
      <c r="GA456" s="3"/>
      <c r="GB456" s="3"/>
      <c r="GC456" s="3"/>
      <c r="GD456" s="3"/>
      <c r="GE456" s="3"/>
      <c r="GF456" s="3"/>
      <c r="GG456" s="3"/>
      <c r="GH456" s="3"/>
      <c r="GI456" s="3"/>
      <c r="GJ456" s="3"/>
      <c r="GK456" s="3"/>
      <c r="GL456" s="3"/>
      <c r="GM456" s="3"/>
      <c r="GN456" s="3"/>
      <c r="GO456" s="3"/>
      <c r="GP456" s="3"/>
      <c r="GQ456" s="3"/>
      <c r="GR456" s="3"/>
      <c r="GS456" s="3"/>
      <c r="GT456" s="3"/>
      <c r="GU456" s="3"/>
      <c r="GV456" s="3"/>
      <c r="GW456" s="3"/>
      <c r="GX456" s="3"/>
      <c r="GY456" s="3"/>
      <c r="GZ456" s="3"/>
      <c r="HA456" s="3"/>
      <c r="HB456" s="3"/>
      <c r="HC456" s="3"/>
      <c r="HD456" s="3"/>
      <c r="HE456" s="3"/>
      <c r="HF456" s="3"/>
      <c r="HG456" s="3"/>
      <c r="HH456" s="3"/>
      <c r="HI456" s="3"/>
      <c r="HJ456" s="3"/>
      <c r="HK456" s="3"/>
      <c r="HL456" s="3"/>
      <c r="HM456" s="3"/>
      <c r="HN456" s="3"/>
      <c r="HO456" s="3"/>
      <c r="HP456" s="3"/>
      <c r="HQ456" s="3"/>
      <c r="HR456" s="3"/>
      <c r="HS456" s="3"/>
      <c r="HT456" s="3"/>
      <c r="HU456" s="3"/>
      <c r="HV456" s="3"/>
      <c r="HW456" s="3"/>
      <c r="HX456" s="3"/>
      <c r="HY456" s="3"/>
      <c r="HZ456" s="3"/>
      <c r="IA456" s="3"/>
      <c r="IB456" s="3"/>
      <c r="IC456" s="3"/>
      <c r="ID456" s="3"/>
      <c r="IE456" s="3"/>
      <c r="IF456" s="3"/>
      <c r="IG456" s="3"/>
      <c r="IH456" s="3"/>
      <c r="II456" s="3"/>
      <c r="IJ456" s="3"/>
      <c r="IK456" s="3"/>
      <c r="IL456" s="3"/>
      <c r="IM456" s="3"/>
      <c r="IN456" s="3"/>
      <c r="IO456" s="3"/>
      <c r="IP456" s="3"/>
      <c r="IQ456" s="3"/>
      <c r="IR456" s="3"/>
      <c r="IS456" s="3"/>
      <c r="IT456" s="3"/>
      <c r="IU456" s="3"/>
      <c r="IV456" s="3"/>
      <c r="IW456" s="3"/>
    </row>
    <row r="457" spans="1:257" s="113" customFormat="1" ht="85.5" customHeight="1">
      <c r="A457" s="155">
        <v>3</v>
      </c>
      <c r="B457" s="586" t="s">
        <v>283</v>
      </c>
      <c r="C457" s="586"/>
      <c r="D457" s="586"/>
      <c r="E457" s="586"/>
      <c r="F457" s="586"/>
      <c r="G457" s="586"/>
      <c r="H457" s="586"/>
      <c r="I457" s="116"/>
      <c r="J457" s="18"/>
      <c r="K457" s="64"/>
      <c r="L457" s="116"/>
      <c r="M457" s="116"/>
      <c r="N457" s="116"/>
      <c r="O457" s="116"/>
      <c r="P457" s="116"/>
      <c r="Q457" s="116"/>
      <c r="R457" s="116"/>
      <c r="S457" s="116"/>
      <c r="T457" s="116"/>
      <c r="U457" s="116"/>
      <c r="V457" s="116"/>
      <c r="W457" s="116"/>
      <c r="X457" s="116"/>
      <c r="Y457" s="116"/>
      <c r="Z457" s="116"/>
      <c r="AA457" s="116"/>
      <c r="AB457" s="116"/>
      <c r="AC457" s="116"/>
      <c r="AD457" s="116"/>
      <c r="AE457" s="116"/>
      <c r="AF457" s="116"/>
      <c r="AG457" s="116"/>
      <c r="AH457" s="116"/>
      <c r="AI457" s="116"/>
      <c r="AJ457" s="116"/>
      <c r="AK457" s="116"/>
      <c r="AL457" s="116"/>
      <c r="AM457" s="116"/>
      <c r="AN457" s="116"/>
      <c r="AO457" s="116"/>
      <c r="AP457" s="116"/>
      <c r="AQ457" s="116"/>
      <c r="AR457" s="116"/>
      <c r="AS457" s="116"/>
      <c r="AT457" s="116"/>
      <c r="AU457" s="116"/>
      <c r="AV457" s="116"/>
      <c r="AW457" s="116"/>
      <c r="AX457" s="116"/>
      <c r="AY457" s="116"/>
      <c r="AZ457" s="116"/>
      <c r="BA457" s="116"/>
      <c r="BB457" s="116"/>
      <c r="BC457" s="116"/>
      <c r="BD457" s="116"/>
      <c r="BE457" s="116"/>
      <c r="BF457" s="116"/>
      <c r="BG457" s="116"/>
      <c r="BH457" s="116"/>
      <c r="BI457" s="116"/>
      <c r="BJ457" s="116"/>
      <c r="BK457" s="116"/>
      <c r="BL457" s="116"/>
      <c r="BM457" s="116"/>
      <c r="BN457" s="116"/>
      <c r="BO457" s="116"/>
      <c r="BP457" s="116"/>
      <c r="BQ457" s="116"/>
      <c r="BR457" s="116"/>
      <c r="BS457" s="116"/>
      <c r="BT457" s="116"/>
      <c r="BU457" s="116"/>
      <c r="BV457" s="116"/>
      <c r="BW457" s="116"/>
      <c r="BX457" s="116"/>
      <c r="BY457" s="116"/>
      <c r="BZ457" s="116"/>
      <c r="CA457" s="116"/>
      <c r="CB457" s="116"/>
      <c r="CC457" s="116"/>
      <c r="CD457" s="116"/>
      <c r="CE457" s="116"/>
      <c r="CF457" s="116"/>
      <c r="CG457" s="116"/>
      <c r="CH457" s="116"/>
      <c r="CI457" s="116"/>
      <c r="CJ457" s="116"/>
      <c r="CK457" s="116"/>
      <c r="CL457" s="116"/>
      <c r="CM457" s="116"/>
      <c r="CN457" s="116"/>
      <c r="CO457" s="116"/>
      <c r="CP457" s="116"/>
      <c r="CQ457" s="116"/>
      <c r="CR457" s="116"/>
      <c r="CS457" s="116"/>
      <c r="CT457" s="116"/>
      <c r="CU457" s="116"/>
      <c r="CV457" s="116"/>
      <c r="CW457" s="116"/>
      <c r="CX457" s="116"/>
      <c r="CY457" s="116"/>
      <c r="CZ457" s="116"/>
      <c r="DA457" s="116"/>
      <c r="DB457" s="116"/>
      <c r="DC457" s="116"/>
      <c r="DD457" s="116"/>
      <c r="DE457" s="116"/>
      <c r="DF457" s="116"/>
      <c r="DG457" s="116"/>
      <c r="DH457" s="116"/>
      <c r="DI457" s="116"/>
      <c r="DJ457" s="116"/>
      <c r="DK457" s="116"/>
      <c r="DL457" s="116"/>
      <c r="DM457" s="116"/>
      <c r="DN457" s="116"/>
      <c r="DO457" s="116"/>
      <c r="DP457" s="116"/>
      <c r="DQ457" s="116"/>
      <c r="DR457" s="116"/>
      <c r="DS457" s="116"/>
      <c r="DT457" s="116"/>
      <c r="DU457" s="116"/>
      <c r="DV457" s="116"/>
      <c r="DW457" s="116"/>
      <c r="DX457" s="116"/>
      <c r="DY457" s="116"/>
      <c r="DZ457" s="116"/>
      <c r="EA457" s="116"/>
      <c r="EB457" s="116"/>
      <c r="EC457" s="116"/>
      <c r="ED457" s="116"/>
      <c r="EE457" s="116"/>
      <c r="EF457" s="116"/>
      <c r="EG457" s="116"/>
      <c r="EH457" s="116"/>
      <c r="EI457" s="116"/>
      <c r="EJ457" s="116"/>
      <c r="EK457" s="116"/>
      <c r="EL457" s="116"/>
      <c r="EM457" s="116"/>
      <c r="EN457" s="116"/>
      <c r="EO457" s="116"/>
      <c r="EP457" s="116"/>
      <c r="EQ457" s="116"/>
      <c r="ER457" s="116"/>
      <c r="ES457" s="116"/>
      <c r="ET457" s="116"/>
      <c r="EU457" s="116"/>
      <c r="EV457" s="116"/>
      <c r="EW457" s="116"/>
      <c r="EX457" s="116"/>
      <c r="EY457" s="116"/>
      <c r="EZ457" s="116"/>
      <c r="FA457" s="116"/>
      <c r="FB457" s="116"/>
      <c r="FC457" s="116"/>
      <c r="FD457" s="116"/>
      <c r="FE457" s="116"/>
      <c r="FF457" s="116"/>
      <c r="FG457" s="116"/>
      <c r="FH457" s="116"/>
      <c r="FI457" s="116"/>
      <c r="FJ457" s="116"/>
      <c r="FK457" s="116"/>
      <c r="FL457" s="116"/>
      <c r="FM457" s="116"/>
      <c r="FN457" s="116"/>
      <c r="FO457" s="116"/>
      <c r="FP457" s="116"/>
      <c r="FQ457" s="116"/>
      <c r="FR457" s="116"/>
      <c r="FS457" s="116"/>
      <c r="FT457" s="116"/>
      <c r="FU457" s="116"/>
      <c r="FV457" s="116"/>
      <c r="FW457" s="116"/>
      <c r="FX457" s="116"/>
      <c r="FY457" s="116"/>
      <c r="FZ457" s="116"/>
      <c r="GA457" s="116"/>
      <c r="GB457" s="116"/>
      <c r="GC457" s="116"/>
      <c r="GD457" s="116"/>
      <c r="GE457" s="116"/>
      <c r="GF457" s="116"/>
      <c r="GG457" s="116"/>
      <c r="GH457" s="116"/>
      <c r="GI457" s="116"/>
      <c r="GJ457" s="116"/>
      <c r="GK457" s="116"/>
      <c r="GL457" s="116"/>
      <c r="GM457" s="116"/>
      <c r="GN457" s="116"/>
      <c r="GO457" s="116"/>
      <c r="GP457" s="116"/>
      <c r="GQ457" s="116"/>
      <c r="GR457" s="116"/>
      <c r="GS457" s="116"/>
      <c r="GT457" s="116"/>
      <c r="GU457" s="116"/>
      <c r="GV457" s="116"/>
      <c r="GW457" s="116"/>
      <c r="GX457" s="116"/>
      <c r="GY457" s="116"/>
      <c r="GZ457" s="116"/>
      <c r="HA457" s="116"/>
      <c r="HB457" s="116"/>
      <c r="HC457" s="116"/>
      <c r="HD457" s="116"/>
      <c r="HE457" s="116"/>
      <c r="HF457" s="116"/>
      <c r="HG457" s="116"/>
      <c r="HH457" s="116"/>
      <c r="HI457" s="116"/>
      <c r="HJ457" s="116"/>
      <c r="HK457" s="116"/>
      <c r="HL457" s="116"/>
      <c r="HM457" s="116"/>
      <c r="HN457" s="116"/>
      <c r="HO457" s="116"/>
      <c r="HP457" s="116"/>
      <c r="HQ457" s="116"/>
      <c r="HR457" s="116"/>
      <c r="HS457" s="116"/>
      <c r="HT457" s="116"/>
      <c r="HU457" s="116"/>
      <c r="HV457" s="116"/>
      <c r="HW457" s="116"/>
      <c r="HX457" s="116"/>
      <c r="HY457" s="116"/>
      <c r="HZ457" s="116"/>
      <c r="IA457" s="116"/>
      <c r="IB457" s="116"/>
      <c r="IC457" s="116"/>
      <c r="ID457" s="116"/>
      <c r="IE457" s="116"/>
      <c r="IF457" s="116"/>
      <c r="IG457" s="116"/>
      <c r="IH457" s="116"/>
      <c r="II457" s="116"/>
      <c r="IJ457" s="116"/>
      <c r="IK457" s="116"/>
      <c r="IL457" s="116"/>
      <c r="IM457" s="116"/>
      <c r="IN457" s="116"/>
      <c r="IO457" s="116"/>
      <c r="IP457" s="116"/>
      <c r="IQ457" s="116"/>
      <c r="IR457" s="116"/>
      <c r="IS457" s="116"/>
      <c r="IT457" s="116"/>
      <c r="IU457" s="116"/>
      <c r="IV457" s="116"/>
      <c r="IW457" s="116"/>
    </row>
    <row r="458" spans="1:257" s="113" customFormat="1">
      <c r="A458" s="155"/>
      <c r="B458" s="116" t="s">
        <v>8</v>
      </c>
      <c r="C458" s="116"/>
      <c r="D458" s="116">
        <v>378</v>
      </c>
      <c r="E458" s="116"/>
      <c r="F458" s="116" t="s">
        <v>9</v>
      </c>
      <c r="G458" s="112"/>
      <c r="H458" s="116" t="s">
        <v>69</v>
      </c>
      <c r="I458" s="122"/>
      <c r="J458" s="51">
        <f>SUM(D458*G458)</f>
        <v>0</v>
      </c>
      <c r="K458" s="86" t="s">
        <v>69</v>
      </c>
      <c r="L458" s="116"/>
      <c r="M458" s="116"/>
      <c r="N458" s="116"/>
      <c r="O458" s="116"/>
      <c r="P458" s="116"/>
      <c r="Q458" s="116"/>
      <c r="R458" s="116"/>
      <c r="S458" s="116"/>
      <c r="T458" s="116"/>
      <c r="U458" s="116"/>
      <c r="V458" s="116"/>
      <c r="W458" s="116"/>
      <c r="X458" s="116"/>
      <c r="Y458" s="116"/>
      <c r="Z458" s="116"/>
      <c r="AA458" s="116"/>
      <c r="AB458" s="116"/>
      <c r="AC458" s="116"/>
      <c r="AD458" s="116"/>
      <c r="AE458" s="116"/>
      <c r="AF458" s="116"/>
      <c r="AG458" s="116"/>
      <c r="AH458" s="116"/>
      <c r="AI458" s="116"/>
      <c r="AJ458" s="116"/>
      <c r="AK458" s="116"/>
      <c r="AL458" s="116"/>
      <c r="AM458" s="116"/>
      <c r="AN458" s="116"/>
      <c r="AO458" s="116"/>
      <c r="AP458" s="116"/>
      <c r="AQ458" s="116"/>
      <c r="AR458" s="116"/>
      <c r="AS458" s="116"/>
      <c r="AT458" s="116"/>
      <c r="AU458" s="116"/>
      <c r="AV458" s="116"/>
      <c r="AW458" s="116"/>
      <c r="AX458" s="116"/>
      <c r="AY458" s="116"/>
      <c r="AZ458" s="116"/>
      <c r="BA458" s="116"/>
      <c r="BB458" s="116"/>
      <c r="BC458" s="116"/>
      <c r="BD458" s="116"/>
      <c r="BE458" s="116"/>
      <c r="BF458" s="116"/>
      <c r="BG458" s="116"/>
      <c r="BH458" s="116"/>
      <c r="BI458" s="116"/>
      <c r="BJ458" s="116"/>
      <c r="BK458" s="116"/>
      <c r="BL458" s="116"/>
      <c r="BM458" s="116"/>
      <c r="BN458" s="116"/>
      <c r="BO458" s="116"/>
      <c r="BP458" s="116"/>
      <c r="BQ458" s="116"/>
      <c r="BR458" s="116"/>
      <c r="BS458" s="116"/>
      <c r="BT458" s="116"/>
      <c r="BU458" s="116"/>
      <c r="BV458" s="116"/>
      <c r="BW458" s="116"/>
      <c r="BX458" s="116"/>
      <c r="BY458" s="116"/>
      <c r="BZ458" s="116"/>
      <c r="CA458" s="116"/>
      <c r="CB458" s="116"/>
      <c r="CC458" s="116"/>
      <c r="CD458" s="116"/>
      <c r="CE458" s="116"/>
      <c r="CF458" s="116"/>
      <c r="CG458" s="116"/>
      <c r="CH458" s="116"/>
      <c r="CI458" s="116"/>
      <c r="CJ458" s="116"/>
      <c r="CK458" s="116"/>
      <c r="CL458" s="116"/>
      <c r="CM458" s="116"/>
      <c r="CN458" s="116"/>
      <c r="CO458" s="116"/>
      <c r="CP458" s="116"/>
      <c r="CQ458" s="116"/>
      <c r="CR458" s="116"/>
      <c r="CS458" s="116"/>
      <c r="CT458" s="116"/>
      <c r="CU458" s="116"/>
      <c r="CV458" s="116"/>
      <c r="CW458" s="116"/>
      <c r="CX458" s="116"/>
      <c r="CY458" s="116"/>
      <c r="CZ458" s="116"/>
      <c r="DA458" s="116"/>
      <c r="DB458" s="116"/>
      <c r="DC458" s="116"/>
      <c r="DD458" s="116"/>
      <c r="DE458" s="116"/>
      <c r="DF458" s="116"/>
      <c r="DG458" s="116"/>
      <c r="DH458" s="116"/>
      <c r="DI458" s="116"/>
      <c r="DJ458" s="116"/>
      <c r="DK458" s="116"/>
      <c r="DL458" s="116"/>
      <c r="DM458" s="116"/>
      <c r="DN458" s="116"/>
      <c r="DO458" s="116"/>
      <c r="DP458" s="116"/>
      <c r="DQ458" s="116"/>
      <c r="DR458" s="116"/>
      <c r="DS458" s="116"/>
      <c r="DT458" s="116"/>
      <c r="DU458" s="116"/>
      <c r="DV458" s="116"/>
      <c r="DW458" s="116"/>
      <c r="DX458" s="116"/>
      <c r="DY458" s="116"/>
      <c r="DZ458" s="116"/>
      <c r="EA458" s="116"/>
      <c r="EB458" s="116"/>
      <c r="EC458" s="116"/>
      <c r="ED458" s="116"/>
      <c r="EE458" s="116"/>
      <c r="EF458" s="116"/>
      <c r="EG458" s="116"/>
      <c r="EH458" s="116"/>
      <c r="EI458" s="116"/>
      <c r="EJ458" s="116"/>
      <c r="EK458" s="116"/>
      <c r="EL458" s="116"/>
      <c r="EM458" s="116"/>
      <c r="EN458" s="116"/>
      <c r="EO458" s="116"/>
      <c r="EP458" s="116"/>
      <c r="EQ458" s="116"/>
      <c r="ER458" s="116"/>
      <c r="ES458" s="116"/>
      <c r="ET458" s="116"/>
      <c r="EU458" s="116"/>
      <c r="EV458" s="116"/>
      <c r="EW458" s="116"/>
      <c r="EX458" s="116"/>
      <c r="EY458" s="116"/>
      <c r="EZ458" s="116"/>
      <c r="FA458" s="116"/>
      <c r="FB458" s="116"/>
      <c r="FC458" s="116"/>
      <c r="FD458" s="116"/>
      <c r="FE458" s="116"/>
      <c r="FF458" s="116"/>
      <c r="FG458" s="116"/>
      <c r="FH458" s="116"/>
      <c r="FI458" s="116"/>
      <c r="FJ458" s="116"/>
      <c r="FK458" s="116"/>
      <c r="FL458" s="116"/>
      <c r="FM458" s="116"/>
      <c r="FN458" s="116"/>
      <c r="FO458" s="116"/>
      <c r="FP458" s="116"/>
      <c r="FQ458" s="116"/>
      <c r="FR458" s="116"/>
      <c r="FS458" s="116"/>
      <c r="FT458" s="116"/>
      <c r="FU458" s="116"/>
      <c r="FV458" s="116"/>
      <c r="FW458" s="116"/>
      <c r="FX458" s="116"/>
      <c r="FY458" s="116"/>
      <c r="FZ458" s="116"/>
      <c r="GA458" s="116"/>
      <c r="GB458" s="116"/>
      <c r="GC458" s="116"/>
      <c r="GD458" s="116"/>
      <c r="GE458" s="116"/>
      <c r="GF458" s="116"/>
      <c r="GG458" s="116"/>
      <c r="GH458" s="116"/>
      <c r="GI458" s="116"/>
      <c r="GJ458" s="116"/>
      <c r="GK458" s="116"/>
      <c r="GL458" s="116"/>
      <c r="GM458" s="116"/>
      <c r="GN458" s="116"/>
      <c r="GO458" s="116"/>
      <c r="GP458" s="116"/>
      <c r="GQ458" s="116"/>
      <c r="GR458" s="116"/>
      <c r="GS458" s="116"/>
      <c r="GT458" s="116"/>
      <c r="GU458" s="116"/>
      <c r="GV458" s="116"/>
      <c r="GW458" s="116"/>
      <c r="GX458" s="116"/>
      <c r="GY458" s="116"/>
      <c r="GZ458" s="116"/>
      <c r="HA458" s="116"/>
      <c r="HB458" s="116"/>
      <c r="HC458" s="116"/>
      <c r="HD458" s="116"/>
      <c r="HE458" s="116"/>
      <c r="HF458" s="116"/>
      <c r="HG458" s="116"/>
      <c r="HH458" s="116"/>
      <c r="HI458" s="116"/>
      <c r="HJ458" s="116"/>
      <c r="HK458" s="116"/>
      <c r="HL458" s="116"/>
      <c r="HM458" s="116"/>
      <c r="HN458" s="116"/>
      <c r="HO458" s="116"/>
      <c r="HP458" s="116"/>
      <c r="HQ458" s="116"/>
      <c r="HR458" s="116"/>
      <c r="HS458" s="116"/>
      <c r="HT458" s="116"/>
      <c r="HU458" s="116"/>
      <c r="HV458" s="116"/>
      <c r="HW458" s="116"/>
      <c r="HX458" s="116"/>
      <c r="HY458" s="116"/>
      <c r="HZ458" s="116"/>
      <c r="IA458" s="116"/>
      <c r="IB458" s="116"/>
      <c r="IC458" s="116"/>
      <c r="ID458" s="116"/>
      <c r="IE458" s="116"/>
      <c r="IF458" s="116"/>
      <c r="IG458" s="116"/>
      <c r="IH458" s="116"/>
      <c r="II458" s="116"/>
      <c r="IJ458" s="116"/>
      <c r="IK458" s="116"/>
      <c r="IL458" s="116"/>
      <c r="IM458" s="116"/>
      <c r="IN458" s="116"/>
      <c r="IO458" s="116"/>
      <c r="IP458" s="116"/>
      <c r="IQ458" s="116"/>
      <c r="IR458" s="116"/>
      <c r="IS458" s="116"/>
      <c r="IT458" s="116"/>
      <c r="IU458" s="116"/>
      <c r="IV458" s="116"/>
      <c r="IW458" s="116"/>
    </row>
    <row r="459" spans="1:257" s="113" customFormat="1">
      <c r="A459" s="155"/>
      <c r="B459" s="116"/>
      <c r="C459" s="116"/>
      <c r="D459" s="116"/>
      <c r="E459" s="116"/>
      <c r="F459" s="116"/>
      <c r="G459" s="52"/>
      <c r="H459" s="116"/>
      <c r="I459" s="116"/>
      <c r="J459" s="18"/>
      <c r="K459" s="64"/>
      <c r="L459" s="116"/>
      <c r="M459" s="116"/>
      <c r="N459" s="116"/>
      <c r="O459" s="116"/>
      <c r="P459" s="116"/>
      <c r="Q459" s="116"/>
      <c r="R459" s="116"/>
      <c r="S459" s="116"/>
      <c r="T459" s="116"/>
      <c r="U459" s="116"/>
      <c r="V459" s="116"/>
      <c r="W459" s="116"/>
      <c r="X459" s="116"/>
      <c r="Y459" s="116"/>
      <c r="Z459" s="116"/>
      <c r="AA459" s="116"/>
      <c r="AB459" s="116"/>
      <c r="AC459" s="116"/>
      <c r="AD459" s="116"/>
      <c r="AE459" s="116"/>
      <c r="AF459" s="116"/>
      <c r="AG459" s="116"/>
      <c r="AH459" s="116"/>
      <c r="AI459" s="116"/>
      <c r="AJ459" s="116"/>
      <c r="AK459" s="116"/>
      <c r="AL459" s="116"/>
      <c r="AM459" s="116"/>
      <c r="AN459" s="116"/>
      <c r="AO459" s="116"/>
      <c r="AP459" s="116"/>
      <c r="AQ459" s="116"/>
      <c r="AR459" s="116"/>
      <c r="AS459" s="116"/>
      <c r="AT459" s="116"/>
      <c r="AU459" s="116"/>
      <c r="AV459" s="116"/>
      <c r="AW459" s="116"/>
      <c r="AX459" s="116"/>
      <c r="AY459" s="116"/>
      <c r="AZ459" s="116"/>
      <c r="BA459" s="116"/>
      <c r="BB459" s="116"/>
      <c r="BC459" s="116"/>
      <c r="BD459" s="116"/>
      <c r="BE459" s="116"/>
      <c r="BF459" s="116"/>
      <c r="BG459" s="116"/>
      <c r="BH459" s="116"/>
      <c r="BI459" s="116"/>
      <c r="BJ459" s="116"/>
      <c r="BK459" s="116"/>
      <c r="BL459" s="116"/>
      <c r="BM459" s="116"/>
      <c r="BN459" s="116"/>
      <c r="BO459" s="116"/>
      <c r="BP459" s="116"/>
      <c r="BQ459" s="116"/>
      <c r="BR459" s="116"/>
      <c r="BS459" s="116"/>
      <c r="BT459" s="116"/>
      <c r="BU459" s="116"/>
      <c r="BV459" s="116"/>
      <c r="BW459" s="116"/>
      <c r="BX459" s="116"/>
      <c r="BY459" s="116"/>
      <c r="BZ459" s="116"/>
      <c r="CA459" s="116"/>
      <c r="CB459" s="116"/>
      <c r="CC459" s="116"/>
      <c r="CD459" s="116"/>
      <c r="CE459" s="116"/>
      <c r="CF459" s="116"/>
      <c r="CG459" s="116"/>
      <c r="CH459" s="116"/>
      <c r="CI459" s="116"/>
      <c r="CJ459" s="116"/>
      <c r="CK459" s="116"/>
      <c r="CL459" s="116"/>
      <c r="CM459" s="116"/>
      <c r="CN459" s="116"/>
      <c r="CO459" s="116"/>
      <c r="CP459" s="116"/>
      <c r="CQ459" s="116"/>
      <c r="CR459" s="116"/>
      <c r="CS459" s="116"/>
      <c r="CT459" s="116"/>
      <c r="CU459" s="116"/>
      <c r="CV459" s="116"/>
      <c r="CW459" s="116"/>
      <c r="CX459" s="116"/>
      <c r="CY459" s="116"/>
      <c r="CZ459" s="116"/>
      <c r="DA459" s="116"/>
      <c r="DB459" s="116"/>
      <c r="DC459" s="116"/>
      <c r="DD459" s="116"/>
      <c r="DE459" s="116"/>
      <c r="DF459" s="116"/>
      <c r="DG459" s="116"/>
      <c r="DH459" s="116"/>
      <c r="DI459" s="116"/>
      <c r="DJ459" s="116"/>
      <c r="DK459" s="116"/>
      <c r="DL459" s="116"/>
      <c r="DM459" s="116"/>
      <c r="DN459" s="116"/>
      <c r="DO459" s="116"/>
      <c r="DP459" s="116"/>
      <c r="DQ459" s="116"/>
      <c r="DR459" s="116"/>
      <c r="DS459" s="116"/>
      <c r="DT459" s="116"/>
      <c r="DU459" s="116"/>
      <c r="DV459" s="116"/>
      <c r="DW459" s="116"/>
      <c r="DX459" s="116"/>
      <c r="DY459" s="116"/>
      <c r="DZ459" s="116"/>
      <c r="EA459" s="116"/>
      <c r="EB459" s="116"/>
      <c r="EC459" s="116"/>
      <c r="ED459" s="116"/>
      <c r="EE459" s="116"/>
      <c r="EF459" s="116"/>
      <c r="EG459" s="116"/>
      <c r="EH459" s="116"/>
      <c r="EI459" s="116"/>
      <c r="EJ459" s="116"/>
      <c r="EK459" s="116"/>
      <c r="EL459" s="116"/>
      <c r="EM459" s="116"/>
      <c r="EN459" s="116"/>
      <c r="EO459" s="116"/>
      <c r="EP459" s="116"/>
      <c r="EQ459" s="116"/>
      <c r="ER459" s="116"/>
      <c r="ES459" s="116"/>
      <c r="ET459" s="116"/>
      <c r="EU459" s="116"/>
      <c r="EV459" s="116"/>
      <c r="EW459" s="116"/>
      <c r="EX459" s="116"/>
      <c r="EY459" s="116"/>
      <c r="EZ459" s="116"/>
      <c r="FA459" s="116"/>
      <c r="FB459" s="116"/>
      <c r="FC459" s="116"/>
      <c r="FD459" s="116"/>
      <c r="FE459" s="116"/>
      <c r="FF459" s="116"/>
      <c r="FG459" s="116"/>
      <c r="FH459" s="116"/>
      <c r="FI459" s="116"/>
      <c r="FJ459" s="116"/>
      <c r="FK459" s="116"/>
      <c r="FL459" s="116"/>
      <c r="FM459" s="116"/>
      <c r="FN459" s="116"/>
      <c r="FO459" s="116"/>
      <c r="FP459" s="116"/>
      <c r="FQ459" s="116"/>
      <c r="FR459" s="116"/>
      <c r="FS459" s="116"/>
      <c r="FT459" s="116"/>
      <c r="FU459" s="116"/>
      <c r="FV459" s="116"/>
      <c r="FW459" s="116"/>
      <c r="FX459" s="116"/>
      <c r="FY459" s="116"/>
      <c r="FZ459" s="116"/>
      <c r="GA459" s="116"/>
      <c r="GB459" s="116"/>
      <c r="GC459" s="116"/>
      <c r="GD459" s="116"/>
      <c r="GE459" s="116"/>
      <c r="GF459" s="116"/>
      <c r="GG459" s="116"/>
      <c r="GH459" s="116"/>
      <c r="GI459" s="116"/>
      <c r="GJ459" s="116"/>
      <c r="GK459" s="116"/>
      <c r="GL459" s="116"/>
      <c r="GM459" s="116"/>
      <c r="GN459" s="116"/>
      <c r="GO459" s="116"/>
      <c r="GP459" s="116"/>
      <c r="GQ459" s="116"/>
      <c r="GR459" s="116"/>
      <c r="GS459" s="116"/>
      <c r="GT459" s="116"/>
      <c r="GU459" s="116"/>
      <c r="GV459" s="116"/>
      <c r="GW459" s="116"/>
      <c r="GX459" s="116"/>
      <c r="GY459" s="116"/>
      <c r="GZ459" s="116"/>
      <c r="HA459" s="116"/>
      <c r="HB459" s="116"/>
      <c r="HC459" s="116"/>
      <c r="HD459" s="116"/>
      <c r="HE459" s="116"/>
      <c r="HF459" s="116"/>
      <c r="HG459" s="116"/>
      <c r="HH459" s="116"/>
      <c r="HI459" s="116"/>
      <c r="HJ459" s="116"/>
      <c r="HK459" s="116"/>
      <c r="HL459" s="116"/>
      <c r="HM459" s="116"/>
      <c r="HN459" s="116"/>
      <c r="HO459" s="116"/>
      <c r="HP459" s="116"/>
      <c r="HQ459" s="116"/>
      <c r="HR459" s="116"/>
      <c r="HS459" s="116"/>
      <c r="HT459" s="116"/>
      <c r="HU459" s="116"/>
      <c r="HV459" s="116"/>
      <c r="HW459" s="116"/>
      <c r="HX459" s="116"/>
      <c r="HY459" s="116"/>
      <c r="HZ459" s="116"/>
      <c r="IA459" s="116"/>
      <c r="IB459" s="116"/>
      <c r="IC459" s="116"/>
      <c r="ID459" s="116"/>
      <c r="IE459" s="116"/>
      <c r="IF459" s="116"/>
      <c r="IG459" s="116"/>
      <c r="IH459" s="116"/>
      <c r="II459" s="116"/>
      <c r="IJ459" s="116"/>
      <c r="IK459" s="116"/>
      <c r="IL459" s="116"/>
      <c r="IM459" s="116"/>
      <c r="IN459" s="116"/>
      <c r="IO459" s="116"/>
      <c r="IP459" s="116"/>
      <c r="IQ459" s="116"/>
      <c r="IR459" s="116"/>
      <c r="IS459" s="116"/>
      <c r="IT459" s="116"/>
      <c r="IU459" s="116"/>
      <c r="IV459" s="116"/>
      <c r="IW459" s="116"/>
    </row>
    <row r="460" spans="1:257" ht="15">
      <c r="E460" s="5"/>
      <c r="F460" s="103" t="s">
        <v>56</v>
      </c>
      <c r="G460" s="104"/>
      <c r="H460" s="105" t="s">
        <v>18</v>
      </c>
      <c r="I460" s="106"/>
      <c r="J460" s="83">
        <f>SUM(J452:J458)</f>
        <v>0</v>
      </c>
      <c r="K460" s="109"/>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c r="AT460" s="27"/>
      <c r="AU460" s="27"/>
      <c r="AV460" s="27"/>
      <c r="AW460" s="27"/>
      <c r="AX460" s="27"/>
      <c r="AY460" s="27"/>
      <c r="AZ460" s="27"/>
      <c r="BA460" s="27"/>
      <c r="BB460" s="27"/>
      <c r="BC460" s="27"/>
      <c r="BD460" s="27"/>
      <c r="BE460" s="27"/>
      <c r="BF460" s="27"/>
      <c r="BG460" s="27"/>
      <c r="BH460" s="27"/>
      <c r="BI460" s="27"/>
      <c r="BJ460" s="27"/>
      <c r="BK460" s="27"/>
      <c r="BL460" s="27"/>
      <c r="BM460" s="27"/>
      <c r="BN460" s="27"/>
      <c r="BO460" s="27"/>
      <c r="BP460" s="27"/>
      <c r="BQ460" s="27"/>
      <c r="BR460" s="27"/>
      <c r="BS460" s="27"/>
      <c r="BT460" s="27"/>
      <c r="BU460" s="27"/>
      <c r="BV460" s="27"/>
      <c r="BW460" s="27"/>
      <c r="BX460" s="27"/>
      <c r="BY460" s="27"/>
      <c r="BZ460" s="27"/>
      <c r="CA460" s="27"/>
      <c r="CB460" s="27"/>
      <c r="CC460" s="27"/>
      <c r="CD460" s="27"/>
      <c r="CE460" s="27"/>
      <c r="CF460" s="27"/>
      <c r="CG460" s="27"/>
      <c r="CH460" s="27"/>
      <c r="CI460" s="27"/>
      <c r="CJ460" s="27"/>
      <c r="CK460" s="27"/>
      <c r="CL460" s="27"/>
      <c r="CM460" s="27"/>
      <c r="CN460" s="27"/>
      <c r="CO460" s="27"/>
      <c r="CP460" s="27"/>
      <c r="CQ460" s="27"/>
      <c r="CR460" s="27"/>
      <c r="CS460" s="27"/>
      <c r="CT460" s="27"/>
      <c r="CU460" s="27"/>
      <c r="CV460" s="27"/>
      <c r="CW460" s="27"/>
      <c r="CX460" s="27"/>
      <c r="CY460" s="27"/>
      <c r="CZ460" s="27"/>
      <c r="DA460" s="27"/>
      <c r="DB460" s="27"/>
      <c r="DC460" s="27"/>
      <c r="DD460" s="27"/>
      <c r="DE460" s="27"/>
      <c r="DF460" s="27"/>
      <c r="DG460" s="27"/>
      <c r="DH460" s="27"/>
      <c r="DI460" s="27"/>
      <c r="DJ460" s="27"/>
      <c r="DK460" s="27"/>
      <c r="DL460" s="27"/>
      <c r="DM460" s="27"/>
      <c r="DN460" s="27"/>
      <c r="DO460" s="27"/>
      <c r="DP460" s="27"/>
      <c r="DQ460" s="27"/>
      <c r="DR460" s="27"/>
      <c r="DS460" s="27"/>
      <c r="DT460" s="27"/>
      <c r="DU460" s="27"/>
      <c r="DV460" s="27"/>
      <c r="DW460" s="27"/>
      <c r="DX460" s="27"/>
      <c r="DY460" s="27"/>
      <c r="DZ460" s="27"/>
      <c r="EA460" s="27"/>
      <c r="EB460" s="27"/>
      <c r="EC460" s="27"/>
      <c r="ED460" s="27"/>
      <c r="EE460" s="27"/>
      <c r="EF460" s="27"/>
      <c r="EG460" s="27"/>
      <c r="EH460" s="27"/>
      <c r="EI460" s="27"/>
      <c r="EJ460" s="27"/>
      <c r="EK460" s="27"/>
      <c r="EL460" s="27"/>
      <c r="EM460" s="27"/>
      <c r="EN460" s="27"/>
      <c r="EO460" s="27"/>
      <c r="EP460" s="27"/>
      <c r="EQ460" s="27"/>
      <c r="ER460" s="27"/>
      <c r="ES460" s="27"/>
      <c r="ET460" s="27"/>
      <c r="EU460" s="27"/>
      <c r="EV460" s="27"/>
      <c r="EW460" s="27"/>
      <c r="EX460" s="27"/>
      <c r="EY460" s="27"/>
      <c r="EZ460" s="27"/>
      <c r="FA460" s="27"/>
      <c r="FB460" s="27"/>
      <c r="FC460" s="27"/>
      <c r="FD460" s="27"/>
      <c r="FE460" s="27"/>
      <c r="FF460" s="27"/>
      <c r="FG460" s="27"/>
      <c r="FH460" s="27"/>
      <c r="FI460" s="27"/>
      <c r="FJ460" s="27"/>
      <c r="FK460" s="27"/>
      <c r="FL460" s="27"/>
      <c r="FM460" s="27"/>
      <c r="FN460" s="27"/>
      <c r="FO460" s="27"/>
      <c r="FP460" s="27"/>
      <c r="FQ460" s="27"/>
      <c r="FR460" s="27"/>
      <c r="FS460" s="27"/>
      <c r="FT460" s="27"/>
      <c r="FU460" s="27"/>
      <c r="FV460" s="27"/>
      <c r="FW460" s="27"/>
      <c r="FX460" s="27"/>
      <c r="FY460" s="27"/>
      <c r="FZ460" s="27"/>
      <c r="GA460" s="27"/>
      <c r="GB460" s="27"/>
      <c r="GC460" s="27"/>
      <c r="GD460" s="27"/>
      <c r="GE460" s="27"/>
      <c r="GF460" s="27"/>
      <c r="GG460" s="27"/>
      <c r="GH460" s="27"/>
      <c r="GI460" s="27"/>
      <c r="GJ460" s="27"/>
      <c r="GK460" s="27"/>
      <c r="GL460" s="27"/>
      <c r="GM460" s="27"/>
      <c r="GN460" s="27"/>
      <c r="GO460" s="27"/>
      <c r="GP460" s="27"/>
      <c r="GQ460" s="27"/>
      <c r="GR460" s="27"/>
      <c r="GS460" s="27"/>
      <c r="GT460" s="27"/>
      <c r="GU460" s="27"/>
      <c r="GV460" s="27"/>
      <c r="GW460" s="27"/>
      <c r="GX460" s="27"/>
      <c r="GY460" s="27"/>
      <c r="GZ460" s="27"/>
      <c r="HA460" s="27"/>
      <c r="HB460" s="27"/>
      <c r="HC460" s="27"/>
      <c r="HD460" s="27"/>
      <c r="HE460" s="27"/>
      <c r="HF460" s="27"/>
      <c r="HG460" s="27"/>
      <c r="HH460" s="27"/>
      <c r="HI460" s="27"/>
      <c r="HJ460" s="27"/>
      <c r="HK460" s="27"/>
      <c r="HL460" s="27"/>
      <c r="HM460" s="27"/>
      <c r="HN460" s="27"/>
      <c r="HO460" s="27"/>
      <c r="HP460" s="27"/>
      <c r="HQ460" s="27"/>
      <c r="HR460" s="27"/>
      <c r="HS460" s="27"/>
      <c r="HT460" s="27"/>
      <c r="HU460" s="27"/>
      <c r="HV460" s="27"/>
      <c r="HW460" s="27"/>
      <c r="HX460" s="27"/>
      <c r="HY460" s="27"/>
      <c r="HZ460" s="27"/>
      <c r="IA460" s="27"/>
      <c r="IB460" s="27"/>
      <c r="IC460" s="27"/>
      <c r="ID460" s="27"/>
      <c r="IE460" s="27"/>
      <c r="IF460" s="27"/>
      <c r="IG460" s="27"/>
      <c r="IH460" s="27"/>
      <c r="II460" s="27"/>
      <c r="IJ460" s="27"/>
      <c r="IK460" s="27"/>
      <c r="IL460" s="27"/>
      <c r="IM460" s="27"/>
      <c r="IN460" s="27"/>
      <c r="IO460" s="27"/>
      <c r="IP460" s="27"/>
      <c r="IQ460" s="27"/>
      <c r="IR460" s="27"/>
      <c r="IS460" s="27"/>
      <c r="IT460" s="27"/>
      <c r="IU460" s="27"/>
      <c r="IV460" s="27"/>
      <c r="IW460" s="27"/>
    </row>
    <row r="461" spans="1:257" ht="14.25">
      <c r="A461" s="160"/>
      <c r="B461" s="34"/>
      <c r="C461" s="34"/>
      <c r="D461" s="38"/>
      <c r="E461" s="34"/>
      <c r="F461" s="34"/>
      <c r="G461" s="61"/>
      <c r="H461" s="34"/>
      <c r="I461" s="35"/>
      <c r="J461" s="48"/>
      <c r="K461" s="64"/>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c r="AT461" s="27"/>
      <c r="AU461" s="27"/>
      <c r="AV461" s="27"/>
      <c r="AW461" s="27"/>
      <c r="AX461" s="27"/>
      <c r="AY461" s="27"/>
      <c r="AZ461" s="27"/>
      <c r="BA461" s="27"/>
      <c r="BB461" s="27"/>
      <c r="BC461" s="27"/>
      <c r="BD461" s="27"/>
      <c r="BE461" s="27"/>
      <c r="BF461" s="27"/>
      <c r="BG461" s="27"/>
      <c r="BH461" s="27"/>
      <c r="BI461" s="27"/>
      <c r="BJ461" s="27"/>
      <c r="BK461" s="27"/>
      <c r="BL461" s="27"/>
      <c r="BM461" s="27"/>
      <c r="BN461" s="27"/>
      <c r="BO461" s="27"/>
      <c r="BP461" s="27"/>
      <c r="BQ461" s="27"/>
      <c r="BR461" s="27"/>
      <c r="BS461" s="27"/>
      <c r="BT461" s="27"/>
      <c r="BU461" s="27"/>
      <c r="BV461" s="27"/>
      <c r="BW461" s="27"/>
      <c r="BX461" s="27"/>
      <c r="BY461" s="27"/>
      <c r="BZ461" s="27"/>
      <c r="CA461" s="27"/>
      <c r="CB461" s="27"/>
      <c r="CC461" s="27"/>
      <c r="CD461" s="27"/>
      <c r="CE461" s="27"/>
      <c r="CF461" s="27"/>
      <c r="CG461" s="27"/>
      <c r="CH461" s="27"/>
      <c r="CI461" s="27"/>
      <c r="CJ461" s="27"/>
      <c r="CK461" s="27"/>
      <c r="CL461" s="27"/>
      <c r="CM461" s="27"/>
      <c r="CN461" s="27"/>
      <c r="CO461" s="27"/>
      <c r="CP461" s="27"/>
      <c r="CQ461" s="27"/>
      <c r="CR461" s="27"/>
      <c r="CS461" s="27"/>
      <c r="CT461" s="27"/>
      <c r="CU461" s="27"/>
      <c r="CV461" s="27"/>
      <c r="CW461" s="27"/>
      <c r="CX461" s="27"/>
      <c r="CY461" s="27"/>
      <c r="CZ461" s="27"/>
      <c r="DA461" s="27"/>
      <c r="DB461" s="27"/>
      <c r="DC461" s="27"/>
      <c r="DD461" s="27"/>
      <c r="DE461" s="27"/>
      <c r="DF461" s="27"/>
      <c r="DG461" s="27"/>
      <c r="DH461" s="27"/>
      <c r="DI461" s="27"/>
      <c r="DJ461" s="27"/>
      <c r="DK461" s="27"/>
      <c r="DL461" s="27"/>
      <c r="DM461" s="27"/>
      <c r="DN461" s="27"/>
      <c r="DO461" s="27"/>
      <c r="DP461" s="27"/>
      <c r="DQ461" s="27"/>
      <c r="DR461" s="27"/>
      <c r="DS461" s="27"/>
      <c r="DT461" s="27"/>
      <c r="DU461" s="27"/>
      <c r="DV461" s="27"/>
      <c r="DW461" s="27"/>
      <c r="DX461" s="27"/>
      <c r="DY461" s="27"/>
      <c r="DZ461" s="27"/>
      <c r="EA461" s="27"/>
      <c r="EB461" s="27"/>
      <c r="EC461" s="27"/>
      <c r="ED461" s="27"/>
      <c r="EE461" s="27"/>
      <c r="EF461" s="27"/>
      <c r="EG461" s="27"/>
      <c r="EH461" s="27"/>
      <c r="EI461" s="27"/>
      <c r="EJ461" s="27"/>
      <c r="EK461" s="27"/>
      <c r="EL461" s="27"/>
      <c r="EM461" s="27"/>
      <c r="EN461" s="27"/>
      <c r="EO461" s="27"/>
      <c r="EP461" s="27"/>
      <c r="EQ461" s="27"/>
      <c r="ER461" s="27"/>
      <c r="ES461" s="27"/>
      <c r="ET461" s="27"/>
      <c r="EU461" s="27"/>
      <c r="EV461" s="27"/>
      <c r="EW461" s="27"/>
      <c r="EX461" s="27"/>
      <c r="EY461" s="27"/>
      <c r="EZ461" s="27"/>
      <c r="FA461" s="27"/>
      <c r="FB461" s="27"/>
      <c r="FC461" s="27"/>
      <c r="FD461" s="27"/>
      <c r="FE461" s="27"/>
      <c r="FF461" s="27"/>
      <c r="FG461" s="27"/>
      <c r="FH461" s="27"/>
      <c r="FI461" s="27"/>
      <c r="FJ461" s="27"/>
      <c r="FK461" s="27"/>
      <c r="FL461" s="27"/>
      <c r="FM461" s="27"/>
      <c r="FN461" s="27"/>
      <c r="FO461" s="27"/>
      <c r="FP461" s="27"/>
      <c r="FQ461" s="27"/>
      <c r="FR461" s="27"/>
      <c r="FS461" s="27"/>
      <c r="FT461" s="27"/>
      <c r="FU461" s="27"/>
      <c r="FV461" s="27"/>
      <c r="FW461" s="27"/>
      <c r="FX461" s="27"/>
      <c r="FY461" s="27"/>
      <c r="FZ461" s="27"/>
      <c r="GA461" s="27"/>
      <c r="GB461" s="27"/>
      <c r="GC461" s="27"/>
      <c r="GD461" s="27"/>
      <c r="GE461" s="27"/>
      <c r="GF461" s="27"/>
      <c r="GG461" s="27"/>
      <c r="GH461" s="27"/>
      <c r="GI461" s="27"/>
      <c r="GJ461" s="27"/>
      <c r="GK461" s="27"/>
      <c r="GL461" s="27"/>
      <c r="GM461" s="27"/>
      <c r="GN461" s="27"/>
      <c r="GO461" s="27"/>
      <c r="GP461" s="27"/>
      <c r="GQ461" s="27"/>
      <c r="GR461" s="27"/>
      <c r="GS461" s="27"/>
      <c r="GT461" s="27"/>
      <c r="GU461" s="27"/>
      <c r="GV461" s="27"/>
      <c r="GW461" s="27"/>
      <c r="GX461" s="27"/>
      <c r="GY461" s="27"/>
      <c r="GZ461" s="27"/>
      <c r="HA461" s="27"/>
      <c r="HB461" s="27"/>
      <c r="HC461" s="27"/>
      <c r="HD461" s="27"/>
      <c r="HE461" s="27"/>
      <c r="HF461" s="27"/>
      <c r="HG461" s="27"/>
      <c r="HH461" s="27"/>
      <c r="HI461" s="27"/>
      <c r="HJ461" s="27"/>
      <c r="HK461" s="27"/>
      <c r="HL461" s="27"/>
      <c r="HM461" s="27"/>
      <c r="HN461" s="27"/>
      <c r="HO461" s="27"/>
      <c r="HP461" s="27"/>
      <c r="HQ461" s="27"/>
      <c r="HR461" s="27"/>
      <c r="HS461" s="27"/>
      <c r="HT461" s="27"/>
      <c r="HU461" s="27"/>
      <c r="HV461" s="27"/>
      <c r="HW461" s="27"/>
      <c r="HX461" s="27"/>
      <c r="HY461" s="27"/>
      <c r="HZ461" s="27"/>
      <c r="IA461" s="27"/>
      <c r="IB461" s="27"/>
      <c r="IC461" s="27"/>
      <c r="ID461" s="27"/>
      <c r="IE461" s="27"/>
      <c r="IF461" s="27"/>
      <c r="IG461" s="27"/>
      <c r="IH461" s="27"/>
      <c r="II461" s="27"/>
      <c r="IJ461" s="27"/>
      <c r="IK461" s="27"/>
      <c r="IL461" s="27"/>
      <c r="IM461" s="27"/>
      <c r="IN461" s="27"/>
      <c r="IO461" s="27"/>
      <c r="IP461" s="27"/>
      <c r="IQ461" s="27"/>
      <c r="IR461" s="27"/>
      <c r="IS461" s="27"/>
      <c r="IT461" s="27"/>
      <c r="IU461" s="27"/>
      <c r="IV461" s="27"/>
      <c r="IW461" s="27"/>
    </row>
    <row r="462" spans="1:257" s="113" customFormat="1" ht="14.25">
      <c r="A462" s="156"/>
      <c r="D462" s="116"/>
      <c r="F462" s="116"/>
      <c r="I462" s="116"/>
      <c r="J462" s="18"/>
      <c r="K462" s="8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c r="AT462" s="27"/>
      <c r="AU462" s="27"/>
      <c r="AV462" s="27"/>
      <c r="AW462" s="27"/>
      <c r="AX462" s="27"/>
      <c r="AY462" s="27"/>
      <c r="AZ462" s="27"/>
      <c r="BA462" s="27"/>
      <c r="BB462" s="27"/>
      <c r="BC462" s="27"/>
      <c r="BD462" s="27"/>
      <c r="BE462" s="27"/>
      <c r="BF462" s="27"/>
      <c r="BG462" s="27"/>
      <c r="BH462" s="27"/>
      <c r="BI462" s="27"/>
      <c r="BJ462" s="27"/>
      <c r="BK462" s="27"/>
      <c r="BL462" s="27"/>
      <c r="BM462" s="27"/>
      <c r="BN462" s="27"/>
      <c r="BO462" s="27"/>
      <c r="BP462" s="27"/>
      <c r="BQ462" s="27"/>
      <c r="BR462" s="27"/>
      <c r="BS462" s="27"/>
      <c r="BT462" s="27"/>
      <c r="BU462" s="27"/>
      <c r="BV462" s="27"/>
      <c r="BW462" s="27"/>
      <c r="BX462" s="27"/>
      <c r="BY462" s="27"/>
      <c r="BZ462" s="27"/>
      <c r="CA462" s="27"/>
      <c r="CB462" s="27"/>
      <c r="CC462" s="27"/>
      <c r="CD462" s="27"/>
      <c r="CE462" s="27"/>
      <c r="CF462" s="27"/>
      <c r="CG462" s="27"/>
      <c r="CH462" s="27"/>
      <c r="CI462" s="27"/>
      <c r="CJ462" s="27"/>
      <c r="CK462" s="27"/>
      <c r="CL462" s="27"/>
      <c r="CM462" s="27"/>
      <c r="CN462" s="27"/>
      <c r="CO462" s="27"/>
      <c r="CP462" s="27"/>
      <c r="CQ462" s="27"/>
      <c r="CR462" s="27"/>
      <c r="CS462" s="27"/>
      <c r="CT462" s="27"/>
      <c r="CU462" s="27"/>
      <c r="CV462" s="27"/>
      <c r="CW462" s="27"/>
      <c r="CX462" s="27"/>
      <c r="CY462" s="27"/>
      <c r="CZ462" s="27"/>
      <c r="DA462" s="27"/>
      <c r="DB462" s="27"/>
      <c r="DC462" s="27"/>
      <c r="DD462" s="27"/>
      <c r="DE462" s="27"/>
      <c r="DF462" s="27"/>
      <c r="DG462" s="27"/>
      <c r="DH462" s="27"/>
      <c r="DI462" s="27"/>
      <c r="DJ462" s="27"/>
      <c r="DK462" s="27"/>
      <c r="DL462" s="27"/>
      <c r="DM462" s="27"/>
      <c r="DN462" s="27"/>
      <c r="DO462" s="27"/>
      <c r="DP462" s="27"/>
      <c r="DQ462" s="27"/>
      <c r="DR462" s="27"/>
      <c r="DS462" s="27"/>
      <c r="DT462" s="27"/>
      <c r="DU462" s="27"/>
      <c r="DV462" s="27"/>
      <c r="DW462" s="27"/>
      <c r="DX462" s="27"/>
      <c r="DY462" s="27"/>
      <c r="DZ462" s="27"/>
      <c r="EA462" s="27"/>
      <c r="EB462" s="27"/>
      <c r="EC462" s="27"/>
      <c r="ED462" s="27"/>
      <c r="EE462" s="27"/>
      <c r="EF462" s="27"/>
      <c r="EG462" s="27"/>
      <c r="EH462" s="27"/>
      <c r="EI462" s="27"/>
      <c r="EJ462" s="27"/>
      <c r="EK462" s="27"/>
      <c r="EL462" s="27"/>
      <c r="EM462" s="27"/>
      <c r="EN462" s="27"/>
      <c r="EO462" s="27"/>
      <c r="EP462" s="27"/>
      <c r="EQ462" s="27"/>
      <c r="ER462" s="27"/>
      <c r="ES462" s="27"/>
      <c r="ET462" s="27"/>
      <c r="EU462" s="27"/>
      <c r="EV462" s="27"/>
      <c r="EW462" s="27"/>
      <c r="EX462" s="27"/>
      <c r="EY462" s="27"/>
      <c r="EZ462" s="27"/>
      <c r="FA462" s="27"/>
      <c r="FB462" s="27"/>
      <c r="FC462" s="27"/>
      <c r="FD462" s="27"/>
      <c r="FE462" s="27"/>
      <c r="FF462" s="27"/>
      <c r="FG462" s="27"/>
      <c r="FH462" s="27"/>
      <c r="FI462" s="27"/>
      <c r="FJ462" s="27"/>
      <c r="FK462" s="27"/>
      <c r="FL462" s="27"/>
      <c r="FM462" s="27"/>
      <c r="FN462" s="27"/>
      <c r="FO462" s="27"/>
      <c r="FP462" s="27"/>
      <c r="FQ462" s="27"/>
      <c r="FR462" s="27"/>
      <c r="FS462" s="27"/>
      <c r="FT462" s="27"/>
      <c r="FU462" s="27"/>
      <c r="FV462" s="27"/>
      <c r="FW462" s="27"/>
      <c r="FX462" s="27"/>
      <c r="FY462" s="27"/>
      <c r="FZ462" s="27"/>
      <c r="GA462" s="27"/>
      <c r="GB462" s="27"/>
      <c r="GC462" s="27"/>
      <c r="GD462" s="27"/>
      <c r="GE462" s="27"/>
      <c r="GF462" s="27"/>
      <c r="GG462" s="27"/>
      <c r="GH462" s="27"/>
      <c r="GI462" s="27"/>
      <c r="GJ462" s="27"/>
      <c r="GK462" s="27"/>
      <c r="GL462" s="27"/>
      <c r="GM462" s="27"/>
      <c r="GN462" s="27"/>
      <c r="GO462" s="27"/>
      <c r="GP462" s="27"/>
      <c r="GQ462" s="27"/>
      <c r="GR462" s="27"/>
      <c r="GS462" s="27"/>
      <c r="GT462" s="27"/>
      <c r="GU462" s="27"/>
      <c r="GV462" s="27"/>
      <c r="GW462" s="27"/>
      <c r="GX462" s="27"/>
      <c r="GY462" s="27"/>
      <c r="GZ462" s="27"/>
      <c r="HA462" s="27"/>
      <c r="HB462" s="27"/>
      <c r="HC462" s="27"/>
      <c r="HD462" s="27"/>
      <c r="HE462" s="27"/>
      <c r="HF462" s="27"/>
      <c r="HG462" s="27"/>
      <c r="HH462" s="27"/>
      <c r="HI462" s="27"/>
      <c r="HJ462" s="27"/>
      <c r="HK462" s="27"/>
      <c r="HL462" s="27"/>
      <c r="HM462" s="27"/>
      <c r="HN462" s="27"/>
      <c r="HO462" s="27"/>
      <c r="HP462" s="27"/>
      <c r="HQ462" s="27"/>
      <c r="HR462" s="27"/>
      <c r="HS462" s="27"/>
      <c r="HT462" s="27"/>
      <c r="HU462" s="27"/>
      <c r="HV462" s="27"/>
      <c r="HW462" s="27"/>
      <c r="HX462" s="27"/>
      <c r="HY462" s="27"/>
      <c r="HZ462" s="27"/>
      <c r="IA462" s="27"/>
      <c r="IB462" s="27"/>
      <c r="IC462" s="27"/>
      <c r="ID462" s="27"/>
      <c r="IE462" s="27"/>
      <c r="IF462" s="27"/>
      <c r="IG462" s="27"/>
      <c r="IH462" s="27"/>
      <c r="II462" s="27"/>
      <c r="IJ462" s="27"/>
      <c r="IK462" s="27"/>
      <c r="IL462" s="27"/>
      <c r="IM462" s="27"/>
      <c r="IN462" s="27"/>
      <c r="IO462" s="27"/>
      <c r="IP462" s="27"/>
      <c r="IQ462" s="27"/>
      <c r="IR462" s="27"/>
      <c r="IS462" s="27"/>
      <c r="IT462" s="27"/>
      <c r="IU462" s="27"/>
      <c r="IV462" s="27"/>
      <c r="IW462" s="27"/>
    </row>
    <row r="463" spans="1:257" ht="15">
      <c r="A463" s="168"/>
      <c r="B463" s="172" t="s">
        <v>45</v>
      </c>
      <c r="C463" s="115" t="s">
        <v>46</v>
      </c>
      <c r="D463" s="29"/>
      <c r="E463" s="115"/>
      <c r="F463" s="2"/>
      <c r="I463" s="11"/>
      <c r="K463" s="88"/>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c r="AT463" s="27"/>
      <c r="AU463" s="27"/>
      <c r="AV463" s="27"/>
      <c r="AW463" s="27"/>
      <c r="AX463" s="27"/>
      <c r="AY463" s="27"/>
      <c r="AZ463" s="27"/>
      <c r="BA463" s="27"/>
      <c r="BB463" s="27"/>
      <c r="BC463" s="27"/>
      <c r="BD463" s="27"/>
      <c r="BE463" s="27"/>
      <c r="BF463" s="27"/>
      <c r="BG463" s="27"/>
      <c r="BH463" s="27"/>
      <c r="BI463" s="27"/>
      <c r="BJ463" s="27"/>
      <c r="BK463" s="27"/>
      <c r="BL463" s="27"/>
      <c r="BM463" s="27"/>
      <c r="BN463" s="27"/>
      <c r="BO463" s="27"/>
      <c r="BP463" s="27"/>
      <c r="BQ463" s="27"/>
      <c r="BR463" s="27"/>
      <c r="BS463" s="27"/>
      <c r="BT463" s="27"/>
      <c r="BU463" s="27"/>
      <c r="BV463" s="27"/>
      <c r="BW463" s="27"/>
      <c r="BX463" s="27"/>
      <c r="BY463" s="27"/>
      <c r="BZ463" s="27"/>
      <c r="CA463" s="27"/>
      <c r="CB463" s="27"/>
      <c r="CC463" s="27"/>
      <c r="CD463" s="27"/>
      <c r="CE463" s="27"/>
      <c r="CF463" s="27"/>
      <c r="CG463" s="27"/>
      <c r="CH463" s="27"/>
      <c r="CI463" s="27"/>
      <c r="CJ463" s="27"/>
      <c r="CK463" s="27"/>
      <c r="CL463" s="27"/>
      <c r="CM463" s="27"/>
      <c r="CN463" s="27"/>
      <c r="CO463" s="27"/>
      <c r="CP463" s="27"/>
      <c r="CQ463" s="27"/>
      <c r="CR463" s="27"/>
      <c r="CS463" s="27"/>
      <c r="CT463" s="27"/>
      <c r="CU463" s="27"/>
      <c r="CV463" s="27"/>
      <c r="CW463" s="27"/>
      <c r="CX463" s="27"/>
      <c r="CY463" s="27"/>
      <c r="CZ463" s="27"/>
      <c r="DA463" s="27"/>
      <c r="DB463" s="27"/>
      <c r="DC463" s="27"/>
      <c r="DD463" s="27"/>
      <c r="DE463" s="27"/>
      <c r="DF463" s="27"/>
      <c r="DG463" s="27"/>
      <c r="DH463" s="27"/>
      <c r="DI463" s="27"/>
      <c r="DJ463" s="27"/>
      <c r="DK463" s="27"/>
      <c r="DL463" s="27"/>
      <c r="DM463" s="27"/>
      <c r="DN463" s="27"/>
      <c r="DO463" s="27"/>
      <c r="DP463" s="27"/>
      <c r="DQ463" s="27"/>
      <c r="DR463" s="27"/>
      <c r="DS463" s="27"/>
      <c r="DT463" s="27"/>
      <c r="DU463" s="27"/>
      <c r="DV463" s="27"/>
      <c r="DW463" s="27"/>
      <c r="DX463" s="27"/>
      <c r="DY463" s="27"/>
      <c r="DZ463" s="27"/>
      <c r="EA463" s="27"/>
      <c r="EB463" s="27"/>
      <c r="EC463" s="27"/>
      <c r="ED463" s="27"/>
      <c r="EE463" s="27"/>
      <c r="EF463" s="27"/>
      <c r="EG463" s="27"/>
      <c r="EH463" s="27"/>
      <c r="EI463" s="27"/>
      <c r="EJ463" s="27"/>
      <c r="EK463" s="27"/>
      <c r="EL463" s="27"/>
      <c r="EM463" s="27"/>
      <c r="EN463" s="27"/>
      <c r="EO463" s="27"/>
      <c r="EP463" s="27"/>
      <c r="EQ463" s="27"/>
      <c r="ER463" s="27"/>
      <c r="ES463" s="27"/>
      <c r="ET463" s="27"/>
      <c r="EU463" s="27"/>
      <c r="EV463" s="27"/>
      <c r="EW463" s="27"/>
      <c r="EX463" s="27"/>
      <c r="EY463" s="27"/>
      <c r="EZ463" s="27"/>
      <c r="FA463" s="27"/>
      <c r="FB463" s="27"/>
      <c r="FC463" s="27"/>
      <c r="FD463" s="27"/>
      <c r="FE463" s="27"/>
      <c r="FF463" s="27"/>
      <c r="FG463" s="27"/>
      <c r="FH463" s="27"/>
      <c r="FI463" s="27"/>
      <c r="FJ463" s="27"/>
      <c r="FK463" s="27"/>
      <c r="FL463" s="27"/>
      <c r="FM463" s="27"/>
      <c r="FN463" s="27"/>
      <c r="FO463" s="27"/>
      <c r="FP463" s="27"/>
      <c r="FQ463" s="27"/>
      <c r="FR463" s="27"/>
      <c r="FS463" s="27"/>
      <c r="FT463" s="27"/>
      <c r="FU463" s="27"/>
      <c r="FV463" s="27"/>
      <c r="FW463" s="27"/>
      <c r="FX463" s="27"/>
      <c r="FY463" s="27"/>
      <c r="FZ463" s="27"/>
      <c r="GA463" s="27"/>
      <c r="GB463" s="27"/>
      <c r="GC463" s="27"/>
      <c r="GD463" s="27"/>
      <c r="GE463" s="27"/>
      <c r="GF463" s="27"/>
      <c r="GG463" s="27"/>
      <c r="GH463" s="27"/>
      <c r="GI463" s="27"/>
      <c r="GJ463" s="27"/>
      <c r="GK463" s="27"/>
      <c r="GL463" s="27"/>
      <c r="GM463" s="27"/>
      <c r="GN463" s="27"/>
      <c r="GO463" s="27"/>
      <c r="GP463" s="27"/>
      <c r="GQ463" s="27"/>
      <c r="GR463" s="27"/>
      <c r="GS463" s="27"/>
      <c r="GT463" s="27"/>
      <c r="GU463" s="27"/>
      <c r="GV463" s="27"/>
      <c r="GW463" s="27"/>
      <c r="GX463" s="27"/>
      <c r="GY463" s="27"/>
      <c r="GZ463" s="27"/>
      <c r="HA463" s="27"/>
      <c r="HB463" s="27"/>
      <c r="HC463" s="27"/>
      <c r="HD463" s="27"/>
      <c r="HE463" s="27"/>
      <c r="HF463" s="27"/>
      <c r="HG463" s="27"/>
      <c r="HH463" s="27"/>
      <c r="HI463" s="27"/>
      <c r="HJ463" s="27"/>
      <c r="HK463" s="27"/>
      <c r="HL463" s="27"/>
      <c r="HM463" s="27"/>
      <c r="HN463" s="27"/>
      <c r="HO463" s="27"/>
      <c r="HP463" s="27"/>
      <c r="HQ463" s="27"/>
      <c r="HR463" s="27"/>
      <c r="HS463" s="27"/>
      <c r="HT463" s="27"/>
      <c r="HU463" s="27"/>
      <c r="HV463" s="27"/>
      <c r="HW463" s="27"/>
      <c r="HX463" s="27"/>
      <c r="HY463" s="27"/>
      <c r="HZ463" s="27"/>
      <c r="IA463" s="27"/>
      <c r="IB463" s="27"/>
      <c r="IC463" s="27"/>
      <c r="ID463" s="27"/>
      <c r="IE463" s="27"/>
      <c r="IF463" s="27"/>
      <c r="IG463" s="27"/>
      <c r="IH463" s="27"/>
      <c r="II463" s="27"/>
      <c r="IJ463" s="27"/>
      <c r="IK463" s="27"/>
      <c r="IL463" s="27"/>
      <c r="IM463" s="27"/>
      <c r="IN463" s="27"/>
      <c r="IO463" s="27"/>
      <c r="IP463" s="27"/>
      <c r="IQ463" s="27"/>
      <c r="IR463" s="27"/>
      <c r="IS463" s="27"/>
      <c r="IT463" s="27"/>
      <c r="IU463" s="27"/>
      <c r="IV463" s="27"/>
      <c r="IW463" s="27"/>
    </row>
    <row r="464" spans="1:257" ht="15">
      <c r="B464" s="5"/>
      <c r="C464" s="5"/>
      <c r="D464" s="30"/>
      <c r="E464" s="5"/>
      <c r="F464" s="2"/>
      <c r="I464" s="10"/>
      <c r="J464" s="31"/>
      <c r="K464" s="88"/>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c r="AT464" s="27"/>
      <c r="AU464" s="27"/>
      <c r="AV464" s="27"/>
      <c r="AW464" s="27"/>
      <c r="AX464" s="27"/>
      <c r="AY464" s="27"/>
      <c r="AZ464" s="27"/>
      <c r="BA464" s="27"/>
      <c r="BB464" s="27"/>
      <c r="BC464" s="27"/>
      <c r="BD464" s="27"/>
      <c r="BE464" s="27"/>
      <c r="BF464" s="27"/>
      <c r="BG464" s="27"/>
      <c r="BH464" s="27"/>
      <c r="BI464" s="27"/>
      <c r="BJ464" s="27"/>
      <c r="BK464" s="27"/>
      <c r="BL464" s="27"/>
      <c r="BM464" s="27"/>
      <c r="BN464" s="27"/>
      <c r="BO464" s="27"/>
      <c r="BP464" s="27"/>
      <c r="BQ464" s="27"/>
      <c r="BR464" s="27"/>
      <c r="BS464" s="27"/>
      <c r="BT464" s="27"/>
      <c r="BU464" s="27"/>
      <c r="BV464" s="27"/>
      <c r="BW464" s="27"/>
      <c r="BX464" s="27"/>
      <c r="BY464" s="27"/>
      <c r="BZ464" s="27"/>
      <c r="CA464" s="27"/>
      <c r="CB464" s="27"/>
      <c r="CC464" s="27"/>
      <c r="CD464" s="27"/>
      <c r="CE464" s="27"/>
      <c r="CF464" s="27"/>
      <c r="CG464" s="27"/>
      <c r="CH464" s="27"/>
      <c r="CI464" s="27"/>
      <c r="CJ464" s="27"/>
      <c r="CK464" s="27"/>
      <c r="CL464" s="27"/>
      <c r="CM464" s="27"/>
      <c r="CN464" s="27"/>
      <c r="CO464" s="27"/>
      <c r="CP464" s="27"/>
      <c r="CQ464" s="27"/>
      <c r="CR464" s="27"/>
      <c r="CS464" s="27"/>
      <c r="CT464" s="27"/>
      <c r="CU464" s="27"/>
      <c r="CV464" s="27"/>
      <c r="CW464" s="27"/>
      <c r="CX464" s="27"/>
      <c r="CY464" s="27"/>
      <c r="CZ464" s="27"/>
      <c r="DA464" s="27"/>
      <c r="DB464" s="27"/>
      <c r="DC464" s="27"/>
      <c r="DD464" s="27"/>
      <c r="DE464" s="27"/>
      <c r="DF464" s="27"/>
      <c r="DG464" s="27"/>
      <c r="DH464" s="27"/>
      <c r="DI464" s="27"/>
      <c r="DJ464" s="27"/>
      <c r="DK464" s="27"/>
      <c r="DL464" s="27"/>
      <c r="DM464" s="27"/>
      <c r="DN464" s="27"/>
      <c r="DO464" s="27"/>
      <c r="DP464" s="27"/>
      <c r="DQ464" s="27"/>
      <c r="DR464" s="27"/>
      <c r="DS464" s="27"/>
      <c r="DT464" s="27"/>
      <c r="DU464" s="27"/>
      <c r="DV464" s="27"/>
      <c r="DW464" s="27"/>
      <c r="DX464" s="27"/>
      <c r="DY464" s="27"/>
      <c r="DZ464" s="27"/>
      <c r="EA464" s="27"/>
      <c r="EB464" s="27"/>
      <c r="EC464" s="27"/>
      <c r="ED464" s="27"/>
      <c r="EE464" s="27"/>
      <c r="EF464" s="27"/>
      <c r="EG464" s="27"/>
      <c r="EH464" s="27"/>
      <c r="EI464" s="27"/>
      <c r="EJ464" s="27"/>
      <c r="EK464" s="27"/>
      <c r="EL464" s="27"/>
      <c r="EM464" s="27"/>
      <c r="EN464" s="27"/>
      <c r="EO464" s="27"/>
      <c r="EP464" s="27"/>
      <c r="EQ464" s="27"/>
      <c r="ER464" s="27"/>
      <c r="ES464" s="27"/>
      <c r="ET464" s="27"/>
      <c r="EU464" s="27"/>
      <c r="EV464" s="27"/>
      <c r="EW464" s="27"/>
      <c r="EX464" s="27"/>
      <c r="EY464" s="27"/>
      <c r="EZ464" s="27"/>
      <c r="FA464" s="27"/>
      <c r="FB464" s="27"/>
      <c r="FC464" s="27"/>
      <c r="FD464" s="27"/>
      <c r="FE464" s="27"/>
      <c r="FF464" s="27"/>
      <c r="FG464" s="27"/>
      <c r="FH464" s="27"/>
      <c r="FI464" s="27"/>
      <c r="FJ464" s="27"/>
      <c r="FK464" s="27"/>
      <c r="FL464" s="27"/>
      <c r="FM464" s="27"/>
      <c r="FN464" s="27"/>
      <c r="FO464" s="27"/>
      <c r="FP464" s="27"/>
      <c r="FQ464" s="27"/>
      <c r="FR464" s="27"/>
      <c r="FS464" s="27"/>
      <c r="FT464" s="27"/>
      <c r="FU464" s="27"/>
      <c r="FV464" s="27"/>
      <c r="FW464" s="27"/>
      <c r="FX464" s="27"/>
      <c r="FY464" s="27"/>
      <c r="FZ464" s="27"/>
      <c r="GA464" s="27"/>
      <c r="GB464" s="27"/>
      <c r="GC464" s="27"/>
      <c r="GD464" s="27"/>
      <c r="GE464" s="27"/>
      <c r="GF464" s="27"/>
      <c r="GG464" s="27"/>
      <c r="GH464" s="27"/>
      <c r="GI464" s="27"/>
      <c r="GJ464" s="27"/>
      <c r="GK464" s="27"/>
      <c r="GL464" s="27"/>
      <c r="GM464" s="27"/>
      <c r="GN464" s="27"/>
      <c r="GO464" s="27"/>
      <c r="GP464" s="27"/>
      <c r="GQ464" s="27"/>
      <c r="GR464" s="27"/>
      <c r="GS464" s="27"/>
      <c r="GT464" s="27"/>
      <c r="GU464" s="27"/>
      <c r="GV464" s="27"/>
      <c r="GW464" s="27"/>
      <c r="GX464" s="27"/>
      <c r="GY464" s="27"/>
      <c r="GZ464" s="27"/>
      <c r="HA464" s="27"/>
      <c r="HB464" s="27"/>
      <c r="HC464" s="27"/>
      <c r="HD464" s="27"/>
      <c r="HE464" s="27"/>
      <c r="HF464" s="27"/>
      <c r="HG464" s="27"/>
      <c r="HH464" s="27"/>
      <c r="HI464" s="27"/>
      <c r="HJ464" s="27"/>
      <c r="HK464" s="27"/>
      <c r="HL464" s="27"/>
      <c r="HM464" s="27"/>
      <c r="HN464" s="27"/>
      <c r="HO464" s="27"/>
      <c r="HP464" s="27"/>
      <c r="HQ464" s="27"/>
      <c r="HR464" s="27"/>
      <c r="HS464" s="27"/>
      <c r="HT464" s="27"/>
      <c r="HU464" s="27"/>
      <c r="HV464" s="27"/>
      <c r="HW464" s="27"/>
      <c r="HX464" s="27"/>
      <c r="HY464" s="27"/>
      <c r="HZ464" s="27"/>
      <c r="IA464" s="27"/>
      <c r="IB464" s="27"/>
      <c r="IC464" s="27"/>
      <c r="ID464" s="27"/>
      <c r="IE464" s="27"/>
      <c r="IF464" s="27"/>
      <c r="IG464" s="27"/>
      <c r="IH464" s="27"/>
      <c r="II464" s="27"/>
      <c r="IJ464" s="27"/>
      <c r="IK464" s="27"/>
      <c r="IL464" s="27"/>
      <c r="IM464" s="27"/>
      <c r="IN464" s="27"/>
      <c r="IO464" s="27"/>
      <c r="IP464" s="27"/>
      <c r="IQ464" s="27"/>
      <c r="IR464" s="27"/>
      <c r="IS464" s="27"/>
      <c r="IT464" s="27"/>
      <c r="IU464" s="27"/>
      <c r="IV464" s="27"/>
      <c r="IW464" s="27"/>
    </row>
    <row r="465" spans="1:257" ht="15">
      <c r="B465" s="172" t="s">
        <v>47</v>
      </c>
      <c r="C465" s="115" t="s">
        <v>285</v>
      </c>
      <c r="D465" s="29"/>
      <c r="E465" s="115"/>
      <c r="F465" s="115"/>
      <c r="G465" s="170"/>
      <c r="I465" s="10"/>
      <c r="J465" s="31"/>
      <c r="K465" s="88"/>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c r="AT465" s="27"/>
      <c r="AU465" s="27"/>
      <c r="AV465" s="27"/>
      <c r="AW465" s="27"/>
      <c r="AX465" s="27"/>
      <c r="AY465" s="27"/>
      <c r="AZ465" s="27"/>
      <c r="BA465" s="27"/>
      <c r="BB465" s="27"/>
      <c r="BC465" s="27"/>
      <c r="BD465" s="27"/>
      <c r="BE465" s="27"/>
      <c r="BF465" s="27"/>
      <c r="BG465" s="27"/>
      <c r="BH465" s="27"/>
      <c r="BI465" s="27"/>
      <c r="BJ465" s="27"/>
      <c r="BK465" s="27"/>
      <c r="BL465" s="27"/>
      <c r="BM465" s="27"/>
      <c r="BN465" s="27"/>
      <c r="BO465" s="27"/>
      <c r="BP465" s="27"/>
      <c r="BQ465" s="27"/>
      <c r="BR465" s="27"/>
      <c r="BS465" s="27"/>
      <c r="BT465" s="27"/>
      <c r="BU465" s="27"/>
      <c r="BV465" s="27"/>
      <c r="BW465" s="27"/>
      <c r="BX465" s="27"/>
      <c r="BY465" s="27"/>
      <c r="BZ465" s="27"/>
      <c r="CA465" s="27"/>
      <c r="CB465" s="27"/>
      <c r="CC465" s="27"/>
      <c r="CD465" s="27"/>
      <c r="CE465" s="27"/>
      <c r="CF465" s="27"/>
      <c r="CG465" s="27"/>
      <c r="CH465" s="27"/>
      <c r="CI465" s="27"/>
      <c r="CJ465" s="27"/>
      <c r="CK465" s="27"/>
      <c r="CL465" s="27"/>
      <c r="CM465" s="27"/>
      <c r="CN465" s="27"/>
      <c r="CO465" s="27"/>
      <c r="CP465" s="27"/>
      <c r="CQ465" s="27"/>
      <c r="CR465" s="27"/>
      <c r="CS465" s="27"/>
      <c r="CT465" s="27"/>
      <c r="CU465" s="27"/>
      <c r="CV465" s="27"/>
      <c r="CW465" s="27"/>
      <c r="CX465" s="27"/>
      <c r="CY465" s="27"/>
      <c r="CZ465" s="27"/>
      <c r="DA465" s="27"/>
      <c r="DB465" s="27"/>
      <c r="DC465" s="27"/>
      <c r="DD465" s="27"/>
      <c r="DE465" s="27"/>
      <c r="DF465" s="27"/>
      <c r="DG465" s="27"/>
      <c r="DH465" s="27"/>
      <c r="DI465" s="27"/>
      <c r="DJ465" s="27"/>
      <c r="DK465" s="27"/>
      <c r="DL465" s="27"/>
      <c r="DM465" s="27"/>
      <c r="DN465" s="27"/>
      <c r="DO465" s="27"/>
      <c r="DP465" s="27"/>
      <c r="DQ465" s="27"/>
      <c r="DR465" s="27"/>
      <c r="DS465" s="27"/>
      <c r="DT465" s="27"/>
      <c r="DU465" s="27"/>
      <c r="DV465" s="27"/>
      <c r="DW465" s="27"/>
      <c r="DX465" s="27"/>
      <c r="DY465" s="27"/>
      <c r="DZ465" s="27"/>
      <c r="EA465" s="27"/>
      <c r="EB465" s="27"/>
      <c r="EC465" s="27"/>
      <c r="ED465" s="27"/>
      <c r="EE465" s="27"/>
      <c r="EF465" s="27"/>
      <c r="EG465" s="27"/>
      <c r="EH465" s="27"/>
      <c r="EI465" s="27"/>
      <c r="EJ465" s="27"/>
      <c r="EK465" s="27"/>
      <c r="EL465" s="27"/>
      <c r="EM465" s="27"/>
      <c r="EN465" s="27"/>
      <c r="EO465" s="27"/>
      <c r="EP465" s="27"/>
      <c r="EQ465" s="27"/>
      <c r="ER465" s="27"/>
      <c r="ES465" s="27"/>
      <c r="ET465" s="27"/>
      <c r="EU465" s="27"/>
      <c r="EV465" s="27"/>
      <c r="EW465" s="27"/>
      <c r="EX465" s="27"/>
      <c r="EY465" s="27"/>
      <c r="EZ465" s="27"/>
      <c r="FA465" s="27"/>
      <c r="FB465" s="27"/>
      <c r="FC465" s="27"/>
      <c r="FD465" s="27"/>
      <c r="FE465" s="27"/>
      <c r="FF465" s="27"/>
      <c r="FG465" s="27"/>
      <c r="FH465" s="27"/>
      <c r="FI465" s="27"/>
      <c r="FJ465" s="27"/>
      <c r="FK465" s="27"/>
      <c r="FL465" s="27"/>
      <c r="FM465" s="27"/>
      <c r="FN465" s="27"/>
      <c r="FO465" s="27"/>
      <c r="FP465" s="27"/>
      <c r="FQ465" s="27"/>
      <c r="FR465" s="27"/>
      <c r="FS465" s="27"/>
      <c r="FT465" s="27"/>
      <c r="FU465" s="27"/>
      <c r="FV465" s="27"/>
      <c r="FW465" s="27"/>
      <c r="FX465" s="27"/>
      <c r="FY465" s="27"/>
      <c r="FZ465" s="27"/>
      <c r="GA465" s="27"/>
      <c r="GB465" s="27"/>
      <c r="GC465" s="27"/>
      <c r="GD465" s="27"/>
      <c r="GE465" s="27"/>
      <c r="GF465" s="27"/>
      <c r="GG465" s="27"/>
      <c r="GH465" s="27"/>
      <c r="GI465" s="27"/>
      <c r="GJ465" s="27"/>
      <c r="GK465" s="27"/>
      <c r="GL465" s="27"/>
      <c r="GM465" s="27"/>
      <c r="GN465" s="27"/>
      <c r="GO465" s="27"/>
      <c r="GP465" s="27"/>
      <c r="GQ465" s="27"/>
      <c r="GR465" s="27"/>
      <c r="GS465" s="27"/>
      <c r="GT465" s="27"/>
      <c r="GU465" s="27"/>
      <c r="GV465" s="27"/>
      <c r="GW465" s="27"/>
      <c r="GX465" s="27"/>
      <c r="GY465" s="27"/>
      <c r="GZ465" s="27"/>
      <c r="HA465" s="27"/>
      <c r="HB465" s="27"/>
      <c r="HC465" s="27"/>
      <c r="HD465" s="27"/>
      <c r="HE465" s="27"/>
      <c r="HF465" s="27"/>
      <c r="HG465" s="27"/>
      <c r="HH465" s="27"/>
      <c r="HI465" s="27"/>
      <c r="HJ465" s="27"/>
      <c r="HK465" s="27"/>
      <c r="HL465" s="27"/>
      <c r="HM465" s="27"/>
      <c r="HN465" s="27"/>
      <c r="HO465" s="27"/>
      <c r="HP465" s="27"/>
      <c r="HQ465" s="27"/>
      <c r="HR465" s="27"/>
      <c r="HS465" s="27"/>
      <c r="HT465" s="27"/>
      <c r="HU465" s="27"/>
      <c r="HV465" s="27"/>
      <c r="HW465" s="27"/>
      <c r="HX465" s="27"/>
      <c r="HY465" s="27"/>
      <c r="HZ465" s="27"/>
      <c r="IA465" s="27"/>
      <c r="IB465" s="27"/>
      <c r="IC465" s="27"/>
      <c r="ID465" s="27"/>
      <c r="IE465" s="27"/>
      <c r="IF465" s="27"/>
      <c r="IG465" s="27"/>
      <c r="IH465" s="27"/>
      <c r="II465" s="27"/>
      <c r="IJ465" s="27"/>
      <c r="IK465" s="27"/>
      <c r="IL465" s="27"/>
      <c r="IM465" s="27"/>
      <c r="IN465" s="27"/>
      <c r="IO465" s="27"/>
      <c r="IP465" s="27"/>
      <c r="IQ465" s="27"/>
      <c r="IR465" s="27"/>
      <c r="IS465" s="27"/>
      <c r="IT465" s="27"/>
      <c r="IU465" s="27"/>
      <c r="IV465" s="27"/>
      <c r="IW465" s="27"/>
    </row>
    <row r="466" spans="1:257" ht="14.25">
      <c r="B466" s="5"/>
      <c r="G466" s="57"/>
      <c r="I466" s="10"/>
      <c r="J466" s="31"/>
      <c r="K466" s="88"/>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c r="AY466" s="27"/>
      <c r="AZ466" s="27"/>
      <c r="BA466" s="27"/>
      <c r="BB466" s="27"/>
      <c r="BC466" s="27"/>
      <c r="BD466" s="27"/>
      <c r="BE466" s="27"/>
      <c r="BF466" s="27"/>
      <c r="BG466" s="27"/>
      <c r="BH466" s="27"/>
      <c r="BI466" s="27"/>
      <c r="BJ466" s="27"/>
      <c r="BK466" s="27"/>
      <c r="BL466" s="27"/>
      <c r="BM466" s="27"/>
      <c r="BN466" s="27"/>
      <c r="BO466" s="27"/>
      <c r="BP466" s="27"/>
      <c r="BQ466" s="27"/>
      <c r="BR466" s="27"/>
      <c r="BS466" s="27"/>
      <c r="BT466" s="27"/>
      <c r="BU466" s="27"/>
      <c r="BV466" s="27"/>
      <c r="BW466" s="27"/>
      <c r="BX466" s="27"/>
      <c r="BY466" s="27"/>
      <c r="BZ466" s="27"/>
      <c r="CA466" s="27"/>
      <c r="CB466" s="27"/>
      <c r="CC466" s="27"/>
      <c r="CD466" s="27"/>
      <c r="CE466" s="27"/>
      <c r="CF466" s="27"/>
      <c r="CG466" s="27"/>
      <c r="CH466" s="27"/>
      <c r="CI466" s="27"/>
      <c r="CJ466" s="27"/>
      <c r="CK466" s="27"/>
      <c r="CL466" s="27"/>
      <c r="CM466" s="27"/>
      <c r="CN466" s="27"/>
      <c r="CO466" s="27"/>
      <c r="CP466" s="27"/>
      <c r="CQ466" s="27"/>
      <c r="CR466" s="27"/>
      <c r="CS466" s="27"/>
      <c r="CT466" s="27"/>
      <c r="CU466" s="27"/>
      <c r="CV466" s="27"/>
      <c r="CW466" s="27"/>
      <c r="CX466" s="27"/>
      <c r="CY466" s="27"/>
      <c r="CZ466" s="27"/>
      <c r="DA466" s="27"/>
      <c r="DB466" s="27"/>
      <c r="DC466" s="27"/>
      <c r="DD466" s="27"/>
      <c r="DE466" s="27"/>
      <c r="DF466" s="27"/>
      <c r="DG466" s="27"/>
      <c r="DH466" s="27"/>
      <c r="DI466" s="27"/>
      <c r="DJ466" s="27"/>
      <c r="DK466" s="27"/>
      <c r="DL466" s="27"/>
      <c r="DM466" s="27"/>
      <c r="DN466" s="27"/>
      <c r="DO466" s="27"/>
      <c r="DP466" s="27"/>
      <c r="DQ466" s="27"/>
      <c r="DR466" s="27"/>
      <c r="DS466" s="27"/>
      <c r="DT466" s="27"/>
      <c r="DU466" s="27"/>
      <c r="DV466" s="27"/>
      <c r="DW466" s="27"/>
      <c r="DX466" s="27"/>
      <c r="DY466" s="27"/>
      <c r="DZ466" s="27"/>
      <c r="EA466" s="27"/>
      <c r="EB466" s="27"/>
      <c r="EC466" s="27"/>
      <c r="ED466" s="27"/>
      <c r="EE466" s="27"/>
      <c r="EF466" s="27"/>
      <c r="EG466" s="27"/>
      <c r="EH466" s="27"/>
      <c r="EI466" s="27"/>
      <c r="EJ466" s="27"/>
      <c r="EK466" s="27"/>
      <c r="EL466" s="27"/>
      <c r="EM466" s="27"/>
      <c r="EN466" s="27"/>
      <c r="EO466" s="27"/>
      <c r="EP466" s="27"/>
      <c r="EQ466" s="27"/>
      <c r="ER466" s="27"/>
      <c r="ES466" s="27"/>
      <c r="ET466" s="27"/>
      <c r="EU466" s="27"/>
      <c r="EV466" s="27"/>
      <c r="EW466" s="27"/>
      <c r="EX466" s="27"/>
      <c r="EY466" s="27"/>
      <c r="EZ466" s="27"/>
      <c r="FA466" s="27"/>
      <c r="FB466" s="27"/>
      <c r="FC466" s="27"/>
      <c r="FD466" s="27"/>
      <c r="FE466" s="27"/>
      <c r="FF466" s="27"/>
      <c r="FG466" s="27"/>
      <c r="FH466" s="27"/>
      <c r="FI466" s="27"/>
      <c r="FJ466" s="27"/>
      <c r="FK466" s="27"/>
      <c r="FL466" s="27"/>
      <c r="FM466" s="27"/>
      <c r="FN466" s="27"/>
      <c r="FO466" s="27"/>
      <c r="FP466" s="27"/>
      <c r="FQ466" s="27"/>
      <c r="FR466" s="27"/>
      <c r="FS466" s="27"/>
      <c r="FT466" s="27"/>
      <c r="FU466" s="27"/>
      <c r="FV466" s="27"/>
      <c r="FW466" s="27"/>
      <c r="FX466" s="27"/>
      <c r="FY466" s="27"/>
      <c r="FZ466" s="27"/>
      <c r="GA466" s="27"/>
      <c r="GB466" s="27"/>
      <c r="GC466" s="27"/>
      <c r="GD466" s="27"/>
      <c r="GE466" s="27"/>
      <c r="GF466" s="27"/>
      <c r="GG466" s="27"/>
      <c r="GH466" s="27"/>
      <c r="GI466" s="27"/>
      <c r="GJ466" s="27"/>
      <c r="GK466" s="27"/>
      <c r="GL466" s="27"/>
      <c r="GM466" s="27"/>
      <c r="GN466" s="27"/>
      <c r="GO466" s="27"/>
      <c r="GP466" s="27"/>
      <c r="GQ466" s="27"/>
      <c r="GR466" s="27"/>
      <c r="GS466" s="27"/>
      <c r="GT466" s="27"/>
      <c r="GU466" s="27"/>
      <c r="GV466" s="27"/>
      <c r="GW466" s="27"/>
      <c r="GX466" s="27"/>
      <c r="GY466" s="27"/>
      <c r="GZ466" s="27"/>
      <c r="HA466" s="27"/>
      <c r="HB466" s="27"/>
      <c r="HC466" s="27"/>
      <c r="HD466" s="27"/>
      <c r="HE466" s="27"/>
      <c r="HF466" s="27"/>
      <c r="HG466" s="27"/>
      <c r="HH466" s="27"/>
      <c r="HI466" s="27"/>
      <c r="HJ466" s="27"/>
      <c r="HK466" s="27"/>
      <c r="HL466" s="27"/>
      <c r="HM466" s="27"/>
      <c r="HN466" s="27"/>
      <c r="HO466" s="27"/>
      <c r="HP466" s="27"/>
      <c r="HQ466" s="27"/>
      <c r="HR466" s="27"/>
      <c r="HS466" s="27"/>
      <c r="HT466" s="27"/>
      <c r="HU466" s="27"/>
      <c r="HV466" s="27"/>
      <c r="HW466" s="27"/>
      <c r="HX466" s="27"/>
      <c r="HY466" s="27"/>
      <c r="HZ466" s="27"/>
      <c r="IA466" s="27"/>
      <c r="IB466" s="27"/>
      <c r="IC466" s="27"/>
      <c r="ID466" s="27"/>
      <c r="IE466" s="27"/>
      <c r="IF466" s="27"/>
      <c r="IG466" s="27"/>
      <c r="IH466" s="27"/>
      <c r="II466" s="27"/>
      <c r="IJ466" s="27"/>
      <c r="IK466" s="27"/>
      <c r="IL466" s="27"/>
      <c r="IM466" s="27"/>
      <c r="IN466" s="27"/>
      <c r="IO466" s="27"/>
      <c r="IP466" s="27"/>
      <c r="IQ466" s="27"/>
      <c r="IR466" s="27"/>
      <c r="IS466" s="27"/>
      <c r="IT466" s="27"/>
      <c r="IU466" s="27"/>
      <c r="IV466" s="27"/>
      <c r="IW466" s="27"/>
    </row>
    <row r="467" spans="1:257" s="113" customFormat="1" ht="130.5" customHeight="1">
      <c r="A467" s="156"/>
      <c r="B467" s="589" t="s">
        <v>286</v>
      </c>
      <c r="C467" s="589"/>
      <c r="D467" s="589"/>
      <c r="E467" s="589"/>
      <c r="F467" s="589"/>
      <c r="G467" s="589"/>
      <c r="H467" s="589"/>
      <c r="I467" s="589"/>
      <c r="J467" s="589"/>
      <c r="K467" s="88"/>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c r="AT467" s="27"/>
      <c r="AU467" s="27"/>
      <c r="AV467" s="27"/>
      <c r="AW467" s="27"/>
      <c r="AX467" s="27"/>
      <c r="AY467" s="27"/>
      <c r="AZ467" s="27"/>
      <c r="BA467" s="27"/>
      <c r="BB467" s="27"/>
      <c r="BC467" s="27"/>
      <c r="BD467" s="27"/>
      <c r="BE467" s="27"/>
      <c r="BF467" s="27"/>
      <c r="BG467" s="27"/>
      <c r="BH467" s="27"/>
      <c r="BI467" s="27"/>
      <c r="BJ467" s="27"/>
      <c r="BK467" s="27"/>
      <c r="BL467" s="27"/>
      <c r="BM467" s="27"/>
      <c r="BN467" s="27"/>
      <c r="BO467" s="27"/>
      <c r="BP467" s="27"/>
      <c r="BQ467" s="27"/>
      <c r="BR467" s="27"/>
      <c r="BS467" s="27"/>
      <c r="BT467" s="27"/>
      <c r="BU467" s="27"/>
      <c r="BV467" s="27"/>
      <c r="BW467" s="27"/>
      <c r="BX467" s="27"/>
      <c r="BY467" s="27"/>
      <c r="BZ467" s="27"/>
      <c r="CA467" s="27"/>
      <c r="CB467" s="27"/>
      <c r="CC467" s="27"/>
      <c r="CD467" s="27"/>
      <c r="CE467" s="27"/>
      <c r="CF467" s="27"/>
      <c r="CG467" s="27"/>
      <c r="CH467" s="27"/>
      <c r="CI467" s="27"/>
      <c r="CJ467" s="27"/>
      <c r="CK467" s="27"/>
      <c r="CL467" s="27"/>
      <c r="CM467" s="27"/>
      <c r="CN467" s="27"/>
      <c r="CO467" s="27"/>
      <c r="CP467" s="27"/>
      <c r="CQ467" s="27"/>
      <c r="CR467" s="27"/>
      <c r="CS467" s="27"/>
      <c r="CT467" s="27"/>
      <c r="CU467" s="27"/>
      <c r="CV467" s="27"/>
      <c r="CW467" s="27"/>
      <c r="CX467" s="27"/>
      <c r="CY467" s="27"/>
      <c r="CZ467" s="27"/>
      <c r="DA467" s="27"/>
      <c r="DB467" s="27"/>
      <c r="DC467" s="27"/>
      <c r="DD467" s="27"/>
      <c r="DE467" s="27"/>
      <c r="DF467" s="27"/>
      <c r="DG467" s="27"/>
      <c r="DH467" s="27"/>
      <c r="DI467" s="27"/>
      <c r="DJ467" s="27"/>
      <c r="DK467" s="27"/>
      <c r="DL467" s="27"/>
      <c r="DM467" s="27"/>
      <c r="DN467" s="27"/>
      <c r="DO467" s="27"/>
      <c r="DP467" s="27"/>
      <c r="DQ467" s="27"/>
      <c r="DR467" s="27"/>
      <c r="DS467" s="27"/>
      <c r="DT467" s="27"/>
      <c r="DU467" s="27"/>
      <c r="DV467" s="27"/>
      <c r="DW467" s="27"/>
      <c r="DX467" s="27"/>
      <c r="DY467" s="27"/>
      <c r="DZ467" s="27"/>
      <c r="EA467" s="27"/>
      <c r="EB467" s="27"/>
      <c r="EC467" s="27"/>
      <c r="ED467" s="27"/>
      <c r="EE467" s="27"/>
      <c r="EF467" s="27"/>
      <c r="EG467" s="27"/>
      <c r="EH467" s="27"/>
      <c r="EI467" s="27"/>
      <c r="EJ467" s="27"/>
      <c r="EK467" s="27"/>
      <c r="EL467" s="27"/>
      <c r="EM467" s="27"/>
      <c r="EN467" s="27"/>
      <c r="EO467" s="27"/>
      <c r="EP467" s="27"/>
      <c r="EQ467" s="27"/>
      <c r="ER467" s="27"/>
      <c r="ES467" s="27"/>
      <c r="ET467" s="27"/>
      <c r="EU467" s="27"/>
      <c r="EV467" s="27"/>
      <c r="EW467" s="27"/>
      <c r="EX467" s="27"/>
      <c r="EY467" s="27"/>
      <c r="EZ467" s="27"/>
      <c r="FA467" s="27"/>
      <c r="FB467" s="27"/>
      <c r="FC467" s="27"/>
      <c r="FD467" s="27"/>
      <c r="FE467" s="27"/>
      <c r="FF467" s="27"/>
      <c r="FG467" s="27"/>
      <c r="FH467" s="27"/>
      <c r="FI467" s="27"/>
      <c r="FJ467" s="27"/>
      <c r="FK467" s="27"/>
      <c r="FL467" s="27"/>
      <c r="FM467" s="27"/>
      <c r="FN467" s="27"/>
      <c r="FO467" s="27"/>
      <c r="FP467" s="27"/>
      <c r="FQ467" s="27"/>
      <c r="FR467" s="27"/>
      <c r="FS467" s="27"/>
      <c r="FT467" s="27"/>
      <c r="FU467" s="27"/>
      <c r="FV467" s="27"/>
      <c r="FW467" s="27"/>
      <c r="FX467" s="27"/>
      <c r="FY467" s="27"/>
      <c r="FZ467" s="27"/>
      <c r="GA467" s="27"/>
      <c r="GB467" s="27"/>
      <c r="GC467" s="27"/>
      <c r="GD467" s="27"/>
      <c r="GE467" s="27"/>
      <c r="GF467" s="27"/>
      <c r="GG467" s="27"/>
      <c r="GH467" s="27"/>
      <c r="GI467" s="27"/>
      <c r="GJ467" s="27"/>
      <c r="GK467" s="27"/>
      <c r="GL467" s="27"/>
      <c r="GM467" s="27"/>
      <c r="GN467" s="27"/>
      <c r="GO467" s="27"/>
      <c r="GP467" s="27"/>
      <c r="GQ467" s="27"/>
      <c r="GR467" s="27"/>
      <c r="GS467" s="27"/>
      <c r="GT467" s="27"/>
      <c r="GU467" s="27"/>
      <c r="GV467" s="27"/>
      <c r="GW467" s="27"/>
      <c r="GX467" s="27"/>
      <c r="GY467" s="27"/>
      <c r="GZ467" s="27"/>
      <c r="HA467" s="27"/>
      <c r="HB467" s="27"/>
      <c r="HC467" s="27"/>
      <c r="HD467" s="27"/>
      <c r="HE467" s="27"/>
      <c r="HF467" s="27"/>
      <c r="HG467" s="27"/>
      <c r="HH467" s="27"/>
      <c r="HI467" s="27"/>
      <c r="HJ467" s="27"/>
      <c r="HK467" s="27"/>
      <c r="HL467" s="27"/>
      <c r="HM467" s="27"/>
      <c r="HN467" s="27"/>
      <c r="HO467" s="27"/>
      <c r="HP467" s="27"/>
      <c r="HQ467" s="27"/>
      <c r="HR467" s="27"/>
      <c r="HS467" s="27"/>
      <c r="HT467" s="27"/>
      <c r="HU467" s="27"/>
      <c r="HV467" s="27"/>
      <c r="HW467" s="27"/>
      <c r="HX467" s="27"/>
      <c r="HY467" s="27"/>
      <c r="HZ467" s="27"/>
      <c r="IA467" s="27"/>
      <c r="IB467" s="27"/>
      <c r="IC467" s="27"/>
      <c r="ID467" s="27"/>
      <c r="IE467" s="27"/>
      <c r="IF467" s="27"/>
      <c r="IG467" s="27"/>
      <c r="IH467" s="27"/>
      <c r="II467" s="27"/>
      <c r="IJ467" s="27"/>
      <c r="IK467" s="27"/>
      <c r="IL467" s="27"/>
      <c r="IM467" s="27"/>
      <c r="IN467" s="27"/>
      <c r="IO467" s="27"/>
      <c r="IP467" s="27"/>
      <c r="IQ467" s="27"/>
      <c r="IR467" s="27"/>
      <c r="IS467" s="27"/>
      <c r="IT467" s="27"/>
      <c r="IU467" s="27"/>
      <c r="IV467" s="27"/>
      <c r="IW467" s="27"/>
    </row>
    <row r="468" spans="1:257" s="113" customFormat="1" ht="14.25">
      <c r="A468" s="156"/>
      <c r="B468" s="118"/>
      <c r="G468" s="57"/>
      <c r="I468" s="10"/>
      <c r="J468" s="31"/>
      <c r="K468" s="88"/>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c r="AT468" s="27"/>
      <c r="AU468" s="27"/>
      <c r="AV468" s="27"/>
      <c r="AW468" s="27"/>
      <c r="AX468" s="27"/>
      <c r="AY468" s="27"/>
      <c r="AZ468" s="27"/>
      <c r="BA468" s="27"/>
      <c r="BB468" s="27"/>
      <c r="BC468" s="27"/>
      <c r="BD468" s="27"/>
      <c r="BE468" s="27"/>
      <c r="BF468" s="27"/>
      <c r="BG468" s="27"/>
      <c r="BH468" s="27"/>
      <c r="BI468" s="27"/>
      <c r="BJ468" s="27"/>
      <c r="BK468" s="27"/>
      <c r="BL468" s="27"/>
      <c r="BM468" s="27"/>
      <c r="BN468" s="27"/>
      <c r="BO468" s="27"/>
      <c r="BP468" s="27"/>
      <c r="BQ468" s="27"/>
      <c r="BR468" s="27"/>
      <c r="BS468" s="27"/>
      <c r="BT468" s="27"/>
      <c r="BU468" s="27"/>
      <c r="BV468" s="27"/>
      <c r="BW468" s="27"/>
      <c r="BX468" s="27"/>
      <c r="BY468" s="27"/>
      <c r="BZ468" s="27"/>
      <c r="CA468" s="27"/>
      <c r="CB468" s="27"/>
      <c r="CC468" s="27"/>
      <c r="CD468" s="27"/>
      <c r="CE468" s="27"/>
      <c r="CF468" s="27"/>
      <c r="CG468" s="27"/>
      <c r="CH468" s="27"/>
      <c r="CI468" s="27"/>
      <c r="CJ468" s="27"/>
      <c r="CK468" s="27"/>
      <c r="CL468" s="27"/>
      <c r="CM468" s="27"/>
      <c r="CN468" s="27"/>
      <c r="CO468" s="27"/>
      <c r="CP468" s="27"/>
      <c r="CQ468" s="27"/>
      <c r="CR468" s="27"/>
      <c r="CS468" s="27"/>
      <c r="CT468" s="27"/>
      <c r="CU468" s="27"/>
      <c r="CV468" s="27"/>
      <c r="CW468" s="27"/>
      <c r="CX468" s="27"/>
      <c r="CY468" s="27"/>
      <c r="CZ468" s="27"/>
      <c r="DA468" s="27"/>
      <c r="DB468" s="27"/>
      <c r="DC468" s="27"/>
      <c r="DD468" s="27"/>
      <c r="DE468" s="27"/>
      <c r="DF468" s="27"/>
      <c r="DG468" s="27"/>
      <c r="DH468" s="27"/>
      <c r="DI468" s="27"/>
      <c r="DJ468" s="27"/>
      <c r="DK468" s="27"/>
      <c r="DL468" s="27"/>
      <c r="DM468" s="27"/>
      <c r="DN468" s="27"/>
      <c r="DO468" s="27"/>
      <c r="DP468" s="27"/>
      <c r="DQ468" s="27"/>
      <c r="DR468" s="27"/>
      <c r="DS468" s="27"/>
      <c r="DT468" s="27"/>
      <c r="DU468" s="27"/>
      <c r="DV468" s="27"/>
      <c r="DW468" s="27"/>
      <c r="DX468" s="27"/>
      <c r="DY468" s="27"/>
      <c r="DZ468" s="27"/>
      <c r="EA468" s="27"/>
      <c r="EB468" s="27"/>
      <c r="EC468" s="27"/>
      <c r="ED468" s="27"/>
      <c r="EE468" s="27"/>
      <c r="EF468" s="27"/>
      <c r="EG468" s="27"/>
      <c r="EH468" s="27"/>
      <c r="EI468" s="27"/>
      <c r="EJ468" s="27"/>
      <c r="EK468" s="27"/>
      <c r="EL468" s="27"/>
      <c r="EM468" s="27"/>
      <c r="EN468" s="27"/>
      <c r="EO468" s="27"/>
      <c r="EP468" s="27"/>
      <c r="EQ468" s="27"/>
      <c r="ER468" s="27"/>
      <c r="ES468" s="27"/>
      <c r="ET468" s="27"/>
      <c r="EU468" s="27"/>
      <c r="EV468" s="27"/>
      <c r="EW468" s="27"/>
      <c r="EX468" s="27"/>
      <c r="EY468" s="27"/>
      <c r="EZ468" s="27"/>
      <c r="FA468" s="27"/>
      <c r="FB468" s="27"/>
      <c r="FC468" s="27"/>
      <c r="FD468" s="27"/>
      <c r="FE468" s="27"/>
      <c r="FF468" s="27"/>
      <c r="FG468" s="27"/>
      <c r="FH468" s="27"/>
      <c r="FI468" s="27"/>
      <c r="FJ468" s="27"/>
      <c r="FK468" s="27"/>
      <c r="FL468" s="27"/>
      <c r="FM468" s="27"/>
      <c r="FN468" s="27"/>
      <c r="FO468" s="27"/>
      <c r="FP468" s="27"/>
      <c r="FQ468" s="27"/>
      <c r="FR468" s="27"/>
      <c r="FS468" s="27"/>
      <c r="FT468" s="27"/>
      <c r="FU468" s="27"/>
      <c r="FV468" s="27"/>
      <c r="FW468" s="27"/>
      <c r="FX468" s="27"/>
      <c r="FY468" s="27"/>
      <c r="FZ468" s="27"/>
      <c r="GA468" s="27"/>
      <c r="GB468" s="27"/>
      <c r="GC468" s="27"/>
      <c r="GD468" s="27"/>
      <c r="GE468" s="27"/>
      <c r="GF468" s="27"/>
      <c r="GG468" s="27"/>
      <c r="GH468" s="27"/>
      <c r="GI468" s="27"/>
      <c r="GJ468" s="27"/>
      <c r="GK468" s="27"/>
      <c r="GL468" s="27"/>
      <c r="GM468" s="27"/>
      <c r="GN468" s="27"/>
      <c r="GO468" s="27"/>
      <c r="GP468" s="27"/>
      <c r="GQ468" s="27"/>
      <c r="GR468" s="27"/>
      <c r="GS468" s="27"/>
      <c r="GT468" s="27"/>
      <c r="GU468" s="27"/>
      <c r="GV468" s="27"/>
      <c r="GW468" s="27"/>
      <c r="GX468" s="27"/>
      <c r="GY468" s="27"/>
      <c r="GZ468" s="27"/>
      <c r="HA468" s="27"/>
      <c r="HB468" s="27"/>
      <c r="HC468" s="27"/>
      <c r="HD468" s="27"/>
      <c r="HE468" s="27"/>
      <c r="HF468" s="27"/>
      <c r="HG468" s="27"/>
      <c r="HH468" s="27"/>
      <c r="HI468" s="27"/>
      <c r="HJ468" s="27"/>
      <c r="HK468" s="27"/>
      <c r="HL468" s="27"/>
      <c r="HM468" s="27"/>
      <c r="HN468" s="27"/>
      <c r="HO468" s="27"/>
      <c r="HP468" s="27"/>
      <c r="HQ468" s="27"/>
      <c r="HR468" s="27"/>
      <c r="HS468" s="27"/>
      <c r="HT468" s="27"/>
      <c r="HU468" s="27"/>
      <c r="HV468" s="27"/>
      <c r="HW468" s="27"/>
      <c r="HX468" s="27"/>
      <c r="HY468" s="27"/>
      <c r="HZ468" s="27"/>
      <c r="IA468" s="27"/>
      <c r="IB468" s="27"/>
      <c r="IC468" s="27"/>
      <c r="ID468" s="27"/>
      <c r="IE468" s="27"/>
      <c r="IF468" s="27"/>
      <c r="IG468" s="27"/>
      <c r="IH468" s="27"/>
      <c r="II468" s="27"/>
      <c r="IJ468" s="27"/>
      <c r="IK468" s="27"/>
      <c r="IL468" s="27"/>
      <c r="IM468" s="27"/>
      <c r="IN468" s="27"/>
      <c r="IO468" s="27"/>
      <c r="IP468" s="27"/>
      <c r="IQ468" s="27"/>
      <c r="IR468" s="27"/>
      <c r="IS468" s="27"/>
      <c r="IT468" s="27"/>
      <c r="IU468" s="27"/>
      <c r="IV468" s="27"/>
      <c r="IW468" s="27"/>
    </row>
    <row r="469" spans="1:257" ht="72" customHeight="1">
      <c r="A469" s="155">
        <v>1</v>
      </c>
      <c r="B469" s="586" t="s">
        <v>290</v>
      </c>
      <c r="C469" s="586"/>
      <c r="D469" s="586"/>
      <c r="E469" s="586"/>
      <c r="F469" s="586"/>
      <c r="G469" s="586"/>
      <c r="H469" s="586"/>
      <c r="I469" s="10"/>
      <c r="J469" s="31"/>
      <c r="K469" s="88"/>
    </row>
    <row r="470" spans="1:257" ht="14.25">
      <c r="B470" s="24" t="s">
        <v>8</v>
      </c>
      <c r="C470" s="24"/>
      <c r="D470" s="15">
        <v>1095</v>
      </c>
      <c r="F470" s="1" t="s">
        <v>9</v>
      </c>
      <c r="G470" s="112"/>
      <c r="H470" s="3" t="s">
        <v>69</v>
      </c>
      <c r="I470" s="11"/>
      <c r="J470" s="51">
        <f>SUM(D470*G470)</f>
        <v>0</v>
      </c>
      <c r="K470" s="86" t="s">
        <v>69</v>
      </c>
    </row>
    <row r="471" spans="1:257" ht="15">
      <c r="B471" s="5"/>
      <c r="C471" s="5"/>
      <c r="D471" s="30"/>
      <c r="E471" s="5"/>
      <c r="F471" s="9"/>
      <c r="G471" s="58"/>
      <c r="H471" s="6"/>
      <c r="I471" s="13"/>
      <c r="J471" s="44"/>
      <c r="K471" s="98"/>
    </row>
    <row r="472" spans="1:257" ht="64.5" customHeight="1">
      <c r="A472" s="155">
        <v>2</v>
      </c>
      <c r="B472" s="586" t="s">
        <v>292</v>
      </c>
      <c r="C472" s="586"/>
      <c r="D472" s="586"/>
      <c r="E472" s="586"/>
      <c r="F472" s="586"/>
      <c r="G472" s="586"/>
      <c r="H472" s="586"/>
      <c r="I472" s="10"/>
      <c r="J472" s="31"/>
      <c r="K472" s="88"/>
    </row>
    <row r="473" spans="1:257" ht="17.25" customHeight="1">
      <c r="B473" s="586" t="s">
        <v>288</v>
      </c>
      <c r="C473" s="586"/>
      <c r="D473" s="586"/>
      <c r="E473" s="586"/>
      <c r="F473" s="586"/>
      <c r="G473" s="586"/>
      <c r="H473" s="586"/>
    </row>
    <row r="474" spans="1:257" ht="14.25">
      <c r="B474" s="116" t="s">
        <v>72</v>
      </c>
      <c r="C474" s="113"/>
      <c r="D474" s="15">
        <v>44</v>
      </c>
      <c r="E474" s="113"/>
      <c r="F474" s="114" t="s">
        <v>9</v>
      </c>
      <c r="G474" s="112"/>
      <c r="H474" s="116" t="s">
        <v>69</v>
      </c>
      <c r="I474" s="122"/>
      <c r="J474" s="51">
        <f>SUM(D474*G474)</f>
        <v>0</v>
      </c>
      <c r="K474" s="86" t="s">
        <v>69</v>
      </c>
      <c r="L474" s="13"/>
    </row>
    <row r="475" spans="1:257" s="113" customFormat="1">
      <c r="A475" s="156"/>
      <c r="B475" s="586" t="s">
        <v>287</v>
      </c>
      <c r="C475" s="586"/>
      <c r="D475" s="586"/>
      <c r="E475" s="586"/>
      <c r="F475" s="586"/>
      <c r="G475" s="586"/>
      <c r="H475" s="586"/>
      <c r="K475" s="84"/>
      <c r="L475" s="123"/>
    </row>
    <row r="476" spans="1:257" s="113" customFormat="1" ht="14.25">
      <c r="A476" s="156"/>
      <c r="B476" s="116" t="s">
        <v>72</v>
      </c>
      <c r="D476" s="15">
        <v>32</v>
      </c>
      <c r="F476" s="114" t="s">
        <v>9</v>
      </c>
      <c r="G476" s="112"/>
      <c r="H476" s="116" t="s">
        <v>69</v>
      </c>
      <c r="I476" s="122"/>
      <c r="J476" s="51">
        <f>SUM(D476*G476)</f>
        <v>0</v>
      </c>
      <c r="K476" s="86" t="s">
        <v>69</v>
      </c>
      <c r="L476" s="123"/>
    </row>
    <row r="477" spans="1:257" s="113" customFormat="1">
      <c r="A477" s="156"/>
      <c r="B477" s="586" t="s">
        <v>352</v>
      </c>
      <c r="C477" s="586"/>
      <c r="D477" s="586"/>
      <c r="E477" s="586"/>
      <c r="F477" s="586"/>
      <c r="G477" s="586"/>
      <c r="H477" s="586"/>
      <c r="K477" s="84"/>
      <c r="L477" s="123"/>
    </row>
    <row r="478" spans="1:257" s="113" customFormat="1" ht="14.25">
      <c r="A478" s="156"/>
      <c r="B478" s="116" t="s">
        <v>72</v>
      </c>
      <c r="D478" s="15">
        <v>139</v>
      </c>
      <c r="F478" s="114" t="s">
        <v>9</v>
      </c>
      <c r="G478" s="112"/>
      <c r="H478" s="116" t="s">
        <v>69</v>
      </c>
      <c r="I478" s="122"/>
      <c r="J478" s="51">
        <f>SUM(D478*G478)</f>
        <v>0</v>
      </c>
      <c r="K478" s="86" t="s">
        <v>69</v>
      </c>
      <c r="L478" s="123"/>
    </row>
    <row r="479" spans="1:257" s="113" customFormat="1">
      <c r="A479" s="156"/>
      <c r="I479" s="122"/>
      <c r="K479" s="64"/>
      <c r="L479" s="123"/>
    </row>
    <row r="480" spans="1:257" s="113" customFormat="1" ht="86.25" customHeight="1">
      <c r="A480" s="155">
        <v>3</v>
      </c>
      <c r="B480" s="586" t="s">
        <v>291</v>
      </c>
      <c r="C480" s="586"/>
      <c r="D480" s="586"/>
      <c r="E480" s="586"/>
      <c r="F480" s="586"/>
      <c r="G480" s="586"/>
      <c r="H480" s="586"/>
      <c r="I480" s="10"/>
      <c r="J480" s="31"/>
      <c r="K480" s="88"/>
      <c r="L480" s="123"/>
    </row>
    <row r="481" spans="1:257" s="113" customFormat="1">
      <c r="A481" s="156"/>
      <c r="B481" s="586" t="s">
        <v>289</v>
      </c>
      <c r="C481" s="586"/>
      <c r="D481" s="586"/>
      <c r="E481" s="586"/>
      <c r="F481" s="586"/>
      <c r="G481" s="586"/>
      <c r="H481" s="586"/>
      <c r="K481" s="84"/>
      <c r="L481" s="123"/>
    </row>
    <row r="482" spans="1:257" s="113" customFormat="1" ht="14.25">
      <c r="A482" s="156"/>
      <c r="B482" s="116" t="s">
        <v>72</v>
      </c>
      <c r="D482" s="15">
        <v>97</v>
      </c>
      <c r="F482" s="114" t="s">
        <v>9</v>
      </c>
      <c r="G482" s="112"/>
      <c r="H482" s="116" t="s">
        <v>69</v>
      </c>
      <c r="I482" s="122"/>
      <c r="J482" s="51">
        <f>SUM(D482*G482)</f>
        <v>0</v>
      </c>
      <c r="K482" s="86" t="s">
        <v>69</v>
      </c>
      <c r="L482" s="123"/>
    </row>
    <row r="483" spans="1:257" s="113" customFormat="1">
      <c r="A483" s="156"/>
      <c r="B483" s="586"/>
      <c r="C483" s="586"/>
      <c r="D483" s="586"/>
      <c r="E483" s="586"/>
      <c r="F483" s="586"/>
      <c r="G483" s="586"/>
      <c r="H483" s="586"/>
      <c r="K483" s="84"/>
      <c r="L483" s="123"/>
    </row>
    <row r="484" spans="1:257" ht="77.25" customHeight="1">
      <c r="A484" s="155">
        <v>4</v>
      </c>
      <c r="B484" s="586" t="s">
        <v>293</v>
      </c>
      <c r="C484" s="586"/>
      <c r="D484" s="586"/>
      <c r="E484" s="586"/>
      <c r="F484" s="586"/>
      <c r="G484" s="586"/>
      <c r="H484" s="586"/>
      <c r="I484" s="3"/>
      <c r="J484" s="18"/>
      <c r="K484" s="64"/>
      <c r="L484" s="1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c r="IQ484" s="3"/>
      <c r="IR484" s="3"/>
      <c r="IS484" s="3"/>
      <c r="IT484" s="3"/>
      <c r="IU484" s="3"/>
      <c r="IV484" s="3"/>
      <c r="IW484" s="3"/>
    </row>
    <row r="485" spans="1:257" ht="14.25">
      <c r="A485" s="155"/>
      <c r="B485" s="116" t="s">
        <v>72</v>
      </c>
      <c r="C485" s="113"/>
      <c r="D485" s="15">
        <v>28</v>
      </c>
      <c r="E485" s="113"/>
      <c r="F485" s="114" t="s">
        <v>9</v>
      </c>
      <c r="G485" s="112"/>
      <c r="H485" s="116" t="s">
        <v>69</v>
      </c>
      <c r="I485" s="122"/>
      <c r="J485" s="51">
        <f>SUM(D485*G485)</f>
        <v>0</v>
      </c>
      <c r="K485" s="86" t="s">
        <v>69</v>
      </c>
      <c r="L485" s="1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c r="FK485" s="3"/>
      <c r="FL485" s="3"/>
      <c r="FM485" s="3"/>
      <c r="FN485" s="3"/>
      <c r="FO485" s="3"/>
      <c r="FP485" s="3"/>
      <c r="FQ485" s="3"/>
      <c r="FR485" s="3"/>
      <c r="FS485" s="3"/>
      <c r="FT485" s="3"/>
      <c r="FU485" s="3"/>
      <c r="FV485" s="3"/>
      <c r="FW485" s="3"/>
      <c r="FX485" s="3"/>
      <c r="FY485" s="3"/>
      <c r="FZ485" s="3"/>
      <c r="GA485" s="3"/>
      <c r="GB485" s="3"/>
      <c r="GC485" s="3"/>
      <c r="GD485" s="3"/>
      <c r="GE485" s="3"/>
      <c r="GF485" s="3"/>
      <c r="GG485" s="3"/>
      <c r="GH485" s="3"/>
      <c r="GI485" s="3"/>
      <c r="GJ485" s="3"/>
      <c r="GK485" s="3"/>
      <c r="GL485" s="3"/>
      <c r="GM485" s="3"/>
      <c r="GN485" s="3"/>
      <c r="GO485" s="3"/>
      <c r="GP485" s="3"/>
      <c r="GQ485" s="3"/>
      <c r="GR485" s="3"/>
      <c r="GS485" s="3"/>
      <c r="GT485" s="3"/>
      <c r="GU485" s="3"/>
      <c r="GV485" s="3"/>
      <c r="GW485" s="3"/>
      <c r="GX485" s="3"/>
      <c r="GY485" s="3"/>
      <c r="GZ485" s="3"/>
      <c r="HA485" s="3"/>
      <c r="HB485" s="3"/>
      <c r="HC485" s="3"/>
      <c r="HD485" s="3"/>
      <c r="HE485" s="3"/>
      <c r="HF485" s="3"/>
      <c r="HG485" s="3"/>
      <c r="HH485" s="3"/>
      <c r="HI485" s="3"/>
      <c r="HJ485" s="3"/>
      <c r="HK485" s="3"/>
      <c r="HL485" s="3"/>
      <c r="HM485" s="3"/>
      <c r="HN485" s="3"/>
      <c r="HO485" s="3"/>
      <c r="HP485" s="3"/>
      <c r="HQ485" s="3"/>
      <c r="HR485" s="3"/>
      <c r="HS485" s="3"/>
      <c r="HT485" s="3"/>
      <c r="HU485" s="3"/>
      <c r="HV485" s="3"/>
      <c r="HW485" s="3"/>
      <c r="HX485" s="3"/>
      <c r="HY485" s="3"/>
      <c r="HZ485" s="3"/>
      <c r="IA485" s="3"/>
      <c r="IB485" s="3"/>
      <c r="IC485" s="3"/>
      <c r="ID485" s="3"/>
      <c r="IE485" s="3"/>
      <c r="IF485" s="3"/>
      <c r="IG485" s="3"/>
      <c r="IH485" s="3"/>
      <c r="II485" s="3"/>
      <c r="IJ485" s="3"/>
      <c r="IK485" s="3"/>
      <c r="IL485" s="3"/>
      <c r="IM485" s="3"/>
      <c r="IN485" s="3"/>
      <c r="IO485" s="3"/>
      <c r="IP485" s="3"/>
      <c r="IQ485" s="3"/>
      <c r="IR485" s="3"/>
      <c r="IS485" s="3"/>
      <c r="IT485" s="3"/>
      <c r="IU485" s="3"/>
      <c r="IV485" s="3"/>
      <c r="IW485" s="3"/>
    </row>
    <row r="486" spans="1:257">
      <c r="K486" s="89"/>
      <c r="L486" s="13"/>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c r="BP486" s="5"/>
      <c r="BQ486" s="5"/>
      <c r="BR486" s="5"/>
      <c r="BS486" s="5"/>
      <c r="BT486" s="5"/>
      <c r="BU486" s="5"/>
      <c r="BV486" s="5"/>
      <c r="BW486" s="5"/>
      <c r="BX486" s="5"/>
      <c r="BY486" s="5"/>
      <c r="BZ486" s="5"/>
      <c r="CA486" s="5"/>
      <c r="CB486" s="5"/>
      <c r="CC486" s="5"/>
      <c r="CD486" s="5"/>
      <c r="CE486" s="5"/>
      <c r="CF486" s="5"/>
      <c r="CG486" s="5"/>
      <c r="CH486" s="5"/>
      <c r="CI486" s="5"/>
      <c r="CJ486" s="5"/>
      <c r="CK486" s="5"/>
      <c r="CL486" s="5"/>
      <c r="CM486" s="5"/>
      <c r="CN486" s="5"/>
      <c r="CO486" s="5"/>
      <c r="CP486" s="5"/>
      <c r="CQ486" s="5"/>
      <c r="CR486" s="5"/>
      <c r="CS486" s="5"/>
      <c r="CT486" s="5"/>
      <c r="CU486" s="5"/>
      <c r="CV486" s="5"/>
      <c r="CW486" s="5"/>
      <c r="CX486" s="5"/>
      <c r="CY486" s="5"/>
      <c r="CZ486" s="5"/>
      <c r="DA486" s="5"/>
      <c r="DB486" s="5"/>
      <c r="DC486" s="5"/>
      <c r="DD486" s="5"/>
      <c r="DE486" s="5"/>
      <c r="DF486" s="5"/>
      <c r="DG486" s="5"/>
      <c r="DH486" s="5"/>
      <c r="DI486" s="5"/>
      <c r="DJ486" s="5"/>
      <c r="DK486" s="5"/>
      <c r="DL486" s="5"/>
      <c r="DM486" s="5"/>
      <c r="DN486" s="5"/>
      <c r="DO486" s="5"/>
      <c r="DP486" s="5"/>
      <c r="DQ486" s="5"/>
      <c r="DR486" s="5"/>
      <c r="DS486" s="5"/>
      <c r="DT486" s="5"/>
      <c r="DU486" s="5"/>
      <c r="DV486" s="5"/>
      <c r="DW486" s="5"/>
      <c r="DX486" s="5"/>
      <c r="DY486" s="5"/>
      <c r="DZ486" s="5"/>
      <c r="EA486" s="5"/>
      <c r="EB486" s="5"/>
      <c r="EC486" s="5"/>
      <c r="ED486" s="5"/>
      <c r="EE486" s="5"/>
      <c r="EF486" s="5"/>
      <c r="EG486" s="5"/>
      <c r="EH486" s="5"/>
      <c r="EI486" s="5"/>
      <c r="EJ486" s="5"/>
      <c r="EK486" s="5"/>
      <c r="EL486" s="5"/>
      <c r="EM486" s="5"/>
      <c r="EN486" s="5"/>
      <c r="EO486" s="5"/>
      <c r="EP486" s="5"/>
      <c r="EQ486" s="5"/>
      <c r="ER486" s="5"/>
      <c r="ES486" s="5"/>
      <c r="ET486" s="5"/>
      <c r="EU486" s="5"/>
      <c r="EV486" s="5"/>
      <c r="EW486" s="5"/>
      <c r="EX486" s="5"/>
      <c r="EY486" s="5"/>
      <c r="EZ486" s="5"/>
      <c r="FA486" s="5"/>
      <c r="FB486" s="5"/>
      <c r="FC486" s="5"/>
      <c r="FD486" s="5"/>
      <c r="FE486" s="5"/>
      <c r="FF486" s="5"/>
      <c r="FG486" s="5"/>
      <c r="FH486" s="5"/>
      <c r="FI486" s="5"/>
      <c r="FJ486" s="5"/>
      <c r="FK486" s="5"/>
      <c r="FL486" s="5"/>
      <c r="FM486" s="5"/>
      <c r="FN486" s="5"/>
      <c r="FO486" s="5"/>
      <c r="FP486" s="5"/>
      <c r="FQ486" s="5"/>
      <c r="FR486" s="5"/>
      <c r="FS486" s="5"/>
      <c r="FT486" s="5"/>
      <c r="FU486" s="5"/>
      <c r="FV486" s="5"/>
      <c r="FW486" s="5"/>
      <c r="FX486" s="5"/>
      <c r="FY486" s="5"/>
      <c r="FZ486" s="5"/>
      <c r="GA486" s="5"/>
      <c r="GB486" s="5"/>
      <c r="GC486" s="5"/>
      <c r="GD486" s="5"/>
      <c r="GE486" s="5"/>
      <c r="GF486" s="5"/>
      <c r="GG486" s="5"/>
      <c r="GH486" s="5"/>
      <c r="GI486" s="5"/>
      <c r="GJ486" s="5"/>
      <c r="GK486" s="5"/>
      <c r="GL486" s="5"/>
      <c r="GM486" s="5"/>
      <c r="GN486" s="5"/>
      <c r="GO486" s="5"/>
      <c r="GP486" s="5"/>
      <c r="GQ486" s="5"/>
      <c r="GR486" s="5"/>
      <c r="GS486" s="5"/>
      <c r="GT486" s="5"/>
      <c r="GU486" s="5"/>
      <c r="GV486" s="5"/>
      <c r="GW486" s="5"/>
      <c r="GX486" s="5"/>
      <c r="GY486" s="5"/>
      <c r="GZ486" s="5"/>
      <c r="HA486" s="5"/>
      <c r="HB486" s="5"/>
      <c r="HC486" s="5"/>
      <c r="HD486" s="5"/>
      <c r="HE486" s="5"/>
      <c r="HF486" s="5"/>
      <c r="HG486" s="5"/>
      <c r="HH486" s="5"/>
      <c r="HI486" s="5"/>
      <c r="HJ486" s="5"/>
      <c r="HK486" s="5"/>
      <c r="HL486" s="5"/>
      <c r="HM486" s="5"/>
      <c r="HN486" s="5"/>
      <c r="HO486" s="5"/>
      <c r="HP486" s="5"/>
      <c r="HQ486" s="5"/>
      <c r="HR486" s="5"/>
      <c r="HS486" s="5"/>
      <c r="HT486" s="5"/>
      <c r="HU486" s="5"/>
      <c r="HV486" s="5"/>
      <c r="HW486" s="5"/>
      <c r="HX486" s="5"/>
      <c r="HY486" s="5"/>
      <c r="HZ486" s="5"/>
      <c r="IA486" s="5"/>
      <c r="IB486" s="5"/>
      <c r="IC486" s="5"/>
      <c r="ID486" s="5"/>
      <c r="IE486" s="5"/>
      <c r="IF486" s="5"/>
      <c r="IG486" s="5"/>
      <c r="IH486" s="5"/>
      <c r="II486" s="5"/>
      <c r="IJ486" s="5"/>
      <c r="IK486" s="5"/>
      <c r="IL486" s="5"/>
      <c r="IM486" s="5"/>
      <c r="IN486" s="5"/>
      <c r="IO486" s="5"/>
      <c r="IP486" s="5"/>
      <c r="IQ486" s="5"/>
      <c r="IR486" s="5"/>
      <c r="IS486" s="5"/>
      <c r="IT486" s="5"/>
      <c r="IU486" s="5"/>
      <c r="IV486" s="5"/>
      <c r="IW486" s="5"/>
    </row>
    <row r="487" spans="1:257" s="113" customFormat="1" ht="96.75" customHeight="1">
      <c r="A487" s="155">
        <v>5</v>
      </c>
      <c r="B487" s="586" t="s">
        <v>294</v>
      </c>
      <c r="C487" s="586"/>
      <c r="D487" s="586"/>
      <c r="E487" s="586"/>
      <c r="F487" s="586"/>
      <c r="G487" s="586"/>
      <c r="H487" s="586"/>
      <c r="I487" s="10"/>
      <c r="J487" s="31"/>
      <c r="K487" s="88"/>
      <c r="L487" s="123"/>
      <c r="M487" s="118"/>
      <c r="N487" s="118"/>
      <c r="O487" s="118"/>
      <c r="P487" s="118"/>
      <c r="Q487" s="118"/>
      <c r="R487" s="118"/>
      <c r="S487" s="118"/>
      <c r="T487" s="118"/>
      <c r="U487" s="118"/>
      <c r="V487" s="118"/>
      <c r="W487" s="118"/>
      <c r="X487" s="118"/>
      <c r="Y487" s="118"/>
      <c r="Z487" s="118"/>
      <c r="AA487" s="118"/>
      <c r="AB487" s="118"/>
      <c r="AC487" s="118"/>
      <c r="AD487" s="118"/>
      <c r="AE487" s="118"/>
      <c r="AF487" s="118"/>
      <c r="AG487" s="118"/>
      <c r="AH487" s="118"/>
      <c r="AI487" s="118"/>
      <c r="AJ487" s="118"/>
      <c r="AK487" s="118"/>
      <c r="AL487" s="118"/>
      <c r="AM487" s="118"/>
      <c r="AN487" s="118"/>
      <c r="AO487" s="118"/>
      <c r="AP487" s="118"/>
      <c r="AQ487" s="118"/>
      <c r="AR487" s="118"/>
      <c r="AS487" s="118"/>
      <c r="AT487" s="118"/>
      <c r="AU487" s="118"/>
      <c r="AV487" s="118"/>
      <c r="AW487" s="118"/>
      <c r="AX487" s="118"/>
      <c r="AY487" s="118"/>
      <c r="AZ487" s="118"/>
      <c r="BA487" s="118"/>
      <c r="BB487" s="118"/>
      <c r="BC487" s="118"/>
      <c r="BD487" s="118"/>
      <c r="BE487" s="118"/>
      <c r="BF487" s="118"/>
      <c r="BG487" s="118"/>
      <c r="BH487" s="118"/>
      <c r="BI487" s="118"/>
      <c r="BJ487" s="118"/>
      <c r="BK487" s="118"/>
      <c r="BL487" s="118"/>
      <c r="BM487" s="118"/>
      <c r="BN487" s="118"/>
      <c r="BO487" s="118"/>
      <c r="BP487" s="118"/>
      <c r="BQ487" s="118"/>
      <c r="BR487" s="118"/>
      <c r="BS487" s="118"/>
      <c r="BT487" s="118"/>
      <c r="BU487" s="118"/>
      <c r="BV487" s="118"/>
      <c r="BW487" s="118"/>
      <c r="BX487" s="118"/>
      <c r="BY487" s="118"/>
      <c r="BZ487" s="118"/>
      <c r="CA487" s="118"/>
      <c r="CB487" s="118"/>
      <c r="CC487" s="118"/>
      <c r="CD487" s="118"/>
      <c r="CE487" s="118"/>
      <c r="CF487" s="118"/>
      <c r="CG487" s="118"/>
      <c r="CH487" s="118"/>
      <c r="CI487" s="118"/>
      <c r="CJ487" s="118"/>
      <c r="CK487" s="118"/>
      <c r="CL487" s="118"/>
      <c r="CM487" s="118"/>
      <c r="CN487" s="118"/>
      <c r="CO487" s="118"/>
      <c r="CP487" s="118"/>
      <c r="CQ487" s="118"/>
      <c r="CR487" s="118"/>
      <c r="CS487" s="118"/>
      <c r="CT487" s="118"/>
      <c r="CU487" s="118"/>
      <c r="CV487" s="118"/>
      <c r="CW487" s="118"/>
      <c r="CX487" s="118"/>
      <c r="CY487" s="118"/>
      <c r="CZ487" s="118"/>
      <c r="DA487" s="118"/>
      <c r="DB487" s="118"/>
      <c r="DC487" s="118"/>
      <c r="DD487" s="118"/>
      <c r="DE487" s="118"/>
      <c r="DF487" s="118"/>
      <c r="DG487" s="118"/>
      <c r="DH487" s="118"/>
      <c r="DI487" s="118"/>
      <c r="DJ487" s="118"/>
      <c r="DK487" s="118"/>
      <c r="DL487" s="118"/>
      <c r="DM487" s="118"/>
      <c r="DN487" s="118"/>
      <c r="DO487" s="118"/>
      <c r="DP487" s="118"/>
      <c r="DQ487" s="118"/>
      <c r="DR487" s="118"/>
      <c r="DS487" s="118"/>
      <c r="DT487" s="118"/>
      <c r="DU487" s="118"/>
      <c r="DV487" s="118"/>
      <c r="DW487" s="118"/>
      <c r="DX487" s="118"/>
      <c r="DY487" s="118"/>
      <c r="DZ487" s="118"/>
      <c r="EA487" s="118"/>
      <c r="EB487" s="118"/>
      <c r="EC487" s="118"/>
      <c r="ED487" s="118"/>
      <c r="EE487" s="118"/>
      <c r="EF487" s="118"/>
      <c r="EG487" s="118"/>
      <c r="EH487" s="118"/>
      <c r="EI487" s="118"/>
      <c r="EJ487" s="118"/>
      <c r="EK487" s="118"/>
      <c r="EL487" s="118"/>
      <c r="EM487" s="118"/>
      <c r="EN487" s="118"/>
      <c r="EO487" s="118"/>
      <c r="EP487" s="118"/>
      <c r="EQ487" s="118"/>
      <c r="ER487" s="118"/>
      <c r="ES487" s="118"/>
      <c r="ET487" s="118"/>
      <c r="EU487" s="118"/>
      <c r="EV487" s="118"/>
      <c r="EW487" s="118"/>
      <c r="EX487" s="118"/>
      <c r="EY487" s="118"/>
      <c r="EZ487" s="118"/>
      <c r="FA487" s="118"/>
      <c r="FB487" s="118"/>
      <c r="FC487" s="118"/>
      <c r="FD487" s="118"/>
      <c r="FE487" s="118"/>
      <c r="FF487" s="118"/>
      <c r="FG487" s="118"/>
      <c r="FH487" s="118"/>
      <c r="FI487" s="118"/>
      <c r="FJ487" s="118"/>
      <c r="FK487" s="118"/>
      <c r="FL487" s="118"/>
      <c r="FM487" s="118"/>
      <c r="FN487" s="118"/>
      <c r="FO487" s="118"/>
      <c r="FP487" s="118"/>
      <c r="FQ487" s="118"/>
      <c r="FR487" s="118"/>
      <c r="FS487" s="118"/>
      <c r="FT487" s="118"/>
      <c r="FU487" s="118"/>
      <c r="FV487" s="118"/>
      <c r="FW487" s="118"/>
      <c r="FX487" s="118"/>
      <c r="FY487" s="118"/>
      <c r="FZ487" s="118"/>
      <c r="GA487" s="118"/>
      <c r="GB487" s="118"/>
      <c r="GC487" s="118"/>
      <c r="GD487" s="118"/>
      <c r="GE487" s="118"/>
      <c r="GF487" s="118"/>
      <c r="GG487" s="118"/>
      <c r="GH487" s="118"/>
      <c r="GI487" s="118"/>
      <c r="GJ487" s="118"/>
      <c r="GK487" s="118"/>
      <c r="GL487" s="118"/>
      <c r="GM487" s="118"/>
      <c r="GN487" s="118"/>
      <c r="GO487" s="118"/>
      <c r="GP487" s="118"/>
      <c r="GQ487" s="118"/>
      <c r="GR487" s="118"/>
      <c r="GS487" s="118"/>
      <c r="GT487" s="118"/>
      <c r="GU487" s="118"/>
      <c r="GV487" s="118"/>
      <c r="GW487" s="118"/>
      <c r="GX487" s="118"/>
      <c r="GY487" s="118"/>
      <c r="GZ487" s="118"/>
      <c r="HA487" s="118"/>
      <c r="HB487" s="118"/>
      <c r="HC487" s="118"/>
      <c r="HD487" s="118"/>
      <c r="HE487" s="118"/>
      <c r="HF487" s="118"/>
      <c r="HG487" s="118"/>
      <c r="HH487" s="118"/>
      <c r="HI487" s="118"/>
      <c r="HJ487" s="118"/>
      <c r="HK487" s="118"/>
      <c r="HL487" s="118"/>
      <c r="HM487" s="118"/>
      <c r="HN487" s="118"/>
      <c r="HO487" s="118"/>
      <c r="HP487" s="118"/>
      <c r="HQ487" s="118"/>
      <c r="HR487" s="118"/>
      <c r="HS487" s="118"/>
      <c r="HT487" s="118"/>
      <c r="HU487" s="118"/>
      <c r="HV487" s="118"/>
      <c r="HW487" s="118"/>
      <c r="HX487" s="118"/>
      <c r="HY487" s="118"/>
      <c r="HZ487" s="118"/>
      <c r="IA487" s="118"/>
      <c r="IB487" s="118"/>
      <c r="IC487" s="118"/>
      <c r="ID487" s="118"/>
      <c r="IE487" s="118"/>
      <c r="IF487" s="118"/>
      <c r="IG487" s="118"/>
      <c r="IH487" s="118"/>
      <c r="II487" s="118"/>
      <c r="IJ487" s="118"/>
      <c r="IK487" s="118"/>
      <c r="IL487" s="118"/>
      <c r="IM487" s="118"/>
      <c r="IN487" s="118"/>
      <c r="IO487" s="118"/>
      <c r="IP487" s="118"/>
      <c r="IQ487" s="118"/>
      <c r="IR487" s="118"/>
      <c r="IS487" s="118"/>
      <c r="IT487" s="118"/>
      <c r="IU487" s="118"/>
      <c r="IV487" s="118"/>
      <c r="IW487" s="118"/>
    </row>
    <row r="488" spans="1:257" s="113" customFormat="1">
      <c r="A488" s="156"/>
      <c r="B488" s="586" t="s">
        <v>295</v>
      </c>
      <c r="C488" s="586"/>
      <c r="D488" s="586"/>
      <c r="E488" s="586"/>
      <c r="F488" s="586"/>
      <c r="G488" s="586"/>
      <c r="H488" s="586"/>
      <c r="K488" s="84"/>
      <c r="L488" s="123"/>
      <c r="M488" s="118"/>
      <c r="N488" s="118"/>
      <c r="O488" s="118"/>
      <c r="P488" s="118"/>
      <c r="Q488" s="118"/>
      <c r="R488" s="118"/>
      <c r="S488" s="118"/>
      <c r="T488" s="118"/>
      <c r="U488" s="118"/>
      <c r="V488" s="118"/>
      <c r="W488" s="118"/>
      <c r="X488" s="118"/>
      <c r="Y488" s="118"/>
      <c r="Z488" s="118"/>
      <c r="AA488" s="118"/>
      <c r="AB488" s="118"/>
      <c r="AC488" s="118"/>
      <c r="AD488" s="118"/>
      <c r="AE488" s="118"/>
      <c r="AF488" s="118"/>
      <c r="AG488" s="118"/>
      <c r="AH488" s="118"/>
      <c r="AI488" s="118"/>
      <c r="AJ488" s="118"/>
      <c r="AK488" s="118"/>
      <c r="AL488" s="118"/>
      <c r="AM488" s="118"/>
      <c r="AN488" s="118"/>
      <c r="AO488" s="118"/>
      <c r="AP488" s="118"/>
      <c r="AQ488" s="118"/>
      <c r="AR488" s="118"/>
      <c r="AS488" s="118"/>
      <c r="AT488" s="118"/>
      <c r="AU488" s="118"/>
      <c r="AV488" s="118"/>
      <c r="AW488" s="118"/>
      <c r="AX488" s="118"/>
      <c r="AY488" s="118"/>
      <c r="AZ488" s="118"/>
      <c r="BA488" s="118"/>
      <c r="BB488" s="118"/>
      <c r="BC488" s="118"/>
      <c r="BD488" s="118"/>
      <c r="BE488" s="118"/>
      <c r="BF488" s="118"/>
      <c r="BG488" s="118"/>
      <c r="BH488" s="118"/>
      <c r="BI488" s="118"/>
      <c r="BJ488" s="118"/>
      <c r="BK488" s="118"/>
      <c r="BL488" s="118"/>
      <c r="BM488" s="118"/>
      <c r="BN488" s="118"/>
      <c r="BO488" s="118"/>
      <c r="BP488" s="118"/>
      <c r="BQ488" s="118"/>
      <c r="BR488" s="118"/>
      <c r="BS488" s="118"/>
      <c r="BT488" s="118"/>
      <c r="BU488" s="118"/>
      <c r="BV488" s="118"/>
      <c r="BW488" s="118"/>
      <c r="BX488" s="118"/>
      <c r="BY488" s="118"/>
      <c r="BZ488" s="118"/>
      <c r="CA488" s="118"/>
      <c r="CB488" s="118"/>
      <c r="CC488" s="118"/>
      <c r="CD488" s="118"/>
      <c r="CE488" s="118"/>
      <c r="CF488" s="118"/>
      <c r="CG488" s="118"/>
      <c r="CH488" s="118"/>
      <c r="CI488" s="118"/>
      <c r="CJ488" s="118"/>
      <c r="CK488" s="118"/>
      <c r="CL488" s="118"/>
      <c r="CM488" s="118"/>
      <c r="CN488" s="118"/>
      <c r="CO488" s="118"/>
      <c r="CP488" s="118"/>
      <c r="CQ488" s="118"/>
      <c r="CR488" s="118"/>
      <c r="CS488" s="118"/>
      <c r="CT488" s="118"/>
      <c r="CU488" s="118"/>
      <c r="CV488" s="118"/>
      <c r="CW488" s="118"/>
      <c r="CX488" s="118"/>
      <c r="CY488" s="118"/>
      <c r="CZ488" s="118"/>
      <c r="DA488" s="118"/>
      <c r="DB488" s="118"/>
      <c r="DC488" s="118"/>
      <c r="DD488" s="118"/>
      <c r="DE488" s="118"/>
      <c r="DF488" s="118"/>
      <c r="DG488" s="118"/>
      <c r="DH488" s="118"/>
      <c r="DI488" s="118"/>
      <c r="DJ488" s="118"/>
      <c r="DK488" s="118"/>
      <c r="DL488" s="118"/>
      <c r="DM488" s="118"/>
      <c r="DN488" s="118"/>
      <c r="DO488" s="118"/>
      <c r="DP488" s="118"/>
      <c r="DQ488" s="118"/>
      <c r="DR488" s="118"/>
      <c r="DS488" s="118"/>
      <c r="DT488" s="118"/>
      <c r="DU488" s="118"/>
      <c r="DV488" s="118"/>
      <c r="DW488" s="118"/>
      <c r="DX488" s="118"/>
      <c r="DY488" s="118"/>
      <c r="DZ488" s="118"/>
      <c r="EA488" s="118"/>
      <c r="EB488" s="118"/>
      <c r="EC488" s="118"/>
      <c r="ED488" s="118"/>
      <c r="EE488" s="118"/>
      <c r="EF488" s="118"/>
      <c r="EG488" s="118"/>
      <c r="EH488" s="118"/>
      <c r="EI488" s="118"/>
      <c r="EJ488" s="118"/>
      <c r="EK488" s="118"/>
      <c r="EL488" s="118"/>
      <c r="EM488" s="118"/>
      <c r="EN488" s="118"/>
      <c r="EO488" s="118"/>
      <c r="EP488" s="118"/>
      <c r="EQ488" s="118"/>
      <c r="ER488" s="118"/>
      <c r="ES488" s="118"/>
      <c r="ET488" s="118"/>
      <c r="EU488" s="118"/>
      <c r="EV488" s="118"/>
      <c r="EW488" s="118"/>
      <c r="EX488" s="118"/>
      <c r="EY488" s="118"/>
      <c r="EZ488" s="118"/>
      <c r="FA488" s="118"/>
      <c r="FB488" s="118"/>
      <c r="FC488" s="118"/>
      <c r="FD488" s="118"/>
      <c r="FE488" s="118"/>
      <c r="FF488" s="118"/>
      <c r="FG488" s="118"/>
      <c r="FH488" s="118"/>
      <c r="FI488" s="118"/>
      <c r="FJ488" s="118"/>
      <c r="FK488" s="118"/>
      <c r="FL488" s="118"/>
      <c r="FM488" s="118"/>
      <c r="FN488" s="118"/>
      <c r="FO488" s="118"/>
      <c r="FP488" s="118"/>
      <c r="FQ488" s="118"/>
      <c r="FR488" s="118"/>
      <c r="FS488" s="118"/>
      <c r="FT488" s="118"/>
      <c r="FU488" s="118"/>
      <c r="FV488" s="118"/>
      <c r="FW488" s="118"/>
      <c r="FX488" s="118"/>
      <c r="FY488" s="118"/>
      <c r="FZ488" s="118"/>
      <c r="GA488" s="118"/>
      <c r="GB488" s="118"/>
      <c r="GC488" s="118"/>
      <c r="GD488" s="118"/>
      <c r="GE488" s="118"/>
      <c r="GF488" s="118"/>
      <c r="GG488" s="118"/>
      <c r="GH488" s="118"/>
      <c r="GI488" s="118"/>
      <c r="GJ488" s="118"/>
      <c r="GK488" s="118"/>
      <c r="GL488" s="118"/>
      <c r="GM488" s="118"/>
      <c r="GN488" s="118"/>
      <c r="GO488" s="118"/>
      <c r="GP488" s="118"/>
      <c r="GQ488" s="118"/>
      <c r="GR488" s="118"/>
      <c r="GS488" s="118"/>
      <c r="GT488" s="118"/>
      <c r="GU488" s="118"/>
      <c r="GV488" s="118"/>
      <c r="GW488" s="118"/>
      <c r="GX488" s="118"/>
      <c r="GY488" s="118"/>
      <c r="GZ488" s="118"/>
      <c r="HA488" s="118"/>
      <c r="HB488" s="118"/>
      <c r="HC488" s="118"/>
      <c r="HD488" s="118"/>
      <c r="HE488" s="118"/>
      <c r="HF488" s="118"/>
      <c r="HG488" s="118"/>
      <c r="HH488" s="118"/>
      <c r="HI488" s="118"/>
      <c r="HJ488" s="118"/>
      <c r="HK488" s="118"/>
      <c r="HL488" s="118"/>
      <c r="HM488" s="118"/>
      <c r="HN488" s="118"/>
      <c r="HO488" s="118"/>
      <c r="HP488" s="118"/>
      <c r="HQ488" s="118"/>
      <c r="HR488" s="118"/>
      <c r="HS488" s="118"/>
      <c r="HT488" s="118"/>
      <c r="HU488" s="118"/>
      <c r="HV488" s="118"/>
      <c r="HW488" s="118"/>
      <c r="HX488" s="118"/>
      <c r="HY488" s="118"/>
      <c r="HZ488" s="118"/>
      <c r="IA488" s="118"/>
      <c r="IB488" s="118"/>
      <c r="IC488" s="118"/>
      <c r="ID488" s="118"/>
      <c r="IE488" s="118"/>
      <c r="IF488" s="118"/>
      <c r="IG488" s="118"/>
      <c r="IH488" s="118"/>
      <c r="II488" s="118"/>
      <c r="IJ488" s="118"/>
      <c r="IK488" s="118"/>
      <c r="IL488" s="118"/>
      <c r="IM488" s="118"/>
      <c r="IN488" s="118"/>
      <c r="IO488" s="118"/>
      <c r="IP488" s="118"/>
      <c r="IQ488" s="118"/>
      <c r="IR488" s="118"/>
      <c r="IS488" s="118"/>
      <c r="IT488" s="118"/>
      <c r="IU488" s="118"/>
      <c r="IV488" s="118"/>
      <c r="IW488" s="118"/>
    </row>
    <row r="489" spans="1:257" s="113" customFormat="1" ht="14.25">
      <c r="A489" s="156"/>
      <c r="B489" s="116" t="s">
        <v>72</v>
      </c>
      <c r="D489" s="15">
        <v>23</v>
      </c>
      <c r="F489" s="114" t="s">
        <v>9</v>
      </c>
      <c r="G489" s="112"/>
      <c r="H489" s="116" t="s">
        <v>69</v>
      </c>
      <c r="I489" s="122"/>
      <c r="J489" s="51">
        <f>SUM(D489*G489)</f>
        <v>0</v>
      </c>
      <c r="K489" s="86" t="s">
        <v>69</v>
      </c>
      <c r="L489" s="123"/>
      <c r="M489" s="118"/>
      <c r="N489" s="118"/>
      <c r="O489" s="118"/>
      <c r="P489" s="118"/>
      <c r="Q489" s="118"/>
      <c r="R489" s="118"/>
      <c r="S489" s="118"/>
      <c r="T489" s="118"/>
      <c r="U489" s="118"/>
      <c r="V489" s="118"/>
      <c r="W489" s="118"/>
      <c r="X489" s="118"/>
      <c r="Y489" s="118"/>
      <c r="Z489" s="118"/>
      <c r="AA489" s="118"/>
      <c r="AB489" s="118"/>
      <c r="AC489" s="118"/>
      <c r="AD489" s="118"/>
      <c r="AE489" s="118"/>
      <c r="AF489" s="118"/>
      <c r="AG489" s="118"/>
      <c r="AH489" s="118"/>
      <c r="AI489" s="118"/>
      <c r="AJ489" s="118"/>
      <c r="AK489" s="118"/>
      <c r="AL489" s="118"/>
      <c r="AM489" s="118"/>
      <c r="AN489" s="118"/>
      <c r="AO489" s="118"/>
      <c r="AP489" s="118"/>
      <c r="AQ489" s="118"/>
      <c r="AR489" s="118"/>
      <c r="AS489" s="118"/>
      <c r="AT489" s="118"/>
      <c r="AU489" s="118"/>
      <c r="AV489" s="118"/>
      <c r="AW489" s="118"/>
      <c r="AX489" s="118"/>
      <c r="AY489" s="118"/>
      <c r="AZ489" s="118"/>
      <c r="BA489" s="118"/>
      <c r="BB489" s="118"/>
      <c r="BC489" s="118"/>
      <c r="BD489" s="118"/>
      <c r="BE489" s="118"/>
      <c r="BF489" s="118"/>
      <c r="BG489" s="118"/>
      <c r="BH489" s="118"/>
      <c r="BI489" s="118"/>
      <c r="BJ489" s="118"/>
      <c r="BK489" s="118"/>
      <c r="BL489" s="118"/>
      <c r="BM489" s="118"/>
      <c r="BN489" s="118"/>
      <c r="BO489" s="118"/>
      <c r="BP489" s="118"/>
      <c r="BQ489" s="118"/>
      <c r="BR489" s="118"/>
      <c r="BS489" s="118"/>
      <c r="BT489" s="118"/>
      <c r="BU489" s="118"/>
      <c r="BV489" s="118"/>
      <c r="BW489" s="118"/>
      <c r="BX489" s="118"/>
      <c r="BY489" s="118"/>
      <c r="BZ489" s="118"/>
      <c r="CA489" s="118"/>
      <c r="CB489" s="118"/>
      <c r="CC489" s="118"/>
      <c r="CD489" s="118"/>
      <c r="CE489" s="118"/>
      <c r="CF489" s="118"/>
      <c r="CG489" s="118"/>
      <c r="CH489" s="118"/>
      <c r="CI489" s="118"/>
      <c r="CJ489" s="118"/>
      <c r="CK489" s="118"/>
      <c r="CL489" s="118"/>
      <c r="CM489" s="118"/>
      <c r="CN489" s="118"/>
      <c r="CO489" s="118"/>
      <c r="CP489" s="118"/>
      <c r="CQ489" s="118"/>
      <c r="CR489" s="118"/>
      <c r="CS489" s="118"/>
      <c r="CT489" s="118"/>
      <c r="CU489" s="118"/>
      <c r="CV489" s="118"/>
      <c r="CW489" s="118"/>
      <c r="CX489" s="118"/>
      <c r="CY489" s="118"/>
      <c r="CZ489" s="118"/>
      <c r="DA489" s="118"/>
      <c r="DB489" s="118"/>
      <c r="DC489" s="118"/>
      <c r="DD489" s="118"/>
      <c r="DE489" s="118"/>
      <c r="DF489" s="118"/>
      <c r="DG489" s="118"/>
      <c r="DH489" s="118"/>
      <c r="DI489" s="118"/>
      <c r="DJ489" s="118"/>
      <c r="DK489" s="118"/>
      <c r="DL489" s="118"/>
      <c r="DM489" s="118"/>
      <c r="DN489" s="118"/>
      <c r="DO489" s="118"/>
      <c r="DP489" s="118"/>
      <c r="DQ489" s="118"/>
      <c r="DR489" s="118"/>
      <c r="DS489" s="118"/>
      <c r="DT489" s="118"/>
      <c r="DU489" s="118"/>
      <c r="DV489" s="118"/>
      <c r="DW489" s="118"/>
      <c r="DX489" s="118"/>
      <c r="DY489" s="118"/>
      <c r="DZ489" s="118"/>
      <c r="EA489" s="118"/>
      <c r="EB489" s="118"/>
      <c r="EC489" s="118"/>
      <c r="ED489" s="118"/>
      <c r="EE489" s="118"/>
      <c r="EF489" s="118"/>
      <c r="EG489" s="118"/>
      <c r="EH489" s="118"/>
      <c r="EI489" s="118"/>
      <c r="EJ489" s="118"/>
      <c r="EK489" s="118"/>
      <c r="EL489" s="118"/>
      <c r="EM489" s="118"/>
      <c r="EN489" s="118"/>
      <c r="EO489" s="118"/>
      <c r="EP489" s="118"/>
      <c r="EQ489" s="118"/>
      <c r="ER489" s="118"/>
      <c r="ES489" s="118"/>
      <c r="ET489" s="118"/>
      <c r="EU489" s="118"/>
      <c r="EV489" s="118"/>
      <c r="EW489" s="118"/>
      <c r="EX489" s="118"/>
      <c r="EY489" s="118"/>
      <c r="EZ489" s="118"/>
      <c r="FA489" s="118"/>
      <c r="FB489" s="118"/>
      <c r="FC489" s="118"/>
      <c r="FD489" s="118"/>
      <c r="FE489" s="118"/>
      <c r="FF489" s="118"/>
      <c r="FG489" s="118"/>
      <c r="FH489" s="118"/>
      <c r="FI489" s="118"/>
      <c r="FJ489" s="118"/>
      <c r="FK489" s="118"/>
      <c r="FL489" s="118"/>
      <c r="FM489" s="118"/>
      <c r="FN489" s="118"/>
      <c r="FO489" s="118"/>
      <c r="FP489" s="118"/>
      <c r="FQ489" s="118"/>
      <c r="FR489" s="118"/>
      <c r="FS489" s="118"/>
      <c r="FT489" s="118"/>
      <c r="FU489" s="118"/>
      <c r="FV489" s="118"/>
      <c r="FW489" s="118"/>
      <c r="FX489" s="118"/>
      <c r="FY489" s="118"/>
      <c r="FZ489" s="118"/>
      <c r="GA489" s="118"/>
      <c r="GB489" s="118"/>
      <c r="GC489" s="118"/>
      <c r="GD489" s="118"/>
      <c r="GE489" s="118"/>
      <c r="GF489" s="118"/>
      <c r="GG489" s="118"/>
      <c r="GH489" s="118"/>
      <c r="GI489" s="118"/>
      <c r="GJ489" s="118"/>
      <c r="GK489" s="118"/>
      <c r="GL489" s="118"/>
      <c r="GM489" s="118"/>
      <c r="GN489" s="118"/>
      <c r="GO489" s="118"/>
      <c r="GP489" s="118"/>
      <c r="GQ489" s="118"/>
      <c r="GR489" s="118"/>
      <c r="GS489" s="118"/>
      <c r="GT489" s="118"/>
      <c r="GU489" s="118"/>
      <c r="GV489" s="118"/>
      <c r="GW489" s="118"/>
      <c r="GX489" s="118"/>
      <c r="GY489" s="118"/>
      <c r="GZ489" s="118"/>
      <c r="HA489" s="118"/>
      <c r="HB489" s="118"/>
      <c r="HC489" s="118"/>
      <c r="HD489" s="118"/>
      <c r="HE489" s="118"/>
      <c r="HF489" s="118"/>
      <c r="HG489" s="118"/>
      <c r="HH489" s="118"/>
      <c r="HI489" s="118"/>
      <c r="HJ489" s="118"/>
      <c r="HK489" s="118"/>
      <c r="HL489" s="118"/>
      <c r="HM489" s="118"/>
      <c r="HN489" s="118"/>
      <c r="HO489" s="118"/>
      <c r="HP489" s="118"/>
      <c r="HQ489" s="118"/>
      <c r="HR489" s="118"/>
      <c r="HS489" s="118"/>
      <c r="HT489" s="118"/>
      <c r="HU489" s="118"/>
      <c r="HV489" s="118"/>
      <c r="HW489" s="118"/>
      <c r="HX489" s="118"/>
      <c r="HY489" s="118"/>
      <c r="HZ489" s="118"/>
      <c r="IA489" s="118"/>
      <c r="IB489" s="118"/>
      <c r="IC489" s="118"/>
      <c r="ID489" s="118"/>
      <c r="IE489" s="118"/>
      <c r="IF489" s="118"/>
      <c r="IG489" s="118"/>
      <c r="IH489" s="118"/>
      <c r="II489" s="118"/>
      <c r="IJ489" s="118"/>
      <c r="IK489" s="118"/>
      <c r="IL489" s="118"/>
      <c r="IM489" s="118"/>
      <c r="IN489" s="118"/>
      <c r="IO489" s="118"/>
      <c r="IP489" s="118"/>
      <c r="IQ489" s="118"/>
      <c r="IR489" s="118"/>
      <c r="IS489" s="118"/>
      <c r="IT489" s="118"/>
      <c r="IU489" s="118"/>
      <c r="IV489" s="118"/>
      <c r="IW489" s="118"/>
    </row>
    <row r="490" spans="1:257" s="113" customFormat="1" ht="13.5" customHeight="1">
      <c r="A490" s="156"/>
      <c r="B490" s="586" t="s">
        <v>351</v>
      </c>
      <c r="C490" s="586"/>
      <c r="D490" s="586"/>
      <c r="E490" s="586"/>
      <c r="F490" s="586"/>
      <c r="G490" s="586"/>
      <c r="H490" s="586"/>
      <c r="K490" s="84"/>
      <c r="L490" s="123"/>
      <c r="M490" s="118"/>
      <c r="N490" s="118"/>
      <c r="O490" s="118"/>
      <c r="P490" s="118"/>
      <c r="Q490" s="118"/>
      <c r="R490" s="118"/>
      <c r="S490" s="118"/>
      <c r="T490" s="118"/>
      <c r="U490" s="118"/>
      <c r="V490" s="118"/>
      <c r="W490" s="118"/>
      <c r="X490" s="118"/>
      <c r="Y490" s="118"/>
      <c r="Z490" s="118"/>
      <c r="AA490" s="118"/>
      <c r="AB490" s="118"/>
      <c r="AC490" s="118"/>
      <c r="AD490" s="118"/>
      <c r="AE490" s="118"/>
      <c r="AF490" s="118"/>
      <c r="AG490" s="118"/>
      <c r="AH490" s="118"/>
      <c r="AI490" s="118"/>
      <c r="AJ490" s="118"/>
      <c r="AK490" s="118"/>
      <c r="AL490" s="118"/>
      <c r="AM490" s="118"/>
      <c r="AN490" s="118"/>
      <c r="AO490" s="118"/>
      <c r="AP490" s="118"/>
      <c r="AQ490" s="118"/>
      <c r="AR490" s="118"/>
      <c r="AS490" s="118"/>
      <c r="AT490" s="118"/>
      <c r="AU490" s="118"/>
      <c r="AV490" s="118"/>
      <c r="AW490" s="118"/>
      <c r="AX490" s="118"/>
      <c r="AY490" s="118"/>
      <c r="AZ490" s="118"/>
      <c r="BA490" s="118"/>
      <c r="BB490" s="118"/>
      <c r="BC490" s="118"/>
      <c r="BD490" s="118"/>
      <c r="BE490" s="118"/>
      <c r="BF490" s="118"/>
      <c r="BG490" s="118"/>
      <c r="BH490" s="118"/>
      <c r="BI490" s="118"/>
      <c r="BJ490" s="118"/>
      <c r="BK490" s="118"/>
      <c r="BL490" s="118"/>
      <c r="BM490" s="118"/>
      <c r="BN490" s="118"/>
      <c r="BO490" s="118"/>
      <c r="BP490" s="118"/>
      <c r="BQ490" s="118"/>
      <c r="BR490" s="118"/>
      <c r="BS490" s="118"/>
      <c r="BT490" s="118"/>
      <c r="BU490" s="118"/>
      <c r="BV490" s="118"/>
      <c r="BW490" s="118"/>
      <c r="BX490" s="118"/>
      <c r="BY490" s="118"/>
      <c r="BZ490" s="118"/>
      <c r="CA490" s="118"/>
      <c r="CB490" s="118"/>
      <c r="CC490" s="118"/>
      <c r="CD490" s="118"/>
      <c r="CE490" s="118"/>
      <c r="CF490" s="118"/>
      <c r="CG490" s="118"/>
      <c r="CH490" s="118"/>
      <c r="CI490" s="118"/>
      <c r="CJ490" s="118"/>
      <c r="CK490" s="118"/>
      <c r="CL490" s="118"/>
      <c r="CM490" s="118"/>
      <c r="CN490" s="118"/>
      <c r="CO490" s="118"/>
      <c r="CP490" s="118"/>
      <c r="CQ490" s="118"/>
      <c r="CR490" s="118"/>
      <c r="CS490" s="118"/>
      <c r="CT490" s="118"/>
      <c r="CU490" s="118"/>
      <c r="CV490" s="118"/>
      <c r="CW490" s="118"/>
      <c r="CX490" s="118"/>
      <c r="CY490" s="118"/>
      <c r="CZ490" s="118"/>
      <c r="DA490" s="118"/>
      <c r="DB490" s="118"/>
      <c r="DC490" s="118"/>
      <c r="DD490" s="118"/>
      <c r="DE490" s="118"/>
      <c r="DF490" s="118"/>
      <c r="DG490" s="118"/>
      <c r="DH490" s="118"/>
      <c r="DI490" s="118"/>
      <c r="DJ490" s="118"/>
      <c r="DK490" s="118"/>
      <c r="DL490" s="118"/>
      <c r="DM490" s="118"/>
      <c r="DN490" s="118"/>
      <c r="DO490" s="118"/>
      <c r="DP490" s="118"/>
      <c r="DQ490" s="118"/>
      <c r="DR490" s="118"/>
      <c r="DS490" s="118"/>
      <c r="DT490" s="118"/>
      <c r="DU490" s="118"/>
      <c r="DV490" s="118"/>
      <c r="DW490" s="118"/>
      <c r="DX490" s="118"/>
      <c r="DY490" s="118"/>
      <c r="DZ490" s="118"/>
      <c r="EA490" s="118"/>
      <c r="EB490" s="118"/>
      <c r="EC490" s="118"/>
      <c r="ED490" s="118"/>
      <c r="EE490" s="118"/>
      <c r="EF490" s="118"/>
      <c r="EG490" s="118"/>
      <c r="EH490" s="118"/>
      <c r="EI490" s="118"/>
      <c r="EJ490" s="118"/>
      <c r="EK490" s="118"/>
      <c r="EL490" s="118"/>
      <c r="EM490" s="118"/>
      <c r="EN490" s="118"/>
      <c r="EO490" s="118"/>
      <c r="EP490" s="118"/>
      <c r="EQ490" s="118"/>
      <c r="ER490" s="118"/>
      <c r="ES490" s="118"/>
      <c r="ET490" s="118"/>
      <c r="EU490" s="118"/>
      <c r="EV490" s="118"/>
      <c r="EW490" s="118"/>
      <c r="EX490" s="118"/>
      <c r="EY490" s="118"/>
      <c r="EZ490" s="118"/>
      <c r="FA490" s="118"/>
      <c r="FB490" s="118"/>
      <c r="FC490" s="118"/>
      <c r="FD490" s="118"/>
      <c r="FE490" s="118"/>
      <c r="FF490" s="118"/>
      <c r="FG490" s="118"/>
      <c r="FH490" s="118"/>
      <c r="FI490" s="118"/>
      <c r="FJ490" s="118"/>
      <c r="FK490" s="118"/>
      <c r="FL490" s="118"/>
      <c r="FM490" s="118"/>
      <c r="FN490" s="118"/>
      <c r="FO490" s="118"/>
      <c r="FP490" s="118"/>
      <c r="FQ490" s="118"/>
      <c r="FR490" s="118"/>
      <c r="FS490" s="118"/>
      <c r="FT490" s="118"/>
      <c r="FU490" s="118"/>
      <c r="FV490" s="118"/>
      <c r="FW490" s="118"/>
      <c r="FX490" s="118"/>
      <c r="FY490" s="118"/>
      <c r="FZ490" s="118"/>
      <c r="GA490" s="118"/>
      <c r="GB490" s="118"/>
      <c r="GC490" s="118"/>
      <c r="GD490" s="118"/>
      <c r="GE490" s="118"/>
      <c r="GF490" s="118"/>
      <c r="GG490" s="118"/>
      <c r="GH490" s="118"/>
      <c r="GI490" s="118"/>
      <c r="GJ490" s="118"/>
      <c r="GK490" s="118"/>
      <c r="GL490" s="118"/>
      <c r="GM490" s="118"/>
      <c r="GN490" s="118"/>
      <c r="GO490" s="118"/>
      <c r="GP490" s="118"/>
      <c r="GQ490" s="118"/>
      <c r="GR490" s="118"/>
      <c r="GS490" s="118"/>
      <c r="GT490" s="118"/>
      <c r="GU490" s="118"/>
      <c r="GV490" s="118"/>
      <c r="GW490" s="118"/>
      <c r="GX490" s="118"/>
      <c r="GY490" s="118"/>
      <c r="GZ490" s="118"/>
      <c r="HA490" s="118"/>
      <c r="HB490" s="118"/>
      <c r="HC490" s="118"/>
      <c r="HD490" s="118"/>
      <c r="HE490" s="118"/>
      <c r="HF490" s="118"/>
      <c r="HG490" s="118"/>
      <c r="HH490" s="118"/>
      <c r="HI490" s="118"/>
      <c r="HJ490" s="118"/>
      <c r="HK490" s="118"/>
      <c r="HL490" s="118"/>
      <c r="HM490" s="118"/>
      <c r="HN490" s="118"/>
      <c r="HO490" s="118"/>
      <c r="HP490" s="118"/>
      <c r="HQ490" s="118"/>
      <c r="HR490" s="118"/>
      <c r="HS490" s="118"/>
      <c r="HT490" s="118"/>
      <c r="HU490" s="118"/>
      <c r="HV490" s="118"/>
      <c r="HW490" s="118"/>
      <c r="HX490" s="118"/>
      <c r="HY490" s="118"/>
      <c r="HZ490" s="118"/>
      <c r="IA490" s="118"/>
      <c r="IB490" s="118"/>
      <c r="IC490" s="118"/>
      <c r="ID490" s="118"/>
      <c r="IE490" s="118"/>
      <c r="IF490" s="118"/>
      <c r="IG490" s="118"/>
      <c r="IH490" s="118"/>
      <c r="II490" s="118"/>
      <c r="IJ490" s="118"/>
      <c r="IK490" s="118"/>
      <c r="IL490" s="118"/>
      <c r="IM490" s="118"/>
      <c r="IN490" s="118"/>
      <c r="IO490" s="118"/>
      <c r="IP490" s="118"/>
      <c r="IQ490" s="118"/>
      <c r="IR490" s="118"/>
      <c r="IS490" s="118"/>
      <c r="IT490" s="118"/>
      <c r="IU490" s="118"/>
      <c r="IV490" s="118"/>
      <c r="IW490" s="118"/>
    </row>
    <row r="491" spans="1:257" s="113" customFormat="1" ht="14.25">
      <c r="A491" s="156"/>
      <c r="B491" s="116" t="s">
        <v>72</v>
      </c>
      <c r="D491" s="15">
        <v>37</v>
      </c>
      <c r="F491" s="114" t="s">
        <v>9</v>
      </c>
      <c r="G491" s="112"/>
      <c r="H491" s="116" t="s">
        <v>69</v>
      </c>
      <c r="I491" s="122"/>
      <c r="J491" s="51">
        <f>SUM(D491*G491)</f>
        <v>0</v>
      </c>
      <c r="K491" s="86" t="s">
        <v>69</v>
      </c>
      <c r="L491" s="123"/>
      <c r="M491" s="118"/>
      <c r="N491" s="118"/>
      <c r="O491" s="118"/>
      <c r="P491" s="118"/>
      <c r="Q491" s="118"/>
      <c r="R491" s="118"/>
      <c r="S491" s="118"/>
      <c r="T491" s="118"/>
      <c r="U491" s="118"/>
      <c r="V491" s="118"/>
      <c r="W491" s="118"/>
      <c r="X491" s="118"/>
      <c r="Y491" s="118"/>
      <c r="Z491" s="118"/>
      <c r="AA491" s="118"/>
      <c r="AB491" s="118"/>
      <c r="AC491" s="118"/>
      <c r="AD491" s="118"/>
      <c r="AE491" s="118"/>
      <c r="AF491" s="118"/>
      <c r="AG491" s="118"/>
      <c r="AH491" s="118"/>
      <c r="AI491" s="118"/>
      <c r="AJ491" s="118"/>
      <c r="AK491" s="118"/>
      <c r="AL491" s="118"/>
      <c r="AM491" s="118"/>
      <c r="AN491" s="118"/>
      <c r="AO491" s="118"/>
      <c r="AP491" s="118"/>
      <c r="AQ491" s="118"/>
      <c r="AR491" s="118"/>
      <c r="AS491" s="118"/>
      <c r="AT491" s="118"/>
      <c r="AU491" s="118"/>
      <c r="AV491" s="118"/>
      <c r="AW491" s="118"/>
      <c r="AX491" s="118"/>
      <c r="AY491" s="118"/>
      <c r="AZ491" s="118"/>
      <c r="BA491" s="118"/>
      <c r="BB491" s="118"/>
      <c r="BC491" s="118"/>
      <c r="BD491" s="118"/>
      <c r="BE491" s="118"/>
      <c r="BF491" s="118"/>
      <c r="BG491" s="118"/>
      <c r="BH491" s="118"/>
      <c r="BI491" s="118"/>
      <c r="BJ491" s="118"/>
      <c r="BK491" s="118"/>
      <c r="BL491" s="118"/>
      <c r="BM491" s="118"/>
      <c r="BN491" s="118"/>
      <c r="BO491" s="118"/>
      <c r="BP491" s="118"/>
      <c r="BQ491" s="118"/>
      <c r="BR491" s="118"/>
      <c r="BS491" s="118"/>
      <c r="BT491" s="118"/>
      <c r="BU491" s="118"/>
      <c r="BV491" s="118"/>
      <c r="BW491" s="118"/>
      <c r="BX491" s="118"/>
      <c r="BY491" s="118"/>
      <c r="BZ491" s="118"/>
      <c r="CA491" s="118"/>
      <c r="CB491" s="118"/>
      <c r="CC491" s="118"/>
      <c r="CD491" s="118"/>
      <c r="CE491" s="118"/>
      <c r="CF491" s="118"/>
      <c r="CG491" s="118"/>
      <c r="CH491" s="118"/>
      <c r="CI491" s="118"/>
      <c r="CJ491" s="118"/>
      <c r="CK491" s="118"/>
      <c r="CL491" s="118"/>
      <c r="CM491" s="118"/>
      <c r="CN491" s="118"/>
      <c r="CO491" s="118"/>
      <c r="CP491" s="118"/>
      <c r="CQ491" s="118"/>
      <c r="CR491" s="118"/>
      <c r="CS491" s="118"/>
      <c r="CT491" s="118"/>
      <c r="CU491" s="118"/>
      <c r="CV491" s="118"/>
      <c r="CW491" s="118"/>
      <c r="CX491" s="118"/>
      <c r="CY491" s="118"/>
      <c r="CZ491" s="118"/>
      <c r="DA491" s="118"/>
      <c r="DB491" s="118"/>
      <c r="DC491" s="118"/>
      <c r="DD491" s="118"/>
      <c r="DE491" s="118"/>
      <c r="DF491" s="118"/>
      <c r="DG491" s="118"/>
      <c r="DH491" s="118"/>
      <c r="DI491" s="118"/>
      <c r="DJ491" s="118"/>
      <c r="DK491" s="118"/>
      <c r="DL491" s="118"/>
      <c r="DM491" s="118"/>
      <c r="DN491" s="118"/>
      <c r="DO491" s="118"/>
      <c r="DP491" s="118"/>
      <c r="DQ491" s="118"/>
      <c r="DR491" s="118"/>
      <c r="DS491" s="118"/>
      <c r="DT491" s="118"/>
      <c r="DU491" s="118"/>
      <c r="DV491" s="118"/>
      <c r="DW491" s="118"/>
      <c r="DX491" s="118"/>
      <c r="DY491" s="118"/>
      <c r="DZ491" s="118"/>
      <c r="EA491" s="118"/>
      <c r="EB491" s="118"/>
      <c r="EC491" s="118"/>
      <c r="ED491" s="118"/>
      <c r="EE491" s="118"/>
      <c r="EF491" s="118"/>
      <c r="EG491" s="118"/>
      <c r="EH491" s="118"/>
      <c r="EI491" s="118"/>
      <c r="EJ491" s="118"/>
      <c r="EK491" s="118"/>
      <c r="EL491" s="118"/>
      <c r="EM491" s="118"/>
      <c r="EN491" s="118"/>
      <c r="EO491" s="118"/>
      <c r="EP491" s="118"/>
      <c r="EQ491" s="118"/>
      <c r="ER491" s="118"/>
      <c r="ES491" s="118"/>
      <c r="ET491" s="118"/>
      <c r="EU491" s="118"/>
      <c r="EV491" s="118"/>
      <c r="EW491" s="118"/>
      <c r="EX491" s="118"/>
      <c r="EY491" s="118"/>
      <c r="EZ491" s="118"/>
      <c r="FA491" s="118"/>
      <c r="FB491" s="118"/>
      <c r="FC491" s="118"/>
      <c r="FD491" s="118"/>
      <c r="FE491" s="118"/>
      <c r="FF491" s="118"/>
      <c r="FG491" s="118"/>
      <c r="FH491" s="118"/>
      <c r="FI491" s="118"/>
      <c r="FJ491" s="118"/>
      <c r="FK491" s="118"/>
      <c r="FL491" s="118"/>
      <c r="FM491" s="118"/>
      <c r="FN491" s="118"/>
      <c r="FO491" s="118"/>
      <c r="FP491" s="118"/>
      <c r="FQ491" s="118"/>
      <c r="FR491" s="118"/>
      <c r="FS491" s="118"/>
      <c r="FT491" s="118"/>
      <c r="FU491" s="118"/>
      <c r="FV491" s="118"/>
      <c r="FW491" s="118"/>
      <c r="FX491" s="118"/>
      <c r="FY491" s="118"/>
      <c r="FZ491" s="118"/>
      <c r="GA491" s="118"/>
      <c r="GB491" s="118"/>
      <c r="GC491" s="118"/>
      <c r="GD491" s="118"/>
      <c r="GE491" s="118"/>
      <c r="GF491" s="118"/>
      <c r="GG491" s="118"/>
      <c r="GH491" s="118"/>
      <c r="GI491" s="118"/>
      <c r="GJ491" s="118"/>
      <c r="GK491" s="118"/>
      <c r="GL491" s="118"/>
      <c r="GM491" s="118"/>
      <c r="GN491" s="118"/>
      <c r="GO491" s="118"/>
      <c r="GP491" s="118"/>
      <c r="GQ491" s="118"/>
      <c r="GR491" s="118"/>
      <c r="GS491" s="118"/>
      <c r="GT491" s="118"/>
      <c r="GU491" s="118"/>
      <c r="GV491" s="118"/>
      <c r="GW491" s="118"/>
      <c r="GX491" s="118"/>
      <c r="GY491" s="118"/>
      <c r="GZ491" s="118"/>
      <c r="HA491" s="118"/>
      <c r="HB491" s="118"/>
      <c r="HC491" s="118"/>
      <c r="HD491" s="118"/>
      <c r="HE491" s="118"/>
      <c r="HF491" s="118"/>
      <c r="HG491" s="118"/>
      <c r="HH491" s="118"/>
      <c r="HI491" s="118"/>
      <c r="HJ491" s="118"/>
      <c r="HK491" s="118"/>
      <c r="HL491" s="118"/>
      <c r="HM491" s="118"/>
      <c r="HN491" s="118"/>
      <c r="HO491" s="118"/>
      <c r="HP491" s="118"/>
      <c r="HQ491" s="118"/>
      <c r="HR491" s="118"/>
      <c r="HS491" s="118"/>
      <c r="HT491" s="118"/>
      <c r="HU491" s="118"/>
      <c r="HV491" s="118"/>
      <c r="HW491" s="118"/>
      <c r="HX491" s="118"/>
      <c r="HY491" s="118"/>
      <c r="HZ491" s="118"/>
      <c r="IA491" s="118"/>
      <c r="IB491" s="118"/>
      <c r="IC491" s="118"/>
      <c r="ID491" s="118"/>
      <c r="IE491" s="118"/>
      <c r="IF491" s="118"/>
      <c r="IG491" s="118"/>
      <c r="IH491" s="118"/>
      <c r="II491" s="118"/>
      <c r="IJ491" s="118"/>
      <c r="IK491" s="118"/>
      <c r="IL491" s="118"/>
      <c r="IM491" s="118"/>
      <c r="IN491" s="118"/>
      <c r="IO491" s="118"/>
      <c r="IP491" s="118"/>
      <c r="IQ491" s="118"/>
      <c r="IR491" s="118"/>
      <c r="IS491" s="118"/>
      <c r="IT491" s="118"/>
      <c r="IU491" s="118"/>
      <c r="IV491" s="118"/>
      <c r="IW491" s="118"/>
    </row>
    <row r="492" spans="1:257" s="113" customFormat="1">
      <c r="A492" s="156"/>
      <c r="K492" s="89"/>
      <c r="L492" s="123"/>
      <c r="M492" s="118"/>
      <c r="N492" s="118"/>
      <c r="O492" s="118"/>
      <c r="P492" s="118"/>
      <c r="Q492" s="118"/>
      <c r="R492" s="118"/>
      <c r="S492" s="118"/>
      <c r="T492" s="118"/>
      <c r="U492" s="118"/>
      <c r="V492" s="118"/>
      <c r="W492" s="118"/>
      <c r="X492" s="118"/>
      <c r="Y492" s="118"/>
      <c r="Z492" s="118"/>
      <c r="AA492" s="118"/>
      <c r="AB492" s="118"/>
      <c r="AC492" s="118"/>
      <c r="AD492" s="118"/>
      <c r="AE492" s="118"/>
      <c r="AF492" s="118"/>
      <c r="AG492" s="118"/>
      <c r="AH492" s="118"/>
      <c r="AI492" s="118"/>
      <c r="AJ492" s="118"/>
      <c r="AK492" s="118"/>
      <c r="AL492" s="118"/>
      <c r="AM492" s="118"/>
      <c r="AN492" s="118"/>
      <c r="AO492" s="118"/>
      <c r="AP492" s="118"/>
      <c r="AQ492" s="118"/>
      <c r="AR492" s="118"/>
      <c r="AS492" s="118"/>
      <c r="AT492" s="118"/>
      <c r="AU492" s="118"/>
      <c r="AV492" s="118"/>
      <c r="AW492" s="118"/>
      <c r="AX492" s="118"/>
      <c r="AY492" s="118"/>
      <c r="AZ492" s="118"/>
      <c r="BA492" s="118"/>
      <c r="BB492" s="118"/>
      <c r="BC492" s="118"/>
      <c r="BD492" s="118"/>
      <c r="BE492" s="118"/>
      <c r="BF492" s="118"/>
      <c r="BG492" s="118"/>
      <c r="BH492" s="118"/>
      <c r="BI492" s="118"/>
      <c r="BJ492" s="118"/>
      <c r="BK492" s="118"/>
      <c r="BL492" s="118"/>
      <c r="BM492" s="118"/>
      <c r="BN492" s="118"/>
      <c r="BO492" s="118"/>
      <c r="BP492" s="118"/>
      <c r="BQ492" s="118"/>
      <c r="BR492" s="118"/>
      <c r="BS492" s="118"/>
      <c r="BT492" s="118"/>
      <c r="BU492" s="118"/>
      <c r="BV492" s="118"/>
      <c r="BW492" s="118"/>
      <c r="BX492" s="118"/>
      <c r="BY492" s="118"/>
      <c r="BZ492" s="118"/>
      <c r="CA492" s="118"/>
      <c r="CB492" s="118"/>
      <c r="CC492" s="118"/>
      <c r="CD492" s="118"/>
      <c r="CE492" s="118"/>
      <c r="CF492" s="118"/>
      <c r="CG492" s="118"/>
      <c r="CH492" s="118"/>
      <c r="CI492" s="118"/>
      <c r="CJ492" s="118"/>
      <c r="CK492" s="118"/>
      <c r="CL492" s="118"/>
      <c r="CM492" s="118"/>
      <c r="CN492" s="118"/>
      <c r="CO492" s="118"/>
      <c r="CP492" s="118"/>
      <c r="CQ492" s="118"/>
      <c r="CR492" s="118"/>
      <c r="CS492" s="118"/>
      <c r="CT492" s="118"/>
      <c r="CU492" s="118"/>
      <c r="CV492" s="118"/>
      <c r="CW492" s="118"/>
      <c r="CX492" s="118"/>
      <c r="CY492" s="118"/>
      <c r="CZ492" s="118"/>
      <c r="DA492" s="118"/>
      <c r="DB492" s="118"/>
      <c r="DC492" s="118"/>
      <c r="DD492" s="118"/>
      <c r="DE492" s="118"/>
      <c r="DF492" s="118"/>
      <c r="DG492" s="118"/>
      <c r="DH492" s="118"/>
      <c r="DI492" s="118"/>
      <c r="DJ492" s="118"/>
      <c r="DK492" s="118"/>
      <c r="DL492" s="118"/>
      <c r="DM492" s="118"/>
      <c r="DN492" s="118"/>
      <c r="DO492" s="118"/>
      <c r="DP492" s="118"/>
      <c r="DQ492" s="118"/>
      <c r="DR492" s="118"/>
      <c r="DS492" s="118"/>
      <c r="DT492" s="118"/>
      <c r="DU492" s="118"/>
      <c r="DV492" s="118"/>
      <c r="DW492" s="118"/>
      <c r="DX492" s="118"/>
      <c r="DY492" s="118"/>
      <c r="DZ492" s="118"/>
      <c r="EA492" s="118"/>
      <c r="EB492" s="118"/>
      <c r="EC492" s="118"/>
      <c r="ED492" s="118"/>
      <c r="EE492" s="118"/>
      <c r="EF492" s="118"/>
      <c r="EG492" s="118"/>
      <c r="EH492" s="118"/>
      <c r="EI492" s="118"/>
      <c r="EJ492" s="118"/>
      <c r="EK492" s="118"/>
      <c r="EL492" s="118"/>
      <c r="EM492" s="118"/>
      <c r="EN492" s="118"/>
      <c r="EO492" s="118"/>
      <c r="EP492" s="118"/>
      <c r="EQ492" s="118"/>
      <c r="ER492" s="118"/>
      <c r="ES492" s="118"/>
      <c r="ET492" s="118"/>
      <c r="EU492" s="118"/>
      <c r="EV492" s="118"/>
      <c r="EW492" s="118"/>
      <c r="EX492" s="118"/>
      <c r="EY492" s="118"/>
      <c r="EZ492" s="118"/>
      <c r="FA492" s="118"/>
      <c r="FB492" s="118"/>
      <c r="FC492" s="118"/>
      <c r="FD492" s="118"/>
      <c r="FE492" s="118"/>
      <c r="FF492" s="118"/>
      <c r="FG492" s="118"/>
      <c r="FH492" s="118"/>
      <c r="FI492" s="118"/>
      <c r="FJ492" s="118"/>
      <c r="FK492" s="118"/>
      <c r="FL492" s="118"/>
      <c r="FM492" s="118"/>
      <c r="FN492" s="118"/>
      <c r="FO492" s="118"/>
      <c r="FP492" s="118"/>
      <c r="FQ492" s="118"/>
      <c r="FR492" s="118"/>
      <c r="FS492" s="118"/>
      <c r="FT492" s="118"/>
      <c r="FU492" s="118"/>
      <c r="FV492" s="118"/>
      <c r="FW492" s="118"/>
      <c r="FX492" s="118"/>
      <c r="FY492" s="118"/>
      <c r="FZ492" s="118"/>
      <c r="GA492" s="118"/>
      <c r="GB492" s="118"/>
      <c r="GC492" s="118"/>
      <c r="GD492" s="118"/>
      <c r="GE492" s="118"/>
      <c r="GF492" s="118"/>
      <c r="GG492" s="118"/>
      <c r="GH492" s="118"/>
      <c r="GI492" s="118"/>
      <c r="GJ492" s="118"/>
      <c r="GK492" s="118"/>
      <c r="GL492" s="118"/>
      <c r="GM492" s="118"/>
      <c r="GN492" s="118"/>
      <c r="GO492" s="118"/>
      <c r="GP492" s="118"/>
      <c r="GQ492" s="118"/>
      <c r="GR492" s="118"/>
      <c r="GS492" s="118"/>
      <c r="GT492" s="118"/>
      <c r="GU492" s="118"/>
      <c r="GV492" s="118"/>
      <c r="GW492" s="118"/>
      <c r="GX492" s="118"/>
      <c r="GY492" s="118"/>
      <c r="GZ492" s="118"/>
      <c r="HA492" s="118"/>
      <c r="HB492" s="118"/>
      <c r="HC492" s="118"/>
      <c r="HD492" s="118"/>
      <c r="HE492" s="118"/>
      <c r="HF492" s="118"/>
      <c r="HG492" s="118"/>
      <c r="HH492" s="118"/>
      <c r="HI492" s="118"/>
      <c r="HJ492" s="118"/>
      <c r="HK492" s="118"/>
      <c r="HL492" s="118"/>
      <c r="HM492" s="118"/>
      <c r="HN492" s="118"/>
      <c r="HO492" s="118"/>
      <c r="HP492" s="118"/>
      <c r="HQ492" s="118"/>
      <c r="HR492" s="118"/>
      <c r="HS492" s="118"/>
      <c r="HT492" s="118"/>
      <c r="HU492" s="118"/>
      <c r="HV492" s="118"/>
      <c r="HW492" s="118"/>
      <c r="HX492" s="118"/>
      <c r="HY492" s="118"/>
      <c r="HZ492" s="118"/>
      <c r="IA492" s="118"/>
      <c r="IB492" s="118"/>
      <c r="IC492" s="118"/>
      <c r="ID492" s="118"/>
      <c r="IE492" s="118"/>
      <c r="IF492" s="118"/>
      <c r="IG492" s="118"/>
      <c r="IH492" s="118"/>
      <c r="II492" s="118"/>
      <c r="IJ492" s="118"/>
      <c r="IK492" s="118"/>
      <c r="IL492" s="118"/>
      <c r="IM492" s="118"/>
      <c r="IN492" s="118"/>
      <c r="IO492" s="118"/>
      <c r="IP492" s="118"/>
      <c r="IQ492" s="118"/>
      <c r="IR492" s="118"/>
      <c r="IS492" s="118"/>
      <c r="IT492" s="118"/>
      <c r="IU492" s="118"/>
      <c r="IV492" s="118"/>
      <c r="IW492" s="118"/>
    </row>
    <row r="493" spans="1:257" ht="15">
      <c r="E493" s="5"/>
      <c r="F493" s="103" t="s">
        <v>32</v>
      </c>
      <c r="G493" s="104"/>
      <c r="H493" s="105"/>
      <c r="I493" s="106"/>
      <c r="J493" s="83">
        <f>SUM(J470:J485)</f>
        <v>0</v>
      </c>
      <c r="K493" s="154" t="s">
        <v>69</v>
      </c>
    </row>
    <row r="494" spans="1:257" ht="15">
      <c r="F494" s="9"/>
      <c r="G494" s="58"/>
      <c r="H494" s="6"/>
      <c r="I494" s="13"/>
      <c r="J494" s="44"/>
      <c r="K494" s="88"/>
      <c r="L494" s="12"/>
    </row>
    <row r="495" spans="1:257" ht="15">
      <c r="A495" s="168"/>
      <c r="B495" s="172" t="s">
        <v>48</v>
      </c>
      <c r="C495" s="115" t="s">
        <v>296</v>
      </c>
      <c r="D495" s="170"/>
      <c r="E495" s="114"/>
      <c r="G495" s="68"/>
      <c r="I495" s="10"/>
      <c r="J495" s="31"/>
      <c r="K495" s="88"/>
      <c r="L495" s="13"/>
    </row>
    <row r="496" spans="1:257" ht="14.25">
      <c r="B496" s="7"/>
      <c r="C496" s="5"/>
      <c r="E496" s="1"/>
      <c r="G496" s="68"/>
      <c r="I496" s="10"/>
      <c r="J496" s="31"/>
      <c r="K496" s="99"/>
      <c r="L496" s="13"/>
    </row>
    <row r="497" spans="1:257" s="113" customFormat="1" ht="133.5" customHeight="1">
      <c r="A497" s="156"/>
      <c r="B497" s="589" t="s">
        <v>297</v>
      </c>
      <c r="C497" s="589"/>
      <c r="D497" s="589"/>
      <c r="E497" s="589"/>
      <c r="F497" s="589"/>
      <c r="G497" s="589"/>
      <c r="H497" s="589"/>
      <c r="I497" s="589"/>
      <c r="J497" s="589"/>
      <c r="K497" s="99"/>
      <c r="L497" s="123"/>
    </row>
    <row r="498" spans="1:257" s="113" customFormat="1" ht="14.25">
      <c r="A498" s="156"/>
      <c r="B498" s="119"/>
      <c r="C498" s="118"/>
      <c r="E498" s="114"/>
      <c r="G498" s="68"/>
      <c r="I498" s="10"/>
      <c r="J498" s="31"/>
      <c r="K498" s="99"/>
      <c r="L498" s="123"/>
    </row>
    <row r="499" spans="1:257" ht="166.5" customHeight="1">
      <c r="A499" s="155">
        <v>1</v>
      </c>
      <c r="B499" s="586" t="s">
        <v>300</v>
      </c>
      <c r="C499" s="586"/>
      <c r="D499" s="586"/>
      <c r="E499" s="586"/>
      <c r="F499" s="586"/>
      <c r="G499" s="586"/>
      <c r="H499" s="586"/>
      <c r="I499" s="10"/>
      <c r="J499" s="31"/>
      <c r="K499" s="88"/>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c r="AT499" s="27"/>
      <c r="AU499" s="27"/>
      <c r="AV499" s="27"/>
      <c r="AW499" s="27"/>
      <c r="AX499" s="27"/>
      <c r="AY499" s="27"/>
      <c r="AZ499" s="27"/>
      <c r="BA499" s="27"/>
      <c r="BB499" s="27"/>
      <c r="BC499" s="27"/>
      <c r="BD499" s="27"/>
      <c r="BE499" s="27"/>
      <c r="BF499" s="27"/>
      <c r="BG499" s="27"/>
      <c r="BH499" s="27"/>
      <c r="BI499" s="27"/>
      <c r="BJ499" s="27"/>
      <c r="BK499" s="27"/>
      <c r="BL499" s="27"/>
      <c r="BM499" s="27"/>
      <c r="BN499" s="27"/>
      <c r="BO499" s="27"/>
      <c r="BP499" s="27"/>
      <c r="BQ499" s="27"/>
      <c r="BR499" s="27"/>
      <c r="BS499" s="27"/>
      <c r="BT499" s="27"/>
      <c r="BU499" s="27"/>
      <c r="BV499" s="27"/>
      <c r="BW499" s="27"/>
      <c r="BX499" s="27"/>
      <c r="BY499" s="27"/>
      <c r="BZ499" s="27"/>
      <c r="CA499" s="27"/>
      <c r="CB499" s="27"/>
      <c r="CC499" s="27"/>
      <c r="CD499" s="27"/>
      <c r="CE499" s="27"/>
      <c r="CF499" s="27"/>
      <c r="CG499" s="27"/>
      <c r="CH499" s="27"/>
      <c r="CI499" s="27"/>
      <c r="CJ499" s="27"/>
      <c r="CK499" s="27"/>
      <c r="CL499" s="27"/>
      <c r="CM499" s="27"/>
      <c r="CN499" s="27"/>
      <c r="CO499" s="27"/>
      <c r="CP499" s="27"/>
      <c r="CQ499" s="27"/>
      <c r="CR499" s="27"/>
      <c r="CS499" s="27"/>
      <c r="CT499" s="27"/>
      <c r="CU499" s="27"/>
      <c r="CV499" s="27"/>
      <c r="CW499" s="27"/>
      <c r="CX499" s="27"/>
      <c r="CY499" s="27"/>
      <c r="CZ499" s="27"/>
      <c r="DA499" s="27"/>
      <c r="DB499" s="27"/>
      <c r="DC499" s="27"/>
      <c r="DD499" s="27"/>
      <c r="DE499" s="27"/>
      <c r="DF499" s="27"/>
      <c r="DG499" s="27"/>
      <c r="DH499" s="27"/>
      <c r="DI499" s="27"/>
      <c r="DJ499" s="27"/>
      <c r="DK499" s="27"/>
      <c r="DL499" s="27"/>
      <c r="DM499" s="27"/>
      <c r="DN499" s="27"/>
      <c r="DO499" s="27"/>
      <c r="DP499" s="27"/>
      <c r="DQ499" s="27"/>
      <c r="DR499" s="27"/>
      <c r="DS499" s="27"/>
      <c r="DT499" s="27"/>
      <c r="DU499" s="27"/>
      <c r="DV499" s="27"/>
      <c r="DW499" s="27"/>
      <c r="DX499" s="27"/>
      <c r="DY499" s="27"/>
      <c r="DZ499" s="27"/>
      <c r="EA499" s="27"/>
      <c r="EB499" s="27"/>
      <c r="EC499" s="27"/>
      <c r="ED499" s="27"/>
      <c r="EE499" s="27"/>
      <c r="EF499" s="27"/>
      <c r="EG499" s="27"/>
      <c r="EH499" s="27"/>
      <c r="EI499" s="27"/>
      <c r="EJ499" s="27"/>
      <c r="EK499" s="27"/>
      <c r="EL499" s="27"/>
      <c r="EM499" s="27"/>
      <c r="EN499" s="27"/>
      <c r="EO499" s="27"/>
      <c r="EP499" s="27"/>
      <c r="EQ499" s="27"/>
      <c r="ER499" s="27"/>
      <c r="ES499" s="27"/>
      <c r="ET499" s="27"/>
      <c r="EU499" s="27"/>
      <c r="EV499" s="27"/>
      <c r="EW499" s="27"/>
      <c r="EX499" s="27"/>
      <c r="EY499" s="27"/>
      <c r="EZ499" s="27"/>
      <c r="FA499" s="27"/>
      <c r="FB499" s="27"/>
      <c r="FC499" s="27"/>
      <c r="FD499" s="27"/>
      <c r="FE499" s="27"/>
      <c r="FF499" s="27"/>
      <c r="FG499" s="27"/>
      <c r="FH499" s="27"/>
      <c r="FI499" s="27"/>
      <c r="FJ499" s="27"/>
      <c r="FK499" s="27"/>
      <c r="FL499" s="27"/>
      <c r="FM499" s="27"/>
      <c r="FN499" s="27"/>
      <c r="FO499" s="27"/>
      <c r="FP499" s="27"/>
      <c r="FQ499" s="27"/>
      <c r="FR499" s="27"/>
      <c r="FS499" s="27"/>
      <c r="FT499" s="27"/>
      <c r="FU499" s="27"/>
      <c r="FV499" s="27"/>
      <c r="FW499" s="27"/>
      <c r="FX499" s="27"/>
      <c r="FY499" s="27"/>
      <c r="FZ499" s="27"/>
      <c r="GA499" s="27"/>
      <c r="GB499" s="27"/>
      <c r="GC499" s="27"/>
      <c r="GD499" s="27"/>
      <c r="GE499" s="27"/>
      <c r="GF499" s="27"/>
      <c r="GG499" s="27"/>
      <c r="GH499" s="27"/>
      <c r="GI499" s="27"/>
      <c r="GJ499" s="27"/>
      <c r="GK499" s="27"/>
      <c r="GL499" s="27"/>
      <c r="GM499" s="27"/>
      <c r="GN499" s="27"/>
      <c r="GO499" s="27"/>
      <c r="GP499" s="27"/>
      <c r="GQ499" s="27"/>
      <c r="GR499" s="27"/>
      <c r="GS499" s="27"/>
      <c r="GT499" s="27"/>
      <c r="GU499" s="27"/>
      <c r="GV499" s="27"/>
      <c r="GW499" s="27"/>
      <c r="GX499" s="27"/>
      <c r="GY499" s="27"/>
      <c r="GZ499" s="27"/>
      <c r="HA499" s="27"/>
      <c r="HB499" s="27"/>
      <c r="HC499" s="27"/>
      <c r="HD499" s="27"/>
      <c r="HE499" s="27"/>
      <c r="HF499" s="27"/>
      <c r="HG499" s="27"/>
      <c r="HH499" s="27"/>
      <c r="HI499" s="27"/>
      <c r="HJ499" s="27"/>
      <c r="HK499" s="27"/>
      <c r="HL499" s="27"/>
      <c r="HM499" s="27"/>
      <c r="HN499" s="27"/>
      <c r="HO499" s="27"/>
      <c r="HP499" s="27"/>
      <c r="HQ499" s="27"/>
      <c r="HR499" s="27"/>
      <c r="HS499" s="27"/>
      <c r="HT499" s="27"/>
      <c r="HU499" s="27"/>
      <c r="HV499" s="27"/>
      <c r="HW499" s="27"/>
      <c r="HX499" s="27"/>
      <c r="HY499" s="27"/>
      <c r="HZ499" s="27"/>
      <c r="IA499" s="27"/>
      <c r="IB499" s="27"/>
      <c r="IC499" s="27"/>
      <c r="ID499" s="27"/>
      <c r="IE499" s="27"/>
      <c r="IF499" s="27"/>
      <c r="IG499" s="27"/>
      <c r="IH499" s="27"/>
      <c r="II499" s="27"/>
      <c r="IJ499" s="27"/>
      <c r="IK499" s="27"/>
      <c r="IL499" s="27"/>
      <c r="IM499" s="27"/>
      <c r="IN499" s="27"/>
      <c r="IO499" s="27"/>
      <c r="IP499" s="27"/>
      <c r="IQ499" s="27"/>
      <c r="IR499" s="27"/>
      <c r="IS499" s="27"/>
      <c r="IT499" s="27"/>
      <c r="IU499" s="27"/>
      <c r="IV499" s="27"/>
      <c r="IW499" s="27"/>
    </row>
    <row r="500" spans="1:257" s="113" customFormat="1" ht="14.25">
      <c r="A500" s="155"/>
      <c r="B500" s="116" t="s">
        <v>303</v>
      </c>
      <c r="C500" s="186"/>
      <c r="D500" s="186"/>
      <c r="E500" s="186"/>
      <c r="F500" s="186"/>
      <c r="G500" s="186"/>
      <c r="H500" s="186"/>
      <c r="I500" s="10"/>
      <c r="J500" s="31"/>
      <c r="K500" s="88"/>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c r="AT500" s="27"/>
      <c r="AU500" s="27"/>
      <c r="AV500" s="27"/>
      <c r="AW500" s="27"/>
      <c r="AX500" s="27"/>
      <c r="AY500" s="27"/>
      <c r="AZ500" s="27"/>
      <c r="BA500" s="27"/>
      <c r="BB500" s="27"/>
      <c r="BC500" s="27"/>
      <c r="BD500" s="27"/>
      <c r="BE500" s="27"/>
      <c r="BF500" s="27"/>
      <c r="BG500" s="27"/>
      <c r="BH500" s="27"/>
      <c r="BI500" s="27"/>
      <c r="BJ500" s="27"/>
      <c r="BK500" s="27"/>
      <c r="BL500" s="27"/>
      <c r="BM500" s="27"/>
      <c r="BN500" s="27"/>
      <c r="BO500" s="27"/>
      <c r="BP500" s="27"/>
      <c r="BQ500" s="27"/>
      <c r="BR500" s="27"/>
      <c r="BS500" s="27"/>
      <c r="BT500" s="27"/>
      <c r="BU500" s="27"/>
      <c r="BV500" s="27"/>
      <c r="BW500" s="27"/>
      <c r="BX500" s="27"/>
      <c r="BY500" s="27"/>
      <c r="BZ500" s="27"/>
      <c r="CA500" s="27"/>
      <c r="CB500" s="27"/>
      <c r="CC500" s="27"/>
      <c r="CD500" s="27"/>
      <c r="CE500" s="27"/>
      <c r="CF500" s="27"/>
      <c r="CG500" s="27"/>
      <c r="CH500" s="27"/>
      <c r="CI500" s="27"/>
      <c r="CJ500" s="27"/>
      <c r="CK500" s="27"/>
      <c r="CL500" s="27"/>
      <c r="CM500" s="27"/>
      <c r="CN500" s="27"/>
      <c r="CO500" s="27"/>
      <c r="CP500" s="27"/>
      <c r="CQ500" s="27"/>
      <c r="CR500" s="27"/>
      <c r="CS500" s="27"/>
      <c r="CT500" s="27"/>
      <c r="CU500" s="27"/>
      <c r="CV500" s="27"/>
      <c r="CW500" s="27"/>
      <c r="CX500" s="27"/>
      <c r="CY500" s="27"/>
      <c r="CZ500" s="27"/>
      <c r="DA500" s="27"/>
      <c r="DB500" s="27"/>
      <c r="DC500" s="27"/>
      <c r="DD500" s="27"/>
      <c r="DE500" s="27"/>
      <c r="DF500" s="27"/>
      <c r="DG500" s="27"/>
      <c r="DH500" s="27"/>
      <c r="DI500" s="27"/>
      <c r="DJ500" s="27"/>
      <c r="DK500" s="27"/>
      <c r="DL500" s="27"/>
      <c r="DM500" s="27"/>
      <c r="DN500" s="27"/>
      <c r="DO500" s="27"/>
      <c r="DP500" s="27"/>
      <c r="DQ500" s="27"/>
      <c r="DR500" s="27"/>
      <c r="DS500" s="27"/>
      <c r="DT500" s="27"/>
      <c r="DU500" s="27"/>
      <c r="DV500" s="27"/>
      <c r="DW500" s="27"/>
      <c r="DX500" s="27"/>
      <c r="DY500" s="27"/>
      <c r="DZ500" s="27"/>
      <c r="EA500" s="27"/>
      <c r="EB500" s="27"/>
      <c r="EC500" s="27"/>
      <c r="ED500" s="27"/>
      <c r="EE500" s="27"/>
      <c r="EF500" s="27"/>
      <c r="EG500" s="27"/>
      <c r="EH500" s="27"/>
      <c r="EI500" s="27"/>
      <c r="EJ500" s="27"/>
      <c r="EK500" s="27"/>
      <c r="EL500" s="27"/>
      <c r="EM500" s="27"/>
      <c r="EN500" s="27"/>
      <c r="EO500" s="27"/>
      <c r="EP500" s="27"/>
      <c r="EQ500" s="27"/>
      <c r="ER500" s="27"/>
      <c r="ES500" s="27"/>
      <c r="ET500" s="27"/>
      <c r="EU500" s="27"/>
      <c r="EV500" s="27"/>
      <c r="EW500" s="27"/>
      <c r="EX500" s="27"/>
      <c r="EY500" s="27"/>
      <c r="EZ500" s="27"/>
      <c r="FA500" s="27"/>
      <c r="FB500" s="27"/>
      <c r="FC500" s="27"/>
      <c r="FD500" s="27"/>
      <c r="FE500" s="27"/>
      <c r="FF500" s="27"/>
      <c r="FG500" s="27"/>
      <c r="FH500" s="27"/>
      <c r="FI500" s="27"/>
      <c r="FJ500" s="27"/>
      <c r="FK500" s="27"/>
      <c r="FL500" s="27"/>
      <c r="FM500" s="27"/>
      <c r="FN500" s="27"/>
      <c r="FO500" s="27"/>
      <c r="FP500" s="27"/>
      <c r="FQ500" s="27"/>
      <c r="FR500" s="27"/>
      <c r="FS500" s="27"/>
      <c r="FT500" s="27"/>
      <c r="FU500" s="27"/>
      <c r="FV500" s="27"/>
      <c r="FW500" s="27"/>
      <c r="FX500" s="27"/>
      <c r="FY500" s="27"/>
      <c r="FZ500" s="27"/>
      <c r="GA500" s="27"/>
      <c r="GB500" s="27"/>
      <c r="GC500" s="27"/>
      <c r="GD500" s="27"/>
      <c r="GE500" s="27"/>
      <c r="GF500" s="27"/>
      <c r="GG500" s="27"/>
      <c r="GH500" s="27"/>
      <c r="GI500" s="27"/>
      <c r="GJ500" s="27"/>
      <c r="GK500" s="27"/>
      <c r="GL500" s="27"/>
      <c r="GM500" s="27"/>
      <c r="GN500" s="27"/>
      <c r="GO500" s="27"/>
      <c r="GP500" s="27"/>
      <c r="GQ500" s="27"/>
      <c r="GR500" s="27"/>
      <c r="GS500" s="27"/>
      <c r="GT500" s="27"/>
      <c r="GU500" s="27"/>
      <c r="GV500" s="27"/>
      <c r="GW500" s="27"/>
      <c r="GX500" s="27"/>
      <c r="GY500" s="27"/>
      <c r="GZ500" s="27"/>
      <c r="HA500" s="27"/>
      <c r="HB500" s="27"/>
      <c r="HC500" s="27"/>
      <c r="HD500" s="27"/>
      <c r="HE500" s="27"/>
      <c r="HF500" s="27"/>
      <c r="HG500" s="27"/>
      <c r="HH500" s="27"/>
      <c r="HI500" s="27"/>
      <c r="HJ500" s="27"/>
      <c r="HK500" s="27"/>
      <c r="HL500" s="27"/>
      <c r="HM500" s="27"/>
      <c r="HN500" s="27"/>
      <c r="HO500" s="27"/>
      <c r="HP500" s="27"/>
      <c r="HQ500" s="27"/>
      <c r="HR500" s="27"/>
      <c r="HS500" s="27"/>
      <c r="HT500" s="27"/>
      <c r="HU500" s="27"/>
      <c r="HV500" s="27"/>
      <c r="HW500" s="27"/>
      <c r="HX500" s="27"/>
      <c r="HY500" s="27"/>
      <c r="HZ500" s="27"/>
      <c r="IA500" s="27"/>
      <c r="IB500" s="27"/>
      <c r="IC500" s="27"/>
      <c r="ID500" s="27"/>
      <c r="IE500" s="27"/>
      <c r="IF500" s="27"/>
      <c r="IG500" s="27"/>
      <c r="IH500" s="27"/>
      <c r="II500" s="27"/>
      <c r="IJ500" s="27"/>
      <c r="IK500" s="27"/>
      <c r="IL500" s="27"/>
      <c r="IM500" s="27"/>
      <c r="IN500" s="27"/>
      <c r="IO500" s="27"/>
      <c r="IP500" s="27"/>
      <c r="IQ500" s="27"/>
      <c r="IR500" s="27"/>
      <c r="IS500" s="27"/>
      <c r="IT500" s="27"/>
      <c r="IU500" s="27"/>
      <c r="IV500" s="27"/>
      <c r="IW500" s="27"/>
    </row>
    <row r="501" spans="1:257" ht="14.25">
      <c r="B501" s="116" t="s">
        <v>8</v>
      </c>
      <c r="C501" s="114"/>
      <c r="D501" s="15">
        <v>678</v>
      </c>
      <c r="E501" s="114"/>
      <c r="F501" s="114" t="s">
        <v>54</v>
      </c>
      <c r="G501" s="112"/>
      <c r="H501" s="116" t="s">
        <v>69</v>
      </c>
      <c r="I501" s="11"/>
      <c r="J501" s="51">
        <f>SUM(D501*G501)</f>
        <v>0</v>
      </c>
      <c r="K501" s="86" t="s">
        <v>69</v>
      </c>
      <c r="L501" s="3"/>
    </row>
    <row r="502" spans="1:257" s="113" customFormat="1" ht="14.25">
      <c r="A502" s="156"/>
      <c r="B502" s="116" t="s">
        <v>302</v>
      </c>
      <c r="C502" s="114"/>
      <c r="D502" s="15"/>
      <c r="E502" s="114"/>
      <c r="F502" s="114"/>
      <c r="G502" s="124"/>
      <c r="H502" s="116"/>
      <c r="I502" s="122"/>
      <c r="J502" s="30"/>
      <c r="K502" s="86"/>
      <c r="L502" s="116"/>
    </row>
    <row r="503" spans="1:257" s="113" customFormat="1" ht="14.25">
      <c r="A503" s="156"/>
      <c r="B503" s="116" t="s">
        <v>8</v>
      </c>
      <c r="C503" s="114"/>
      <c r="D503" s="15">
        <v>112</v>
      </c>
      <c r="E503" s="114"/>
      <c r="F503" s="114" t="s">
        <v>54</v>
      </c>
      <c r="G503" s="112"/>
      <c r="H503" s="116" t="s">
        <v>69</v>
      </c>
      <c r="I503" s="122"/>
      <c r="J503" s="51">
        <f>SUM(D503*G503)</f>
        <v>0</v>
      </c>
      <c r="K503" s="86" t="s">
        <v>69</v>
      </c>
      <c r="L503" s="116"/>
    </row>
    <row r="504" spans="1:257">
      <c r="D504" s="3"/>
      <c r="F504" s="3"/>
      <c r="I504" s="3"/>
      <c r="J504" s="18"/>
      <c r="K504" s="64"/>
      <c r="L504" s="3"/>
    </row>
    <row r="505" spans="1:257" ht="48.75" customHeight="1">
      <c r="A505" s="155">
        <v>2</v>
      </c>
      <c r="B505" s="586" t="s">
        <v>299</v>
      </c>
      <c r="C505" s="586"/>
      <c r="D505" s="586"/>
      <c r="E505" s="586"/>
      <c r="F505" s="586"/>
      <c r="G505" s="586"/>
      <c r="H505" s="586"/>
      <c r="I505" s="3"/>
      <c r="J505" s="18"/>
      <c r="K505" s="64"/>
      <c r="L505" s="1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c r="GN505" s="3"/>
      <c r="GO505" s="3"/>
      <c r="GP505" s="3"/>
      <c r="GQ505" s="3"/>
      <c r="GR505" s="3"/>
      <c r="GS505" s="3"/>
      <c r="GT505" s="3"/>
      <c r="GU505" s="3"/>
      <c r="GV505" s="3"/>
      <c r="GW505" s="3"/>
      <c r="GX505" s="3"/>
      <c r="GY505" s="3"/>
      <c r="GZ505" s="3"/>
      <c r="HA505" s="3"/>
      <c r="HB505" s="3"/>
      <c r="HC505" s="3"/>
      <c r="HD505" s="3"/>
      <c r="HE505" s="3"/>
      <c r="HF505" s="3"/>
      <c r="HG505" s="3"/>
      <c r="HH505" s="3"/>
      <c r="HI505" s="3"/>
      <c r="HJ505" s="3"/>
      <c r="HK505" s="3"/>
      <c r="HL505" s="3"/>
      <c r="HM505" s="3"/>
      <c r="HN505" s="3"/>
      <c r="HO505" s="3"/>
      <c r="HP505" s="3"/>
      <c r="HQ505" s="3"/>
      <c r="HR505" s="3"/>
      <c r="HS505" s="3"/>
      <c r="HT505" s="3"/>
      <c r="HU505" s="3"/>
      <c r="HV505" s="3"/>
      <c r="HW505" s="3"/>
      <c r="HX505" s="3"/>
      <c r="HY505" s="3"/>
      <c r="HZ505" s="3"/>
      <c r="IA505" s="3"/>
      <c r="IB505" s="3"/>
      <c r="IC505" s="3"/>
      <c r="ID505" s="3"/>
      <c r="IE505" s="3"/>
      <c r="IF505" s="3"/>
      <c r="IG505" s="3"/>
      <c r="IH505" s="3"/>
      <c r="II505" s="3"/>
      <c r="IJ505" s="3"/>
      <c r="IK505" s="3"/>
      <c r="IL505" s="3"/>
      <c r="IM505" s="3"/>
      <c r="IN505" s="3"/>
      <c r="IO505" s="3"/>
      <c r="IP505" s="3"/>
      <c r="IQ505" s="3"/>
      <c r="IR505" s="3"/>
      <c r="IS505" s="3"/>
      <c r="IT505" s="3"/>
      <c r="IU505" s="3"/>
      <c r="IV505" s="3"/>
      <c r="IW505" s="3"/>
    </row>
    <row r="506" spans="1:257" ht="14.25">
      <c r="A506" s="155"/>
      <c r="B506" s="116" t="s">
        <v>11</v>
      </c>
      <c r="C506" s="116"/>
      <c r="D506" s="116">
        <v>34</v>
      </c>
      <c r="E506" s="3"/>
      <c r="F506" s="1" t="s">
        <v>54</v>
      </c>
      <c r="G506" s="112"/>
      <c r="H506" s="3" t="s">
        <v>69</v>
      </c>
      <c r="I506" s="11"/>
      <c r="J506" s="51">
        <f>SUM(D506*G506)</f>
        <v>0</v>
      </c>
      <c r="K506" s="86" t="s">
        <v>69</v>
      </c>
      <c r="L506" s="12"/>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c r="EQ506" s="3"/>
      <c r="ER506" s="3"/>
      <c r="ES506" s="3"/>
      <c r="ET506" s="3"/>
      <c r="EU506" s="3"/>
      <c r="EV506" s="3"/>
      <c r="EW506" s="3"/>
      <c r="EX506" s="3"/>
      <c r="EY506" s="3"/>
      <c r="EZ506" s="3"/>
      <c r="FA506" s="3"/>
      <c r="FB506" s="3"/>
      <c r="FC506" s="3"/>
      <c r="FD506" s="3"/>
      <c r="FE506" s="3"/>
      <c r="FF506" s="3"/>
      <c r="FG506" s="3"/>
      <c r="FH506" s="3"/>
      <c r="FI506" s="3"/>
      <c r="FJ506" s="3"/>
      <c r="FK506" s="3"/>
      <c r="FL506" s="3"/>
      <c r="FM506" s="3"/>
      <c r="FN506" s="3"/>
      <c r="FO506" s="3"/>
      <c r="FP506" s="3"/>
      <c r="FQ506" s="3"/>
      <c r="FR506" s="3"/>
      <c r="FS506" s="3"/>
      <c r="FT506" s="3"/>
      <c r="FU506" s="3"/>
      <c r="FV506" s="3"/>
      <c r="FW506" s="3"/>
      <c r="FX506" s="3"/>
      <c r="FY506" s="3"/>
      <c r="FZ506" s="3"/>
      <c r="GA506" s="3"/>
      <c r="GB506" s="3"/>
      <c r="GC506" s="3"/>
      <c r="GD506" s="3"/>
      <c r="GE506" s="3"/>
      <c r="GF506" s="3"/>
      <c r="GG506" s="3"/>
      <c r="GH506" s="3"/>
      <c r="GI506" s="3"/>
      <c r="GJ506" s="3"/>
      <c r="GK506" s="3"/>
      <c r="GL506" s="3"/>
      <c r="GM506" s="3"/>
      <c r="GN506" s="3"/>
      <c r="GO506" s="3"/>
      <c r="GP506" s="3"/>
      <c r="GQ506" s="3"/>
      <c r="GR506" s="3"/>
      <c r="GS506" s="3"/>
      <c r="GT506" s="3"/>
      <c r="GU506" s="3"/>
      <c r="GV506" s="3"/>
      <c r="GW506" s="3"/>
      <c r="GX506" s="3"/>
      <c r="GY506" s="3"/>
      <c r="GZ506" s="3"/>
      <c r="HA506" s="3"/>
      <c r="HB506" s="3"/>
      <c r="HC506" s="3"/>
      <c r="HD506" s="3"/>
      <c r="HE506" s="3"/>
      <c r="HF506" s="3"/>
      <c r="HG506" s="3"/>
      <c r="HH506" s="3"/>
      <c r="HI506" s="3"/>
      <c r="HJ506" s="3"/>
      <c r="HK506" s="3"/>
      <c r="HL506" s="3"/>
      <c r="HM506" s="3"/>
      <c r="HN506" s="3"/>
      <c r="HO506" s="3"/>
      <c r="HP506" s="3"/>
      <c r="HQ506" s="3"/>
      <c r="HR506" s="3"/>
      <c r="HS506" s="3"/>
      <c r="HT506" s="3"/>
      <c r="HU506" s="3"/>
      <c r="HV506" s="3"/>
      <c r="HW506" s="3"/>
      <c r="HX506" s="3"/>
      <c r="HY506" s="3"/>
      <c r="HZ506" s="3"/>
      <c r="IA506" s="3"/>
      <c r="IB506" s="3"/>
      <c r="IC506" s="3"/>
      <c r="ID506" s="3"/>
      <c r="IE506" s="3"/>
      <c r="IF506" s="3"/>
      <c r="IG506" s="3"/>
      <c r="IH506" s="3"/>
      <c r="II506" s="3"/>
      <c r="IJ506" s="3"/>
      <c r="IK506" s="3"/>
      <c r="IL506" s="3"/>
      <c r="IM506" s="3"/>
      <c r="IN506" s="3"/>
      <c r="IO506" s="3"/>
      <c r="IP506" s="3"/>
      <c r="IQ506" s="3"/>
      <c r="IR506" s="3"/>
      <c r="IS506" s="3"/>
      <c r="IT506" s="3"/>
      <c r="IU506" s="3"/>
      <c r="IV506" s="3"/>
      <c r="IW506" s="3"/>
    </row>
    <row r="507" spans="1:257">
      <c r="A507" s="155"/>
      <c r="B507" s="3"/>
      <c r="C507" s="3"/>
      <c r="D507" s="3"/>
      <c r="E507" s="3"/>
      <c r="F507" s="3"/>
      <c r="G507" s="52"/>
      <c r="H507" s="3"/>
      <c r="I507" s="3"/>
      <c r="J507" s="18"/>
      <c r="K507" s="64"/>
      <c r="L507" s="12"/>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c r="GQ507" s="3"/>
      <c r="GR507" s="3"/>
      <c r="GS507" s="3"/>
      <c r="GT507" s="3"/>
      <c r="GU507" s="3"/>
      <c r="GV507" s="3"/>
      <c r="GW507" s="3"/>
      <c r="GX507" s="3"/>
      <c r="GY507" s="3"/>
      <c r="GZ507" s="3"/>
      <c r="HA507" s="3"/>
      <c r="HB507" s="3"/>
      <c r="HC507" s="3"/>
      <c r="HD507" s="3"/>
      <c r="HE507" s="3"/>
      <c r="HF507" s="3"/>
      <c r="HG507" s="3"/>
      <c r="HH507" s="3"/>
      <c r="HI507" s="3"/>
      <c r="HJ507" s="3"/>
      <c r="HK507" s="3"/>
      <c r="HL507" s="3"/>
      <c r="HM507" s="3"/>
      <c r="HN507" s="3"/>
      <c r="HO507" s="3"/>
      <c r="HP507" s="3"/>
      <c r="HQ507" s="3"/>
      <c r="HR507" s="3"/>
      <c r="HS507" s="3"/>
      <c r="HT507" s="3"/>
      <c r="HU507" s="3"/>
      <c r="HV507" s="3"/>
      <c r="HW507" s="3"/>
      <c r="HX507" s="3"/>
      <c r="HY507" s="3"/>
      <c r="HZ507" s="3"/>
      <c r="IA507" s="3"/>
      <c r="IB507" s="3"/>
      <c r="IC507" s="3"/>
      <c r="ID507" s="3"/>
      <c r="IE507" s="3"/>
      <c r="IF507" s="3"/>
      <c r="IG507" s="3"/>
      <c r="IH507" s="3"/>
      <c r="II507" s="3"/>
      <c r="IJ507" s="3"/>
      <c r="IK507" s="3"/>
      <c r="IL507" s="3"/>
      <c r="IM507" s="3"/>
      <c r="IN507" s="3"/>
      <c r="IO507" s="3"/>
      <c r="IP507" s="3"/>
      <c r="IQ507" s="3"/>
      <c r="IR507" s="3"/>
      <c r="IS507" s="3"/>
      <c r="IT507" s="3"/>
      <c r="IU507" s="3"/>
      <c r="IV507" s="3"/>
      <c r="IW507" s="3"/>
    </row>
    <row r="508" spans="1:257" s="113" customFormat="1" ht="87.75" customHeight="1">
      <c r="A508" s="155">
        <v>3</v>
      </c>
      <c r="B508" s="586" t="s">
        <v>298</v>
      </c>
      <c r="C508" s="586"/>
      <c r="D508" s="586"/>
      <c r="E508" s="586"/>
      <c r="F508" s="586"/>
      <c r="G508" s="586"/>
      <c r="H508" s="586"/>
      <c r="I508" s="116"/>
      <c r="J508" s="18"/>
      <c r="K508" s="64"/>
      <c r="L508" s="12"/>
      <c r="M508" s="116"/>
      <c r="N508" s="116"/>
      <c r="O508" s="116"/>
      <c r="P508" s="116"/>
      <c r="Q508" s="116"/>
      <c r="R508" s="116"/>
      <c r="S508" s="116"/>
      <c r="T508" s="116"/>
      <c r="U508" s="116"/>
      <c r="V508" s="116"/>
      <c r="W508" s="116"/>
      <c r="X508" s="116"/>
      <c r="Y508" s="116"/>
      <c r="Z508" s="116"/>
      <c r="AA508" s="116"/>
      <c r="AB508" s="116"/>
      <c r="AC508" s="116"/>
      <c r="AD508" s="116"/>
      <c r="AE508" s="116"/>
      <c r="AF508" s="116"/>
      <c r="AG508" s="116"/>
      <c r="AH508" s="116"/>
      <c r="AI508" s="116"/>
      <c r="AJ508" s="116"/>
      <c r="AK508" s="116"/>
      <c r="AL508" s="116"/>
      <c r="AM508" s="116"/>
      <c r="AN508" s="116"/>
      <c r="AO508" s="116"/>
      <c r="AP508" s="116"/>
      <c r="AQ508" s="116"/>
      <c r="AR508" s="116"/>
      <c r="AS508" s="116"/>
      <c r="AT508" s="116"/>
      <c r="AU508" s="116"/>
      <c r="AV508" s="116"/>
      <c r="AW508" s="116"/>
      <c r="AX508" s="116"/>
      <c r="AY508" s="116"/>
      <c r="AZ508" s="116"/>
      <c r="BA508" s="116"/>
      <c r="BB508" s="116"/>
      <c r="BC508" s="116"/>
      <c r="BD508" s="116"/>
      <c r="BE508" s="116"/>
      <c r="BF508" s="116"/>
      <c r="BG508" s="116"/>
      <c r="BH508" s="116"/>
      <c r="BI508" s="116"/>
      <c r="BJ508" s="116"/>
      <c r="BK508" s="116"/>
      <c r="BL508" s="116"/>
      <c r="BM508" s="116"/>
      <c r="BN508" s="116"/>
      <c r="BO508" s="116"/>
      <c r="BP508" s="116"/>
      <c r="BQ508" s="116"/>
      <c r="BR508" s="116"/>
      <c r="BS508" s="116"/>
      <c r="BT508" s="116"/>
      <c r="BU508" s="116"/>
      <c r="BV508" s="116"/>
      <c r="BW508" s="116"/>
      <c r="BX508" s="116"/>
      <c r="BY508" s="116"/>
      <c r="BZ508" s="116"/>
      <c r="CA508" s="116"/>
      <c r="CB508" s="116"/>
      <c r="CC508" s="116"/>
      <c r="CD508" s="116"/>
      <c r="CE508" s="116"/>
      <c r="CF508" s="116"/>
      <c r="CG508" s="116"/>
      <c r="CH508" s="116"/>
      <c r="CI508" s="116"/>
      <c r="CJ508" s="116"/>
      <c r="CK508" s="116"/>
      <c r="CL508" s="116"/>
      <c r="CM508" s="116"/>
      <c r="CN508" s="116"/>
      <c r="CO508" s="116"/>
      <c r="CP508" s="116"/>
      <c r="CQ508" s="116"/>
      <c r="CR508" s="116"/>
      <c r="CS508" s="116"/>
      <c r="CT508" s="116"/>
      <c r="CU508" s="116"/>
      <c r="CV508" s="116"/>
      <c r="CW508" s="116"/>
      <c r="CX508" s="116"/>
      <c r="CY508" s="116"/>
      <c r="CZ508" s="116"/>
      <c r="DA508" s="116"/>
      <c r="DB508" s="116"/>
      <c r="DC508" s="116"/>
      <c r="DD508" s="116"/>
      <c r="DE508" s="116"/>
      <c r="DF508" s="116"/>
      <c r="DG508" s="116"/>
      <c r="DH508" s="116"/>
      <c r="DI508" s="116"/>
      <c r="DJ508" s="116"/>
      <c r="DK508" s="116"/>
      <c r="DL508" s="116"/>
      <c r="DM508" s="116"/>
      <c r="DN508" s="116"/>
      <c r="DO508" s="116"/>
      <c r="DP508" s="116"/>
      <c r="DQ508" s="116"/>
      <c r="DR508" s="116"/>
      <c r="DS508" s="116"/>
      <c r="DT508" s="116"/>
      <c r="DU508" s="116"/>
      <c r="DV508" s="116"/>
      <c r="DW508" s="116"/>
      <c r="DX508" s="116"/>
      <c r="DY508" s="116"/>
      <c r="DZ508" s="116"/>
      <c r="EA508" s="116"/>
      <c r="EB508" s="116"/>
      <c r="EC508" s="116"/>
      <c r="ED508" s="116"/>
      <c r="EE508" s="116"/>
      <c r="EF508" s="116"/>
      <c r="EG508" s="116"/>
      <c r="EH508" s="116"/>
      <c r="EI508" s="116"/>
      <c r="EJ508" s="116"/>
      <c r="EK508" s="116"/>
      <c r="EL508" s="116"/>
      <c r="EM508" s="116"/>
      <c r="EN508" s="116"/>
      <c r="EO508" s="116"/>
      <c r="EP508" s="116"/>
      <c r="EQ508" s="116"/>
      <c r="ER508" s="116"/>
      <c r="ES508" s="116"/>
      <c r="ET508" s="116"/>
      <c r="EU508" s="116"/>
      <c r="EV508" s="116"/>
      <c r="EW508" s="116"/>
      <c r="EX508" s="116"/>
      <c r="EY508" s="116"/>
      <c r="EZ508" s="116"/>
      <c r="FA508" s="116"/>
      <c r="FB508" s="116"/>
      <c r="FC508" s="116"/>
      <c r="FD508" s="116"/>
      <c r="FE508" s="116"/>
      <c r="FF508" s="116"/>
      <c r="FG508" s="116"/>
      <c r="FH508" s="116"/>
      <c r="FI508" s="116"/>
      <c r="FJ508" s="116"/>
      <c r="FK508" s="116"/>
      <c r="FL508" s="116"/>
      <c r="FM508" s="116"/>
      <c r="FN508" s="116"/>
      <c r="FO508" s="116"/>
      <c r="FP508" s="116"/>
      <c r="FQ508" s="116"/>
      <c r="FR508" s="116"/>
      <c r="FS508" s="116"/>
      <c r="FT508" s="116"/>
      <c r="FU508" s="116"/>
      <c r="FV508" s="116"/>
      <c r="FW508" s="116"/>
      <c r="FX508" s="116"/>
      <c r="FY508" s="116"/>
      <c r="FZ508" s="116"/>
      <c r="GA508" s="116"/>
      <c r="GB508" s="116"/>
      <c r="GC508" s="116"/>
      <c r="GD508" s="116"/>
      <c r="GE508" s="116"/>
      <c r="GF508" s="116"/>
      <c r="GG508" s="116"/>
      <c r="GH508" s="116"/>
      <c r="GI508" s="116"/>
      <c r="GJ508" s="116"/>
      <c r="GK508" s="116"/>
      <c r="GL508" s="116"/>
      <c r="GM508" s="116"/>
      <c r="GN508" s="116"/>
      <c r="GO508" s="116"/>
      <c r="GP508" s="116"/>
      <c r="GQ508" s="116"/>
      <c r="GR508" s="116"/>
      <c r="GS508" s="116"/>
      <c r="GT508" s="116"/>
      <c r="GU508" s="116"/>
      <c r="GV508" s="116"/>
      <c r="GW508" s="116"/>
      <c r="GX508" s="116"/>
      <c r="GY508" s="116"/>
      <c r="GZ508" s="116"/>
      <c r="HA508" s="116"/>
      <c r="HB508" s="116"/>
      <c r="HC508" s="116"/>
      <c r="HD508" s="116"/>
      <c r="HE508" s="116"/>
      <c r="HF508" s="116"/>
      <c r="HG508" s="116"/>
      <c r="HH508" s="116"/>
      <c r="HI508" s="116"/>
      <c r="HJ508" s="116"/>
      <c r="HK508" s="116"/>
      <c r="HL508" s="116"/>
      <c r="HM508" s="116"/>
      <c r="HN508" s="116"/>
      <c r="HO508" s="116"/>
      <c r="HP508" s="116"/>
      <c r="HQ508" s="116"/>
      <c r="HR508" s="116"/>
      <c r="HS508" s="116"/>
      <c r="HT508" s="116"/>
      <c r="HU508" s="116"/>
      <c r="HV508" s="116"/>
      <c r="HW508" s="116"/>
      <c r="HX508" s="116"/>
      <c r="HY508" s="116"/>
      <c r="HZ508" s="116"/>
      <c r="IA508" s="116"/>
      <c r="IB508" s="116"/>
      <c r="IC508" s="116"/>
      <c r="ID508" s="116"/>
      <c r="IE508" s="116"/>
      <c r="IF508" s="116"/>
      <c r="IG508" s="116"/>
      <c r="IH508" s="116"/>
      <c r="II508" s="116"/>
      <c r="IJ508" s="116"/>
      <c r="IK508" s="116"/>
      <c r="IL508" s="116"/>
      <c r="IM508" s="116"/>
      <c r="IN508" s="116"/>
      <c r="IO508" s="116"/>
      <c r="IP508" s="116"/>
      <c r="IQ508" s="116"/>
      <c r="IR508" s="116"/>
      <c r="IS508" s="116"/>
      <c r="IT508" s="116"/>
      <c r="IU508" s="116"/>
      <c r="IV508" s="116"/>
      <c r="IW508" s="116"/>
    </row>
    <row r="509" spans="1:257" s="113" customFormat="1">
      <c r="A509" s="155"/>
      <c r="B509" s="116"/>
      <c r="C509" s="116"/>
      <c r="D509" s="116"/>
      <c r="E509" s="116"/>
      <c r="F509" s="116"/>
      <c r="G509" s="52"/>
      <c r="H509" s="116"/>
      <c r="I509" s="116"/>
      <c r="J509" s="18"/>
      <c r="K509" s="92"/>
      <c r="L509" s="12"/>
      <c r="M509" s="116"/>
      <c r="N509" s="116"/>
      <c r="O509" s="116"/>
      <c r="P509" s="116"/>
      <c r="Q509" s="116"/>
      <c r="R509" s="116"/>
      <c r="S509" s="116"/>
      <c r="T509" s="116"/>
      <c r="U509" s="116"/>
      <c r="V509" s="116"/>
      <c r="W509" s="116"/>
      <c r="X509" s="116"/>
      <c r="Y509" s="116"/>
      <c r="Z509" s="116"/>
      <c r="AA509" s="116"/>
      <c r="AB509" s="116"/>
      <c r="AC509" s="116"/>
      <c r="AD509" s="116"/>
      <c r="AE509" s="116"/>
      <c r="AF509" s="116"/>
      <c r="AG509" s="116"/>
      <c r="AH509" s="116"/>
      <c r="AI509" s="116"/>
      <c r="AJ509" s="116"/>
      <c r="AK509" s="116"/>
      <c r="AL509" s="116"/>
      <c r="AM509" s="116"/>
      <c r="AN509" s="116"/>
      <c r="AO509" s="116"/>
      <c r="AP509" s="116"/>
      <c r="AQ509" s="116"/>
      <c r="AR509" s="116"/>
      <c r="AS509" s="116"/>
      <c r="AT509" s="116"/>
      <c r="AU509" s="116"/>
      <c r="AV509" s="116"/>
      <c r="AW509" s="116"/>
      <c r="AX509" s="116"/>
      <c r="AY509" s="116"/>
      <c r="AZ509" s="116"/>
      <c r="BA509" s="116"/>
      <c r="BB509" s="116"/>
      <c r="BC509" s="116"/>
      <c r="BD509" s="116"/>
      <c r="BE509" s="116"/>
      <c r="BF509" s="116"/>
      <c r="BG509" s="116"/>
      <c r="BH509" s="116"/>
      <c r="BI509" s="116"/>
      <c r="BJ509" s="116"/>
      <c r="BK509" s="116"/>
      <c r="BL509" s="116"/>
      <c r="BM509" s="116"/>
      <c r="BN509" s="116"/>
      <c r="BO509" s="116"/>
      <c r="BP509" s="116"/>
      <c r="BQ509" s="116"/>
      <c r="BR509" s="116"/>
      <c r="BS509" s="116"/>
      <c r="BT509" s="116"/>
      <c r="BU509" s="116"/>
      <c r="BV509" s="116"/>
      <c r="BW509" s="116"/>
      <c r="BX509" s="116"/>
      <c r="BY509" s="116"/>
      <c r="BZ509" s="116"/>
      <c r="CA509" s="116"/>
      <c r="CB509" s="116"/>
      <c r="CC509" s="116"/>
      <c r="CD509" s="116"/>
      <c r="CE509" s="116"/>
      <c r="CF509" s="116"/>
      <c r="CG509" s="116"/>
      <c r="CH509" s="116"/>
      <c r="CI509" s="116"/>
      <c r="CJ509" s="116"/>
      <c r="CK509" s="116"/>
      <c r="CL509" s="116"/>
      <c r="CM509" s="116"/>
      <c r="CN509" s="116"/>
      <c r="CO509" s="116"/>
      <c r="CP509" s="116"/>
      <c r="CQ509" s="116"/>
      <c r="CR509" s="116"/>
      <c r="CS509" s="116"/>
      <c r="CT509" s="116"/>
      <c r="CU509" s="116"/>
      <c r="CV509" s="116"/>
      <c r="CW509" s="116"/>
      <c r="CX509" s="116"/>
      <c r="CY509" s="116"/>
      <c r="CZ509" s="116"/>
      <c r="DA509" s="116"/>
      <c r="DB509" s="116"/>
      <c r="DC509" s="116"/>
      <c r="DD509" s="116"/>
      <c r="DE509" s="116"/>
      <c r="DF509" s="116"/>
      <c r="DG509" s="116"/>
      <c r="DH509" s="116"/>
      <c r="DI509" s="116"/>
      <c r="DJ509" s="116"/>
      <c r="DK509" s="116"/>
      <c r="DL509" s="116"/>
      <c r="DM509" s="116"/>
      <c r="DN509" s="116"/>
      <c r="DO509" s="116"/>
      <c r="DP509" s="116"/>
      <c r="DQ509" s="116"/>
      <c r="DR509" s="116"/>
      <c r="DS509" s="116"/>
      <c r="DT509" s="116"/>
      <c r="DU509" s="116"/>
      <c r="DV509" s="116"/>
      <c r="DW509" s="116"/>
      <c r="DX509" s="116"/>
      <c r="DY509" s="116"/>
      <c r="DZ509" s="116"/>
      <c r="EA509" s="116"/>
      <c r="EB509" s="116"/>
      <c r="EC509" s="116"/>
      <c r="ED509" s="116"/>
      <c r="EE509" s="116"/>
      <c r="EF509" s="116"/>
      <c r="EG509" s="116"/>
      <c r="EH509" s="116"/>
      <c r="EI509" s="116"/>
      <c r="EJ509" s="116"/>
      <c r="EK509" s="116"/>
      <c r="EL509" s="116"/>
      <c r="EM509" s="116"/>
      <c r="EN509" s="116"/>
      <c r="EO509" s="116"/>
      <c r="EP509" s="116"/>
      <c r="EQ509" s="116"/>
      <c r="ER509" s="116"/>
      <c r="ES509" s="116"/>
      <c r="ET509" s="116"/>
      <c r="EU509" s="116"/>
      <c r="EV509" s="116"/>
      <c r="EW509" s="116"/>
      <c r="EX509" s="116"/>
      <c r="EY509" s="116"/>
      <c r="EZ509" s="116"/>
      <c r="FA509" s="116"/>
      <c r="FB509" s="116"/>
      <c r="FC509" s="116"/>
      <c r="FD509" s="116"/>
      <c r="FE509" s="116"/>
      <c r="FF509" s="116"/>
      <c r="FG509" s="116"/>
      <c r="FH509" s="116"/>
      <c r="FI509" s="116"/>
      <c r="FJ509" s="116"/>
      <c r="FK509" s="116"/>
      <c r="FL509" s="116"/>
      <c r="FM509" s="116"/>
      <c r="FN509" s="116"/>
      <c r="FO509" s="116"/>
      <c r="FP509" s="116"/>
      <c r="FQ509" s="116"/>
      <c r="FR509" s="116"/>
      <c r="FS509" s="116"/>
      <c r="FT509" s="116"/>
      <c r="FU509" s="116"/>
      <c r="FV509" s="116"/>
      <c r="FW509" s="116"/>
      <c r="FX509" s="116"/>
      <c r="FY509" s="116"/>
      <c r="FZ509" s="116"/>
      <c r="GA509" s="116"/>
      <c r="GB509" s="116"/>
      <c r="GC509" s="116"/>
      <c r="GD509" s="116"/>
      <c r="GE509" s="116"/>
      <c r="GF509" s="116"/>
      <c r="GG509" s="116"/>
      <c r="GH509" s="116"/>
      <c r="GI509" s="116"/>
      <c r="GJ509" s="116"/>
      <c r="GK509" s="116"/>
      <c r="GL509" s="116"/>
      <c r="GM509" s="116"/>
      <c r="GN509" s="116"/>
      <c r="GO509" s="116"/>
      <c r="GP509" s="116"/>
      <c r="GQ509" s="116"/>
      <c r="GR509" s="116"/>
      <c r="GS509" s="116"/>
      <c r="GT509" s="116"/>
      <c r="GU509" s="116"/>
      <c r="GV509" s="116"/>
      <c r="GW509" s="116"/>
      <c r="GX509" s="116"/>
      <c r="GY509" s="116"/>
      <c r="GZ509" s="116"/>
      <c r="HA509" s="116"/>
      <c r="HB509" s="116"/>
      <c r="HC509" s="116"/>
      <c r="HD509" s="116"/>
      <c r="HE509" s="116"/>
      <c r="HF509" s="116"/>
      <c r="HG509" s="116"/>
      <c r="HH509" s="116"/>
      <c r="HI509" s="116"/>
      <c r="HJ509" s="116"/>
      <c r="HK509" s="116"/>
      <c r="HL509" s="116"/>
      <c r="HM509" s="116"/>
      <c r="HN509" s="116"/>
      <c r="HO509" s="116"/>
      <c r="HP509" s="116"/>
      <c r="HQ509" s="116"/>
      <c r="HR509" s="116"/>
      <c r="HS509" s="116"/>
      <c r="HT509" s="116"/>
      <c r="HU509" s="116"/>
      <c r="HV509" s="116"/>
      <c r="HW509" s="116"/>
      <c r="HX509" s="116"/>
      <c r="HY509" s="116"/>
      <c r="HZ509" s="116"/>
      <c r="IA509" s="116"/>
      <c r="IB509" s="116"/>
      <c r="IC509" s="116"/>
      <c r="ID509" s="116"/>
      <c r="IE509" s="116"/>
      <c r="IF509" s="116"/>
      <c r="IG509" s="116"/>
      <c r="IH509" s="116"/>
      <c r="II509" s="116"/>
      <c r="IJ509" s="116"/>
      <c r="IK509" s="116"/>
      <c r="IL509" s="116"/>
      <c r="IM509" s="116"/>
      <c r="IN509" s="116"/>
      <c r="IO509" s="116"/>
      <c r="IP509" s="116"/>
      <c r="IQ509" s="116"/>
      <c r="IR509" s="116"/>
      <c r="IS509" s="116"/>
      <c r="IT509" s="116"/>
      <c r="IU509" s="116"/>
      <c r="IV509" s="116"/>
      <c r="IW509" s="116"/>
    </row>
    <row r="510" spans="1:257" s="113" customFormat="1" ht="14.25">
      <c r="A510" s="155"/>
      <c r="B510" s="116" t="s">
        <v>8</v>
      </c>
      <c r="C510" s="116"/>
      <c r="D510" s="116">
        <v>74</v>
      </c>
      <c r="E510" s="116"/>
      <c r="F510" s="114" t="s">
        <v>54</v>
      </c>
      <c r="G510" s="112"/>
      <c r="H510" s="116" t="s">
        <v>69</v>
      </c>
      <c r="I510" s="122"/>
      <c r="J510" s="51">
        <f>SUM(D510*G510)</f>
        <v>0</v>
      </c>
      <c r="K510" s="86" t="s">
        <v>69</v>
      </c>
      <c r="L510" s="12"/>
      <c r="M510" s="116"/>
      <c r="N510" s="116"/>
      <c r="O510" s="116"/>
      <c r="P510" s="116"/>
      <c r="Q510" s="116"/>
      <c r="R510" s="116"/>
      <c r="S510" s="116"/>
      <c r="T510" s="116"/>
      <c r="U510" s="116"/>
      <c r="V510" s="116"/>
      <c r="W510" s="116"/>
      <c r="X510" s="116"/>
      <c r="Y510" s="116"/>
      <c r="Z510" s="116"/>
      <c r="AA510" s="116"/>
      <c r="AB510" s="116"/>
      <c r="AC510" s="116"/>
      <c r="AD510" s="116"/>
      <c r="AE510" s="116"/>
      <c r="AF510" s="116"/>
      <c r="AG510" s="116"/>
      <c r="AH510" s="116"/>
      <c r="AI510" s="116"/>
      <c r="AJ510" s="116"/>
      <c r="AK510" s="116"/>
      <c r="AL510" s="116"/>
      <c r="AM510" s="116"/>
      <c r="AN510" s="116"/>
      <c r="AO510" s="116"/>
      <c r="AP510" s="116"/>
      <c r="AQ510" s="116"/>
      <c r="AR510" s="116"/>
      <c r="AS510" s="116"/>
      <c r="AT510" s="116"/>
      <c r="AU510" s="116"/>
      <c r="AV510" s="116"/>
      <c r="AW510" s="116"/>
      <c r="AX510" s="116"/>
      <c r="AY510" s="116"/>
      <c r="AZ510" s="116"/>
      <c r="BA510" s="116"/>
      <c r="BB510" s="116"/>
      <c r="BC510" s="116"/>
      <c r="BD510" s="116"/>
      <c r="BE510" s="116"/>
      <c r="BF510" s="116"/>
      <c r="BG510" s="116"/>
      <c r="BH510" s="116"/>
      <c r="BI510" s="116"/>
      <c r="BJ510" s="116"/>
      <c r="BK510" s="116"/>
      <c r="BL510" s="116"/>
      <c r="BM510" s="116"/>
      <c r="BN510" s="116"/>
      <c r="BO510" s="116"/>
      <c r="BP510" s="116"/>
      <c r="BQ510" s="116"/>
      <c r="BR510" s="116"/>
      <c r="BS510" s="116"/>
      <c r="BT510" s="116"/>
      <c r="BU510" s="116"/>
      <c r="BV510" s="116"/>
      <c r="BW510" s="116"/>
      <c r="BX510" s="116"/>
      <c r="BY510" s="116"/>
      <c r="BZ510" s="116"/>
      <c r="CA510" s="116"/>
      <c r="CB510" s="116"/>
      <c r="CC510" s="116"/>
      <c r="CD510" s="116"/>
      <c r="CE510" s="116"/>
      <c r="CF510" s="116"/>
      <c r="CG510" s="116"/>
      <c r="CH510" s="116"/>
      <c r="CI510" s="116"/>
      <c r="CJ510" s="116"/>
      <c r="CK510" s="116"/>
      <c r="CL510" s="116"/>
      <c r="CM510" s="116"/>
      <c r="CN510" s="116"/>
      <c r="CO510" s="116"/>
      <c r="CP510" s="116"/>
      <c r="CQ510" s="116"/>
      <c r="CR510" s="116"/>
      <c r="CS510" s="116"/>
      <c r="CT510" s="116"/>
      <c r="CU510" s="116"/>
      <c r="CV510" s="116"/>
      <c r="CW510" s="116"/>
      <c r="CX510" s="116"/>
      <c r="CY510" s="116"/>
      <c r="CZ510" s="116"/>
      <c r="DA510" s="116"/>
      <c r="DB510" s="116"/>
      <c r="DC510" s="116"/>
      <c r="DD510" s="116"/>
      <c r="DE510" s="116"/>
      <c r="DF510" s="116"/>
      <c r="DG510" s="116"/>
      <c r="DH510" s="116"/>
      <c r="DI510" s="116"/>
      <c r="DJ510" s="116"/>
      <c r="DK510" s="116"/>
      <c r="DL510" s="116"/>
      <c r="DM510" s="116"/>
      <c r="DN510" s="116"/>
      <c r="DO510" s="116"/>
      <c r="DP510" s="116"/>
      <c r="DQ510" s="116"/>
      <c r="DR510" s="116"/>
      <c r="DS510" s="116"/>
      <c r="DT510" s="116"/>
      <c r="DU510" s="116"/>
      <c r="DV510" s="116"/>
      <c r="DW510" s="116"/>
      <c r="DX510" s="116"/>
      <c r="DY510" s="116"/>
      <c r="DZ510" s="116"/>
      <c r="EA510" s="116"/>
      <c r="EB510" s="116"/>
      <c r="EC510" s="116"/>
      <c r="ED510" s="116"/>
      <c r="EE510" s="116"/>
      <c r="EF510" s="116"/>
      <c r="EG510" s="116"/>
      <c r="EH510" s="116"/>
      <c r="EI510" s="116"/>
      <c r="EJ510" s="116"/>
      <c r="EK510" s="116"/>
      <c r="EL510" s="116"/>
      <c r="EM510" s="116"/>
      <c r="EN510" s="116"/>
      <c r="EO510" s="116"/>
      <c r="EP510" s="116"/>
      <c r="EQ510" s="116"/>
      <c r="ER510" s="116"/>
      <c r="ES510" s="116"/>
      <c r="ET510" s="116"/>
      <c r="EU510" s="116"/>
      <c r="EV510" s="116"/>
      <c r="EW510" s="116"/>
      <c r="EX510" s="116"/>
      <c r="EY510" s="116"/>
      <c r="EZ510" s="116"/>
      <c r="FA510" s="116"/>
      <c r="FB510" s="116"/>
      <c r="FC510" s="116"/>
      <c r="FD510" s="116"/>
      <c r="FE510" s="116"/>
      <c r="FF510" s="116"/>
      <c r="FG510" s="116"/>
      <c r="FH510" s="116"/>
      <c r="FI510" s="116"/>
      <c r="FJ510" s="116"/>
      <c r="FK510" s="116"/>
      <c r="FL510" s="116"/>
      <c r="FM510" s="116"/>
      <c r="FN510" s="116"/>
      <c r="FO510" s="116"/>
      <c r="FP510" s="116"/>
      <c r="FQ510" s="116"/>
      <c r="FR510" s="116"/>
      <c r="FS510" s="116"/>
      <c r="FT510" s="116"/>
      <c r="FU510" s="116"/>
      <c r="FV510" s="116"/>
      <c r="FW510" s="116"/>
      <c r="FX510" s="116"/>
      <c r="FY510" s="116"/>
      <c r="FZ510" s="116"/>
      <c r="GA510" s="116"/>
      <c r="GB510" s="116"/>
      <c r="GC510" s="116"/>
      <c r="GD510" s="116"/>
      <c r="GE510" s="116"/>
      <c r="GF510" s="116"/>
      <c r="GG510" s="116"/>
      <c r="GH510" s="116"/>
      <c r="GI510" s="116"/>
      <c r="GJ510" s="116"/>
      <c r="GK510" s="116"/>
      <c r="GL510" s="116"/>
      <c r="GM510" s="116"/>
      <c r="GN510" s="116"/>
      <c r="GO510" s="116"/>
      <c r="GP510" s="116"/>
      <c r="GQ510" s="116"/>
      <c r="GR510" s="116"/>
      <c r="GS510" s="116"/>
      <c r="GT510" s="116"/>
      <c r="GU510" s="116"/>
      <c r="GV510" s="116"/>
      <c r="GW510" s="116"/>
      <c r="GX510" s="116"/>
      <c r="GY510" s="116"/>
      <c r="GZ510" s="116"/>
      <c r="HA510" s="116"/>
      <c r="HB510" s="116"/>
      <c r="HC510" s="116"/>
      <c r="HD510" s="116"/>
      <c r="HE510" s="116"/>
      <c r="HF510" s="116"/>
      <c r="HG510" s="116"/>
      <c r="HH510" s="116"/>
      <c r="HI510" s="116"/>
      <c r="HJ510" s="116"/>
      <c r="HK510" s="116"/>
      <c r="HL510" s="116"/>
      <c r="HM510" s="116"/>
      <c r="HN510" s="116"/>
      <c r="HO510" s="116"/>
      <c r="HP510" s="116"/>
      <c r="HQ510" s="116"/>
      <c r="HR510" s="116"/>
      <c r="HS510" s="116"/>
      <c r="HT510" s="116"/>
      <c r="HU510" s="116"/>
      <c r="HV510" s="116"/>
      <c r="HW510" s="116"/>
      <c r="HX510" s="116"/>
      <c r="HY510" s="116"/>
      <c r="HZ510" s="116"/>
      <c r="IA510" s="116"/>
      <c r="IB510" s="116"/>
      <c r="IC510" s="116"/>
      <c r="ID510" s="116"/>
      <c r="IE510" s="116"/>
      <c r="IF510" s="116"/>
      <c r="IG510" s="116"/>
      <c r="IH510" s="116"/>
      <c r="II510" s="116"/>
      <c r="IJ510" s="116"/>
      <c r="IK510" s="116"/>
      <c r="IL510" s="116"/>
      <c r="IM510" s="116"/>
      <c r="IN510" s="116"/>
      <c r="IO510" s="116"/>
      <c r="IP510" s="116"/>
      <c r="IQ510" s="116"/>
      <c r="IR510" s="116"/>
      <c r="IS510" s="116"/>
      <c r="IT510" s="116"/>
      <c r="IU510" s="116"/>
      <c r="IV510" s="116"/>
      <c r="IW510" s="116"/>
    </row>
    <row r="511" spans="1:257" s="113" customFormat="1">
      <c r="A511" s="155"/>
      <c r="B511" s="116"/>
      <c r="C511" s="116"/>
      <c r="D511" s="116"/>
      <c r="E511" s="116"/>
      <c r="F511" s="116"/>
      <c r="G511" s="52"/>
      <c r="H511" s="116"/>
      <c r="I511" s="116"/>
      <c r="J511" s="18"/>
      <c r="K511" s="64"/>
      <c r="L511" s="12"/>
      <c r="M511" s="116"/>
      <c r="N511" s="116"/>
      <c r="O511" s="116"/>
      <c r="P511" s="116"/>
      <c r="Q511" s="116"/>
      <c r="R511" s="116"/>
      <c r="S511" s="116"/>
      <c r="T511" s="116"/>
      <c r="U511" s="116"/>
      <c r="V511" s="116"/>
      <c r="W511" s="116"/>
      <c r="X511" s="116"/>
      <c r="Y511" s="116"/>
      <c r="Z511" s="116"/>
      <c r="AA511" s="116"/>
      <c r="AB511" s="116"/>
      <c r="AC511" s="116"/>
      <c r="AD511" s="116"/>
      <c r="AE511" s="116"/>
      <c r="AF511" s="116"/>
      <c r="AG511" s="116"/>
      <c r="AH511" s="116"/>
      <c r="AI511" s="116"/>
      <c r="AJ511" s="116"/>
      <c r="AK511" s="116"/>
      <c r="AL511" s="116"/>
      <c r="AM511" s="116"/>
      <c r="AN511" s="116"/>
      <c r="AO511" s="116"/>
      <c r="AP511" s="116"/>
      <c r="AQ511" s="116"/>
      <c r="AR511" s="116"/>
      <c r="AS511" s="116"/>
      <c r="AT511" s="116"/>
      <c r="AU511" s="116"/>
      <c r="AV511" s="116"/>
      <c r="AW511" s="116"/>
      <c r="AX511" s="116"/>
      <c r="AY511" s="116"/>
      <c r="AZ511" s="116"/>
      <c r="BA511" s="116"/>
      <c r="BB511" s="116"/>
      <c r="BC511" s="116"/>
      <c r="BD511" s="116"/>
      <c r="BE511" s="116"/>
      <c r="BF511" s="116"/>
      <c r="BG511" s="116"/>
      <c r="BH511" s="116"/>
      <c r="BI511" s="116"/>
      <c r="BJ511" s="116"/>
      <c r="BK511" s="116"/>
      <c r="BL511" s="116"/>
      <c r="BM511" s="116"/>
      <c r="BN511" s="116"/>
      <c r="BO511" s="116"/>
      <c r="BP511" s="116"/>
      <c r="BQ511" s="116"/>
      <c r="BR511" s="116"/>
      <c r="BS511" s="116"/>
      <c r="BT511" s="116"/>
      <c r="BU511" s="116"/>
      <c r="BV511" s="116"/>
      <c r="BW511" s="116"/>
      <c r="BX511" s="116"/>
      <c r="BY511" s="116"/>
      <c r="BZ511" s="116"/>
      <c r="CA511" s="116"/>
      <c r="CB511" s="116"/>
      <c r="CC511" s="116"/>
      <c r="CD511" s="116"/>
      <c r="CE511" s="116"/>
      <c r="CF511" s="116"/>
      <c r="CG511" s="116"/>
      <c r="CH511" s="116"/>
      <c r="CI511" s="116"/>
      <c r="CJ511" s="116"/>
      <c r="CK511" s="116"/>
      <c r="CL511" s="116"/>
      <c r="CM511" s="116"/>
      <c r="CN511" s="116"/>
      <c r="CO511" s="116"/>
      <c r="CP511" s="116"/>
      <c r="CQ511" s="116"/>
      <c r="CR511" s="116"/>
      <c r="CS511" s="116"/>
      <c r="CT511" s="116"/>
      <c r="CU511" s="116"/>
      <c r="CV511" s="116"/>
      <c r="CW511" s="116"/>
      <c r="CX511" s="116"/>
      <c r="CY511" s="116"/>
      <c r="CZ511" s="116"/>
      <c r="DA511" s="116"/>
      <c r="DB511" s="116"/>
      <c r="DC511" s="116"/>
      <c r="DD511" s="116"/>
      <c r="DE511" s="116"/>
      <c r="DF511" s="116"/>
      <c r="DG511" s="116"/>
      <c r="DH511" s="116"/>
      <c r="DI511" s="116"/>
      <c r="DJ511" s="116"/>
      <c r="DK511" s="116"/>
      <c r="DL511" s="116"/>
      <c r="DM511" s="116"/>
      <c r="DN511" s="116"/>
      <c r="DO511" s="116"/>
      <c r="DP511" s="116"/>
      <c r="DQ511" s="116"/>
      <c r="DR511" s="116"/>
      <c r="DS511" s="116"/>
      <c r="DT511" s="116"/>
      <c r="DU511" s="116"/>
      <c r="DV511" s="116"/>
      <c r="DW511" s="116"/>
      <c r="DX511" s="116"/>
      <c r="DY511" s="116"/>
      <c r="DZ511" s="116"/>
      <c r="EA511" s="116"/>
      <c r="EB511" s="116"/>
      <c r="EC511" s="116"/>
      <c r="ED511" s="116"/>
      <c r="EE511" s="116"/>
      <c r="EF511" s="116"/>
      <c r="EG511" s="116"/>
      <c r="EH511" s="116"/>
      <c r="EI511" s="116"/>
      <c r="EJ511" s="116"/>
      <c r="EK511" s="116"/>
      <c r="EL511" s="116"/>
      <c r="EM511" s="116"/>
      <c r="EN511" s="116"/>
      <c r="EO511" s="116"/>
      <c r="EP511" s="116"/>
      <c r="EQ511" s="116"/>
      <c r="ER511" s="116"/>
      <c r="ES511" s="116"/>
      <c r="ET511" s="116"/>
      <c r="EU511" s="116"/>
      <c r="EV511" s="116"/>
      <c r="EW511" s="116"/>
      <c r="EX511" s="116"/>
      <c r="EY511" s="116"/>
      <c r="EZ511" s="116"/>
      <c r="FA511" s="116"/>
      <c r="FB511" s="116"/>
      <c r="FC511" s="116"/>
      <c r="FD511" s="116"/>
      <c r="FE511" s="116"/>
      <c r="FF511" s="116"/>
      <c r="FG511" s="116"/>
      <c r="FH511" s="116"/>
      <c r="FI511" s="116"/>
      <c r="FJ511" s="116"/>
      <c r="FK511" s="116"/>
      <c r="FL511" s="116"/>
      <c r="FM511" s="116"/>
      <c r="FN511" s="116"/>
      <c r="FO511" s="116"/>
      <c r="FP511" s="116"/>
      <c r="FQ511" s="116"/>
      <c r="FR511" s="116"/>
      <c r="FS511" s="116"/>
      <c r="FT511" s="116"/>
      <c r="FU511" s="116"/>
      <c r="FV511" s="116"/>
      <c r="FW511" s="116"/>
      <c r="FX511" s="116"/>
      <c r="FY511" s="116"/>
      <c r="FZ511" s="116"/>
      <c r="GA511" s="116"/>
      <c r="GB511" s="116"/>
      <c r="GC511" s="116"/>
      <c r="GD511" s="116"/>
      <c r="GE511" s="116"/>
      <c r="GF511" s="116"/>
      <c r="GG511" s="116"/>
      <c r="GH511" s="116"/>
      <c r="GI511" s="116"/>
      <c r="GJ511" s="116"/>
      <c r="GK511" s="116"/>
      <c r="GL511" s="116"/>
      <c r="GM511" s="116"/>
      <c r="GN511" s="116"/>
      <c r="GO511" s="116"/>
      <c r="GP511" s="116"/>
      <c r="GQ511" s="116"/>
      <c r="GR511" s="116"/>
      <c r="GS511" s="116"/>
      <c r="GT511" s="116"/>
      <c r="GU511" s="116"/>
      <c r="GV511" s="116"/>
      <c r="GW511" s="116"/>
      <c r="GX511" s="116"/>
      <c r="GY511" s="116"/>
      <c r="GZ511" s="116"/>
      <c r="HA511" s="116"/>
      <c r="HB511" s="116"/>
      <c r="HC511" s="116"/>
      <c r="HD511" s="116"/>
      <c r="HE511" s="116"/>
      <c r="HF511" s="116"/>
      <c r="HG511" s="116"/>
      <c r="HH511" s="116"/>
      <c r="HI511" s="116"/>
      <c r="HJ511" s="116"/>
      <c r="HK511" s="116"/>
      <c r="HL511" s="116"/>
      <c r="HM511" s="116"/>
      <c r="HN511" s="116"/>
      <c r="HO511" s="116"/>
      <c r="HP511" s="116"/>
      <c r="HQ511" s="116"/>
      <c r="HR511" s="116"/>
      <c r="HS511" s="116"/>
      <c r="HT511" s="116"/>
      <c r="HU511" s="116"/>
      <c r="HV511" s="116"/>
      <c r="HW511" s="116"/>
      <c r="HX511" s="116"/>
      <c r="HY511" s="116"/>
      <c r="HZ511" s="116"/>
      <c r="IA511" s="116"/>
      <c r="IB511" s="116"/>
      <c r="IC511" s="116"/>
      <c r="ID511" s="116"/>
      <c r="IE511" s="116"/>
      <c r="IF511" s="116"/>
      <c r="IG511" s="116"/>
      <c r="IH511" s="116"/>
      <c r="II511" s="116"/>
      <c r="IJ511" s="116"/>
      <c r="IK511" s="116"/>
      <c r="IL511" s="116"/>
      <c r="IM511" s="116"/>
      <c r="IN511" s="116"/>
      <c r="IO511" s="116"/>
      <c r="IP511" s="116"/>
      <c r="IQ511" s="116"/>
      <c r="IR511" s="116"/>
      <c r="IS511" s="116"/>
      <c r="IT511" s="116"/>
      <c r="IU511" s="116"/>
      <c r="IV511" s="116"/>
      <c r="IW511" s="116"/>
    </row>
    <row r="512" spans="1:257" s="113" customFormat="1" ht="91.5" customHeight="1">
      <c r="A512" s="155">
        <v>4</v>
      </c>
      <c r="B512" s="586" t="s">
        <v>301</v>
      </c>
      <c r="C512" s="586"/>
      <c r="D512" s="586"/>
      <c r="E512" s="586"/>
      <c r="F512" s="586"/>
      <c r="G512" s="586"/>
      <c r="H512" s="586"/>
      <c r="I512" s="116"/>
      <c r="J512" s="18"/>
      <c r="K512" s="64"/>
      <c r="L512" s="12"/>
      <c r="M512" s="116"/>
      <c r="N512" s="116"/>
      <c r="O512" s="116"/>
      <c r="P512" s="116"/>
      <c r="Q512" s="116"/>
      <c r="R512" s="116"/>
      <c r="S512" s="116"/>
      <c r="T512" s="116"/>
      <c r="U512" s="116"/>
      <c r="V512" s="116"/>
      <c r="W512" s="116"/>
      <c r="X512" s="116"/>
      <c r="Y512" s="116"/>
      <c r="Z512" s="116"/>
      <c r="AA512" s="116"/>
      <c r="AB512" s="116"/>
      <c r="AC512" s="116"/>
      <c r="AD512" s="116"/>
      <c r="AE512" s="116"/>
      <c r="AF512" s="116"/>
      <c r="AG512" s="116"/>
      <c r="AH512" s="116"/>
      <c r="AI512" s="116"/>
      <c r="AJ512" s="116"/>
      <c r="AK512" s="116"/>
      <c r="AL512" s="116"/>
      <c r="AM512" s="116"/>
      <c r="AN512" s="116"/>
      <c r="AO512" s="116"/>
      <c r="AP512" s="116"/>
      <c r="AQ512" s="116"/>
      <c r="AR512" s="116"/>
      <c r="AS512" s="116"/>
      <c r="AT512" s="116"/>
      <c r="AU512" s="116"/>
      <c r="AV512" s="116"/>
      <c r="AW512" s="116"/>
      <c r="AX512" s="116"/>
      <c r="AY512" s="116"/>
      <c r="AZ512" s="116"/>
      <c r="BA512" s="116"/>
      <c r="BB512" s="116"/>
      <c r="BC512" s="116"/>
      <c r="BD512" s="116"/>
      <c r="BE512" s="116"/>
      <c r="BF512" s="116"/>
      <c r="BG512" s="116"/>
      <c r="BH512" s="116"/>
      <c r="BI512" s="116"/>
      <c r="BJ512" s="116"/>
      <c r="BK512" s="116"/>
      <c r="BL512" s="116"/>
      <c r="BM512" s="116"/>
      <c r="BN512" s="116"/>
      <c r="BO512" s="116"/>
      <c r="BP512" s="116"/>
      <c r="BQ512" s="116"/>
      <c r="BR512" s="116"/>
      <c r="BS512" s="116"/>
      <c r="BT512" s="116"/>
      <c r="BU512" s="116"/>
      <c r="BV512" s="116"/>
      <c r="BW512" s="116"/>
      <c r="BX512" s="116"/>
      <c r="BY512" s="116"/>
      <c r="BZ512" s="116"/>
      <c r="CA512" s="116"/>
      <c r="CB512" s="116"/>
      <c r="CC512" s="116"/>
      <c r="CD512" s="116"/>
      <c r="CE512" s="116"/>
      <c r="CF512" s="116"/>
      <c r="CG512" s="116"/>
      <c r="CH512" s="116"/>
      <c r="CI512" s="116"/>
      <c r="CJ512" s="116"/>
      <c r="CK512" s="116"/>
      <c r="CL512" s="116"/>
      <c r="CM512" s="116"/>
      <c r="CN512" s="116"/>
      <c r="CO512" s="116"/>
      <c r="CP512" s="116"/>
      <c r="CQ512" s="116"/>
      <c r="CR512" s="116"/>
      <c r="CS512" s="116"/>
      <c r="CT512" s="116"/>
      <c r="CU512" s="116"/>
      <c r="CV512" s="116"/>
      <c r="CW512" s="116"/>
      <c r="CX512" s="116"/>
      <c r="CY512" s="116"/>
      <c r="CZ512" s="116"/>
      <c r="DA512" s="116"/>
      <c r="DB512" s="116"/>
      <c r="DC512" s="116"/>
      <c r="DD512" s="116"/>
      <c r="DE512" s="116"/>
      <c r="DF512" s="116"/>
      <c r="DG512" s="116"/>
      <c r="DH512" s="116"/>
      <c r="DI512" s="116"/>
      <c r="DJ512" s="116"/>
      <c r="DK512" s="116"/>
      <c r="DL512" s="116"/>
      <c r="DM512" s="116"/>
      <c r="DN512" s="116"/>
      <c r="DO512" s="116"/>
      <c r="DP512" s="116"/>
      <c r="DQ512" s="116"/>
      <c r="DR512" s="116"/>
      <c r="DS512" s="116"/>
      <c r="DT512" s="116"/>
      <c r="DU512" s="116"/>
      <c r="DV512" s="116"/>
      <c r="DW512" s="116"/>
      <c r="DX512" s="116"/>
      <c r="DY512" s="116"/>
      <c r="DZ512" s="116"/>
      <c r="EA512" s="116"/>
      <c r="EB512" s="116"/>
      <c r="EC512" s="116"/>
      <c r="ED512" s="116"/>
      <c r="EE512" s="116"/>
      <c r="EF512" s="116"/>
      <c r="EG512" s="116"/>
      <c r="EH512" s="116"/>
      <c r="EI512" s="116"/>
      <c r="EJ512" s="116"/>
      <c r="EK512" s="116"/>
      <c r="EL512" s="116"/>
      <c r="EM512" s="116"/>
      <c r="EN512" s="116"/>
      <c r="EO512" s="116"/>
      <c r="EP512" s="116"/>
      <c r="EQ512" s="116"/>
      <c r="ER512" s="116"/>
      <c r="ES512" s="116"/>
      <c r="ET512" s="116"/>
      <c r="EU512" s="116"/>
      <c r="EV512" s="116"/>
      <c r="EW512" s="116"/>
      <c r="EX512" s="116"/>
      <c r="EY512" s="116"/>
      <c r="EZ512" s="116"/>
      <c r="FA512" s="116"/>
      <c r="FB512" s="116"/>
      <c r="FC512" s="116"/>
      <c r="FD512" s="116"/>
      <c r="FE512" s="116"/>
      <c r="FF512" s="116"/>
      <c r="FG512" s="116"/>
      <c r="FH512" s="116"/>
      <c r="FI512" s="116"/>
      <c r="FJ512" s="116"/>
      <c r="FK512" s="116"/>
      <c r="FL512" s="116"/>
      <c r="FM512" s="116"/>
      <c r="FN512" s="116"/>
      <c r="FO512" s="116"/>
      <c r="FP512" s="116"/>
      <c r="FQ512" s="116"/>
      <c r="FR512" s="116"/>
      <c r="FS512" s="116"/>
      <c r="FT512" s="116"/>
      <c r="FU512" s="116"/>
      <c r="FV512" s="116"/>
      <c r="FW512" s="116"/>
      <c r="FX512" s="116"/>
      <c r="FY512" s="116"/>
      <c r="FZ512" s="116"/>
      <c r="GA512" s="116"/>
      <c r="GB512" s="116"/>
      <c r="GC512" s="116"/>
      <c r="GD512" s="116"/>
      <c r="GE512" s="116"/>
      <c r="GF512" s="116"/>
      <c r="GG512" s="116"/>
      <c r="GH512" s="116"/>
      <c r="GI512" s="116"/>
      <c r="GJ512" s="116"/>
      <c r="GK512" s="116"/>
      <c r="GL512" s="116"/>
      <c r="GM512" s="116"/>
      <c r="GN512" s="116"/>
      <c r="GO512" s="116"/>
      <c r="GP512" s="116"/>
      <c r="GQ512" s="116"/>
      <c r="GR512" s="116"/>
      <c r="GS512" s="116"/>
      <c r="GT512" s="116"/>
      <c r="GU512" s="116"/>
      <c r="GV512" s="116"/>
      <c r="GW512" s="116"/>
      <c r="GX512" s="116"/>
      <c r="GY512" s="116"/>
      <c r="GZ512" s="116"/>
      <c r="HA512" s="116"/>
      <c r="HB512" s="116"/>
      <c r="HC512" s="116"/>
      <c r="HD512" s="116"/>
      <c r="HE512" s="116"/>
      <c r="HF512" s="116"/>
      <c r="HG512" s="116"/>
      <c r="HH512" s="116"/>
      <c r="HI512" s="116"/>
      <c r="HJ512" s="116"/>
      <c r="HK512" s="116"/>
      <c r="HL512" s="116"/>
      <c r="HM512" s="116"/>
      <c r="HN512" s="116"/>
      <c r="HO512" s="116"/>
      <c r="HP512" s="116"/>
      <c r="HQ512" s="116"/>
      <c r="HR512" s="116"/>
      <c r="HS512" s="116"/>
      <c r="HT512" s="116"/>
      <c r="HU512" s="116"/>
      <c r="HV512" s="116"/>
      <c r="HW512" s="116"/>
      <c r="HX512" s="116"/>
      <c r="HY512" s="116"/>
      <c r="HZ512" s="116"/>
      <c r="IA512" s="116"/>
      <c r="IB512" s="116"/>
      <c r="IC512" s="116"/>
      <c r="ID512" s="116"/>
      <c r="IE512" s="116"/>
      <c r="IF512" s="116"/>
      <c r="IG512" s="116"/>
      <c r="IH512" s="116"/>
      <c r="II512" s="116"/>
      <c r="IJ512" s="116"/>
      <c r="IK512" s="116"/>
      <c r="IL512" s="116"/>
      <c r="IM512" s="116"/>
      <c r="IN512" s="116"/>
      <c r="IO512" s="116"/>
      <c r="IP512" s="116"/>
      <c r="IQ512" s="116"/>
      <c r="IR512" s="116"/>
      <c r="IS512" s="116"/>
      <c r="IT512" s="116"/>
      <c r="IU512" s="116"/>
      <c r="IV512" s="116"/>
      <c r="IW512" s="116"/>
    </row>
    <row r="513" spans="1:257" s="113" customFormat="1">
      <c r="A513" s="155"/>
      <c r="B513" s="116"/>
      <c r="C513" s="116"/>
      <c r="D513" s="116"/>
      <c r="E513" s="116"/>
      <c r="F513" s="116"/>
      <c r="G513" s="52"/>
      <c r="H513" s="116"/>
      <c r="I513" s="116"/>
      <c r="J513" s="18"/>
      <c r="K513" s="92"/>
      <c r="L513" s="12"/>
      <c r="M513" s="116"/>
      <c r="N513" s="116"/>
      <c r="O513" s="116"/>
      <c r="P513" s="116"/>
      <c r="Q513" s="116"/>
      <c r="R513" s="116"/>
      <c r="S513" s="116"/>
      <c r="T513" s="116"/>
      <c r="U513" s="116"/>
      <c r="V513" s="116"/>
      <c r="W513" s="116"/>
      <c r="X513" s="116"/>
      <c r="Y513" s="116"/>
      <c r="Z513" s="116"/>
      <c r="AA513" s="116"/>
      <c r="AB513" s="116"/>
      <c r="AC513" s="116"/>
      <c r="AD513" s="116"/>
      <c r="AE513" s="116"/>
      <c r="AF513" s="116"/>
      <c r="AG513" s="116"/>
      <c r="AH513" s="116"/>
      <c r="AI513" s="116"/>
      <c r="AJ513" s="116"/>
      <c r="AK513" s="116"/>
      <c r="AL513" s="116"/>
      <c r="AM513" s="116"/>
      <c r="AN513" s="116"/>
      <c r="AO513" s="116"/>
      <c r="AP513" s="116"/>
      <c r="AQ513" s="116"/>
      <c r="AR513" s="116"/>
      <c r="AS513" s="116"/>
      <c r="AT513" s="116"/>
      <c r="AU513" s="116"/>
      <c r="AV513" s="116"/>
      <c r="AW513" s="116"/>
      <c r="AX513" s="116"/>
      <c r="AY513" s="116"/>
      <c r="AZ513" s="116"/>
      <c r="BA513" s="116"/>
      <c r="BB513" s="116"/>
      <c r="BC513" s="116"/>
      <c r="BD513" s="116"/>
      <c r="BE513" s="116"/>
      <c r="BF513" s="116"/>
      <c r="BG513" s="116"/>
      <c r="BH513" s="116"/>
      <c r="BI513" s="116"/>
      <c r="BJ513" s="116"/>
      <c r="BK513" s="116"/>
      <c r="BL513" s="116"/>
      <c r="BM513" s="116"/>
      <c r="BN513" s="116"/>
      <c r="BO513" s="116"/>
      <c r="BP513" s="116"/>
      <c r="BQ513" s="116"/>
      <c r="BR513" s="116"/>
      <c r="BS513" s="116"/>
      <c r="BT513" s="116"/>
      <c r="BU513" s="116"/>
      <c r="BV513" s="116"/>
      <c r="BW513" s="116"/>
      <c r="BX513" s="116"/>
      <c r="BY513" s="116"/>
      <c r="BZ513" s="116"/>
      <c r="CA513" s="116"/>
      <c r="CB513" s="116"/>
      <c r="CC513" s="116"/>
      <c r="CD513" s="116"/>
      <c r="CE513" s="116"/>
      <c r="CF513" s="116"/>
      <c r="CG513" s="116"/>
      <c r="CH513" s="116"/>
      <c r="CI513" s="116"/>
      <c r="CJ513" s="116"/>
      <c r="CK513" s="116"/>
      <c r="CL513" s="116"/>
      <c r="CM513" s="116"/>
      <c r="CN513" s="116"/>
      <c r="CO513" s="116"/>
      <c r="CP513" s="116"/>
      <c r="CQ513" s="116"/>
      <c r="CR513" s="116"/>
      <c r="CS513" s="116"/>
      <c r="CT513" s="116"/>
      <c r="CU513" s="116"/>
      <c r="CV513" s="116"/>
      <c r="CW513" s="116"/>
      <c r="CX513" s="116"/>
      <c r="CY513" s="116"/>
      <c r="CZ513" s="116"/>
      <c r="DA513" s="116"/>
      <c r="DB513" s="116"/>
      <c r="DC513" s="116"/>
      <c r="DD513" s="116"/>
      <c r="DE513" s="116"/>
      <c r="DF513" s="116"/>
      <c r="DG513" s="116"/>
      <c r="DH513" s="116"/>
      <c r="DI513" s="116"/>
      <c r="DJ513" s="116"/>
      <c r="DK513" s="116"/>
      <c r="DL513" s="116"/>
      <c r="DM513" s="116"/>
      <c r="DN513" s="116"/>
      <c r="DO513" s="116"/>
      <c r="DP513" s="116"/>
      <c r="DQ513" s="116"/>
      <c r="DR513" s="116"/>
      <c r="DS513" s="116"/>
      <c r="DT513" s="116"/>
      <c r="DU513" s="116"/>
      <c r="DV513" s="116"/>
      <c r="DW513" s="116"/>
      <c r="DX513" s="116"/>
      <c r="DY513" s="116"/>
      <c r="DZ513" s="116"/>
      <c r="EA513" s="116"/>
      <c r="EB513" s="116"/>
      <c r="EC513" s="116"/>
      <c r="ED513" s="116"/>
      <c r="EE513" s="116"/>
      <c r="EF513" s="116"/>
      <c r="EG513" s="116"/>
      <c r="EH513" s="116"/>
      <c r="EI513" s="116"/>
      <c r="EJ513" s="116"/>
      <c r="EK513" s="116"/>
      <c r="EL513" s="116"/>
      <c r="EM513" s="116"/>
      <c r="EN513" s="116"/>
      <c r="EO513" s="116"/>
      <c r="EP513" s="116"/>
      <c r="EQ513" s="116"/>
      <c r="ER513" s="116"/>
      <c r="ES513" s="116"/>
      <c r="ET513" s="116"/>
      <c r="EU513" s="116"/>
      <c r="EV513" s="116"/>
      <c r="EW513" s="116"/>
      <c r="EX513" s="116"/>
      <c r="EY513" s="116"/>
      <c r="EZ513" s="116"/>
      <c r="FA513" s="116"/>
      <c r="FB513" s="116"/>
      <c r="FC513" s="116"/>
      <c r="FD513" s="116"/>
      <c r="FE513" s="116"/>
      <c r="FF513" s="116"/>
      <c r="FG513" s="116"/>
      <c r="FH513" s="116"/>
      <c r="FI513" s="116"/>
      <c r="FJ513" s="116"/>
      <c r="FK513" s="116"/>
      <c r="FL513" s="116"/>
      <c r="FM513" s="116"/>
      <c r="FN513" s="116"/>
      <c r="FO513" s="116"/>
      <c r="FP513" s="116"/>
      <c r="FQ513" s="116"/>
      <c r="FR513" s="116"/>
      <c r="FS513" s="116"/>
      <c r="FT513" s="116"/>
      <c r="FU513" s="116"/>
      <c r="FV513" s="116"/>
      <c r="FW513" s="116"/>
      <c r="FX513" s="116"/>
      <c r="FY513" s="116"/>
      <c r="FZ513" s="116"/>
      <c r="GA513" s="116"/>
      <c r="GB513" s="116"/>
      <c r="GC513" s="116"/>
      <c r="GD513" s="116"/>
      <c r="GE513" s="116"/>
      <c r="GF513" s="116"/>
      <c r="GG513" s="116"/>
      <c r="GH513" s="116"/>
      <c r="GI513" s="116"/>
      <c r="GJ513" s="116"/>
      <c r="GK513" s="116"/>
      <c r="GL513" s="116"/>
      <c r="GM513" s="116"/>
      <c r="GN513" s="116"/>
      <c r="GO513" s="116"/>
      <c r="GP513" s="116"/>
      <c r="GQ513" s="116"/>
      <c r="GR513" s="116"/>
      <c r="GS513" s="116"/>
      <c r="GT513" s="116"/>
      <c r="GU513" s="116"/>
      <c r="GV513" s="116"/>
      <c r="GW513" s="116"/>
      <c r="GX513" s="116"/>
      <c r="GY513" s="116"/>
      <c r="GZ513" s="116"/>
      <c r="HA513" s="116"/>
      <c r="HB513" s="116"/>
      <c r="HC513" s="116"/>
      <c r="HD513" s="116"/>
      <c r="HE513" s="116"/>
      <c r="HF513" s="116"/>
      <c r="HG513" s="116"/>
      <c r="HH513" s="116"/>
      <c r="HI513" s="116"/>
      <c r="HJ513" s="116"/>
      <c r="HK513" s="116"/>
      <c r="HL513" s="116"/>
      <c r="HM513" s="116"/>
      <c r="HN513" s="116"/>
      <c r="HO513" s="116"/>
      <c r="HP513" s="116"/>
      <c r="HQ513" s="116"/>
      <c r="HR513" s="116"/>
      <c r="HS513" s="116"/>
      <c r="HT513" s="116"/>
      <c r="HU513" s="116"/>
      <c r="HV513" s="116"/>
      <c r="HW513" s="116"/>
      <c r="HX513" s="116"/>
      <c r="HY513" s="116"/>
      <c r="HZ513" s="116"/>
      <c r="IA513" s="116"/>
      <c r="IB513" s="116"/>
      <c r="IC513" s="116"/>
      <c r="ID513" s="116"/>
      <c r="IE513" s="116"/>
      <c r="IF513" s="116"/>
      <c r="IG513" s="116"/>
      <c r="IH513" s="116"/>
      <c r="II513" s="116"/>
      <c r="IJ513" s="116"/>
      <c r="IK513" s="116"/>
      <c r="IL513" s="116"/>
      <c r="IM513" s="116"/>
      <c r="IN513" s="116"/>
      <c r="IO513" s="116"/>
      <c r="IP513" s="116"/>
      <c r="IQ513" s="116"/>
      <c r="IR513" s="116"/>
      <c r="IS513" s="116"/>
      <c r="IT513" s="116"/>
      <c r="IU513" s="116"/>
      <c r="IV513" s="116"/>
      <c r="IW513" s="116"/>
    </row>
    <row r="514" spans="1:257" s="113" customFormat="1" ht="14.25">
      <c r="A514" s="155"/>
      <c r="B514" s="116" t="s">
        <v>8</v>
      </c>
      <c r="C514" s="116"/>
      <c r="D514" s="116">
        <v>21</v>
      </c>
      <c r="E514" s="116"/>
      <c r="F514" s="114" t="s">
        <v>54</v>
      </c>
      <c r="G514" s="112"/>
      <c r="H514" s="116" t="s">
        <v>69</v>
      </c>
      <c r="I514" s="122"/>
      <c r="J514" s="51">
        <f>SUM(D514*G514)</f>
        <v>0</v>
      </c>
      <c r="K514" s="86" t="s">
        <v>69</v>
      </c>
      <c r="L514" s="12"/>
      <c r="M514" s="116"/>
      <c r="N514" s="116"/>
      <c r="O514" s="116"/>
      <c r="P514" s="116"/>
      <c r="Q514" s="116"/>
      <c r="R514" s="116"/>
      <c r="S514" s="116"/>
      <c r="T514" s="116"/>
      <c r="U514" s="116"/>
      <c r="V514" s="116"/>
      <c r="W514" s="116"/>
      <c r="X514" s="116"/>
      <c r="Y514" s="116"/>
      <c r="Z514" s="116"/>
      <c r="AA514" s="116"/>
      <c r="AB514" s="116"/>
      <c r="AC514" s="116"/>
      <c r="AD514" s="116"/>
      <c r="AE514" s="116"/>
      <c r="AF514" s="116"/>
      <c r="AG514" s="116"/>
      <c r="AH514" s="116"/>
      <c r="AI514" s="116"/>
      <c r="AJ514" s="116"/>
      <c r="AK514" s="116"/>
      <c r="AL514" s="116"/>
      <c r="AM514" s="116"/>
      <c r="AN514" s="116"/>
      <c r="AO514" s="116"/>
      <c r="AP514" s="116"/>
      <c r="AQ514" s="116"/>
      <c r="AR514" s="116"/>
      <c r="AS514" s="116"/>
      <c r="AT514" s="116"/>
      <c r="AU514" s="116"/>
      <c r="AV514" s="116"/>
      <c r="AW514" s="116"/>
      <c r="AX514" s="116"/>
      <c r="AY514" s="116"/>
      <c r="AZ514" s="116"/>
      <c r="BA514" s="116"/>
      <c r="BB514" s="116"/>
      <c r="BC514" s="116"/>
      <c r="BD514" s="116"/>
      <c r="BE514" s="116"/>
      <c r="BF514" s="116"/>
      <c r="BG514" s="116"/>
      <c r="BH514" s="116"/>
      <c r="BI514" s="116"/>
      <c r="BJ514" s="116"/>
      <c r="BK514" s="116"/>
      <c r="BL514" s="116"/>
      <c r="BM514" s="116"/>
      <c r="BN514" s="116"/>
      <c r="BO514" s="116"/>
      <c r="BP514" s="116"/>
      <c r="BQ514" s="116"/>
      <c r="BR514" s="116"/>
      <c r="BS514" s="116"/>
      <c r="BT514" s="116"/>
      <c r="BU514" s="116"/>
      <c r="BV514" s="116"/>
      <c r="BW514" s="116"/>
      <c r="BX514" s="116"/>
      <c r="BY514" s="116"/>
      <c r="BZ514" s="116"/>
      <c r="CA514" s="116"/>
      <c r="CB514" s="116"/>
      <c r="CC514" s="116"/>
      <c r="CD514" s="116"/>
      <c r="CE514" s="116"/>
      <c r="CF514" s="116"/>
      <c r="CG514" s="116"/>
      <c r="CH514" s="116"/>
      <c r="CI514" s="116"/>
      <c r="CJ514" s="116"/>
      <c r="CK514" s="116"/>
      <c r="CL514" s="116"/>
      <c r="CM514" s="116"/>
      <c r="CN514" s="116"/>
      <c r="CO514" s="116"/>
      <c r="CP514" s="116"/>
      <c r="CQ514" s="116"/>
      <c r="CR514" s="116"/>
      <c r="CS514" s="116"/>
      <c r="CT514" s="116"/>
      <c r="CU514" s="116"/>
      <c r="CV514" s="116"/>
      <c r="CW514" s="116"/>
      <c r="CX514" s="116"/>
      <c r="CY514" s="116"/>
      <c r="CZ514" s="116"/>
      <c r="DA514" s="116"/>
      <c r="DB514" s="116"/>
      <c r="DC514" s="116"/>
      <c r="DD514" s="116"/>
      <c r="DE514" s="116"/>
      <c r="DF514" s="116"/>
      <c r="DG514" s="116"/>
      <c r="DH514" s="116"/>
      <c r="DI514" s="116"/>
      <c r="DJ514" s="116"/>
      <c r="DK514" s="116"/>
      <c r="DL514" s="116"/>
      <c r="DM514" s="116"/>
      <c r="DN514" s="116"/>
      <c r="DO514" s="116"/>
      <c r="DP514" s="116"/>
      <c r="DQ514" s="116"/>
      <c r="DR514" s="116"/>
      <c r="DS514" s="116"/>
      <c r="DT514" s="116"/>
      <c r="DU514" s="116"/>
      <c r="DV514" s="116"/>
      <c r="DW514" s="116"/>
      <c r="DX514" s="116"/>
      <c r="DY514" s="116"/>
      <c r="DZ514" s="116"/>
      <c r="EA514" s="116"/>
      <c r="EB514" s="116"/>
      <c r="EC514" s="116"/>
      <c r="ED514" s="116"/>
      <c r="EE514" s="116"/>
      <c r="EF514" s="116"/>
      <c r="EG514" s="116"/>
      <c r="EH514" s="116"/>
      <c r="EI514" s="116"/>
      <c r="EJ514" s="116"/>
      <c r="EK514" s="116"/>
      <c r="EL514" s="116"/>
      <c r="EM514" s="116"/>
      <c r="EN514" s="116"/>
      <c r="EO514" s="116"/>
      <c r="EP514" s="116"/>
      <c r="EQ514" s="116"/>
      <c r="ER514" s="116"/>
      <c r="ES514" s="116"/>
      <c r="ET514" s="116"/>
      <c r="EU514" s="116"/>
      <c r="EV514" s="116"/>
      <c r="EW514" s="116"/>
      <c r="EX514" s="116"/>
      <c r="EY514" s="116"/>
      <c r="EZ514" s="116"/>
      <c r="FA514" s="116"/>
      <c r="FB514" s="116"/>
      <c r="FC514" s="116"/>
      <c r="FD514" s="116"/>
      <c r="FE514" s="116"/>
      <c r="FF514" s="116"/>
      <c r="FG514" s="116"/>
      <c r="FH514" s="116"/>
      <c r="FI514" s="116"/>
      <c r="FJ514" s="116"/>
      <c r="FK514" s="116"/>
      <c r="FL514" s="116"/>
      <c r="FM514" s="116"/>
      <c r="FN514" s="116"/>
      <c r="FO514" s="116"/>
      <c r="FP514" s="116"/>
      <c r="FQ514" s="116"/>
      <c r="FR514" s="116"/>
      <c r="FS514" s="116"/>
      <c r="FT514" s="116"/>
      <c r="FU514" s="116"/>
      <c r="FV514" s="116"/>
      <c r="FW514" s="116"/>
      <c r="FX514" s="116"/>
      <c r="FY514" s="116"/>
      <c r="FZ514" s="116"/>
      <c r="GA514" s="116"/>
      <c r="GB514" s="116"/>
      <c r="GC514" s="116"/>
      <c r="GD514" s="116"/>
      <c r="GE514" s="116"/>
      <c r="GF514" s="116"/>
      <c r="GG514" s="116"/>
      <c r="GH514" s="116"/>
      <c r="GI514" s="116"/>
      <c r="GJ514" s="116"/>
      <c r="GK514" s="116"/>
      <c r="GL514" s="116"/>
      <c r="GM514" s="116"/>
      <c r="GN514" s="116"/>
      <c r="GO514" s="116"/>
      <c r="GP514" s="116"/>
      <c r="GQ514" s="116"/>
      <c r="GR514" s="116"/>
      <c r="GS514" s="116"/>
      <c r="GT514" s="116"/>
      <c r="GU514" s="116"/>
      <c r="GV514" s="116"/>
      <c r="GW514" s="116"/>
      <c r="GX514" s="116"/>
      <c r="GY514" s="116"/>
      <c r="GZ514" s="116"/>
      <c r="HA514" s="116"/>
      <c r="HB514" s="116"/>
      <c r="HC514" s="116"/>
      <c r="HD514" s="116"/>
      <c r="HE514" s="116"/>
      <c r="HF514" s="116"/>
      <c r="HG514" s="116"/>
      <c r="HH514" s="116"/>
      <c r="HI514" s="116"/>
      <c r="HJ514" s="116"/>
      <c r="HK514" s="116"/>
      <c r="HL514" s="116"/>
      <c r="HM514" s="116"/>
      <c r="HN514" s="116"/>
      <c r="HO514" s="116"/>
      <c r="HP514" s="116"/>
      <c r="HQ514" s="116"/>
      <c r="HR514" s="116"/>
      <c r="HS514" s="116"/>
      <c r="HT514" s="116"/>
      <c r="HU514" s="116"/>
      <c r="HV514" s="116"/>
      <c r="HW514" s="116"/>
      <c r="HX514" s="116"/>
      <c r="HY514" s="116"/>
      <c r="HZ514" s="116"/>
      <c r="IA514" s="116"/>
      <c r="IB514" s="116"/>
      <c r="IC514" s="116"/>
      <c r="ID514" s="116"/>
      <c r="IE514" s="116"/>
      <c r="IF514" s="116"/>
      <c r="IG514" s="116"/>
      <c r="IH514" s="116"/>
      <c r="II514" s="116"/>
      <c r="IJ514" s="116"/>
      <c r="IK514" s="116"/>
      <c r="IL514" s="116"/>
      <c r="IM514" s="116"/>
      <c r="IN514" s="116"/>
      <c r="IO514" s="116"/>
      <c r="IP514" s="116"/>
      <c r="IQ514" s="116"/>
      <c r="IR514" s="116"/>
      <c r="IS514" s="116"/>
      <c r="IT514" s="116"/>
      <c r="IU514" s="116"/>
      <c r="IV514" s="116"/>
      <c r="IW514" s="116"/>
    </row>
    <row r="515" spans="1:257">
      <c r="A515" s="155"/>
      <c r="B515" s="3"/>
      <c r="C515" s="3"/>
      <c r="D515" s="18"/>
      <c r="E515" s="3"/>
      <c r="K515" s="96"/>
      <c r="L515" s="1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c r="GN515" s="3"/>
      <c r="GO515" s="3"/>
      <c r="GP515" s="3"/>
      <c r="GQ515" s="3"/>
      <c r="GR515" s="3"/>
      <c r="GS515" s="3"/>
      <c r="GT515" s="3"/>
      <c r="GU515" s="3"/>
      <c r="GV515" s="3"/>
      <c r="GW515" s="3"/>
      <c r="GX515" s="3"/>
      <c r="GY515" s="3"/>
      <c r="GZ515" s="3"/>
      <c r="HA515" s="3"/>
      <c r="HB515" s="3"/>
      <c r="HC515" s="3"/>
      <c r="HD515" s="3"/>
      <c r="HE515" s="3"/>
      <c r="HF515" s="3"/>
      <c r="HG515" s="3"/>
      <c r="HH515" s="3"/>
      <c r="HI515" s="3"/>
      <c r="HJ515" s="3"/>
      <c r="HK515" s="3"/>
      <c r="HL515" s="3"/>
      <c r="HM515" s="3"/>
      <c r="HN515" s="3"/>
      <c r="HO515" s="3"/>
      <c r="HP515" s="3"/>
      <c r="HQ515" s="3"/>
      <c r="HR515" s="3"/>
      <c r="HS515" s="3"/>
      <c r="HT515" s="3"/>
      <c r="HU515" s="3"/>
      <c r="HV515" s="3"/>
      <c r="HW515" s="3"/>
      <c r="HX515" s="3"/>
      <c r="HY515" s="3"/>
      <c r="HZ515" s="3"/>
      <c r="IA515" s="3"/>
      <c r="IB515" s="3"/>
      <c r="IC515" s="3"/>
      <c r="ID515" s="3"/>
      <c r="IE515" s="3"/>
      <c r="IF515" s="3"/>
      <c r="IG515" s="3"/>
      <c r="IH515" s="3"/>
      <c r="II515" s="3"/>
      <c r="IJ515" s="3"/>
      <c r="IK515" s="3"/>
      <c r="IL515" s="3"/>
      <c r="IM515" s="3"/>
      <c r="IN515" s="3"/>
      <c r="IO515" s="3"/>
      <c r="IP515" s="3"/>
      <c r="IQ515" s="3"/>
      <c r="IR515" s="3"/>
      <c r="IS515" s="3"/>
      <c r="IT515" s="3"/>
      <c r="IU515" s="3"/>
      <c r="IV515" s="3"/>
      <c r="IW515" s="3"/>
    </row>
    <row r="516" spans="1:257" ht="15">
      <c r="A516" s="155"/>
      <c r="B516" s="5"/>
      <c r="C516" s="3"/>
      <c r="D516" s="18"/>
      <c r="E516" s="3"/>
      <c r="F516" s="103" t="s">
        <v>3</v>
      </c>
      <c r="G516" s="104"/>
      <c r="H516" s="105"/>
      <c r="I516" s="106"/>
      <c r="J516" s="83">
        <f>SUM(J499:J507)</f>
        <v>0</v>
      </c>
      <c r="K516" s="107" t="s">
        <v>69</v>
      </c>
      <c r="L516" s="1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c r="GN516" s="3"/>
      <c r="GO516" s="3"/>
      <c r="GP516" s="3"/>
      <c r="GQ516" s="3"/>
      <c r="GR516" s="3"/>
      <c r="GS516" s="3"/>
      <c r="GT516" s="3"/>
      <c r="GU516" s="3"/>
      <c r="GV516" s="3"/>
      <c r="GW516" s="3"/>
      <c r="GX516" s="3"/>
      <c r="GY516" s="3"/>
      <c r="GZ516" s="3"/>
      <c r="HA516" s="3"/>
      <c r="HB516" s="3"/>
      <c r="HC516" s="3"/>
      <c r="HD516" s="3"/>
      <c r="HE516" s="3"/>
      <c r="HF516" s="3"/>
      <c r="HG516" s="3"/>
      <c r="HH516" s="3"/>
      <c r="HI516" s="3"/>
      <c r="HJ516" s="3"/>
      <c r="HK516" s="3"/>
      <c r="HL516" s="3"/>
      <c r="HM516" s="3"/>
      <c r="HN516" s="3"/>
      <c r="HO516" s="3"/>
      <c r="HP516" s="3"/>
      <c r="HQ516" s="3"/>
      <c r="HR516" s="3"/>
      <c r="HS516" s="3"/>
      <c r="HT516" s="3"/>
      <c r="HU516" s="3"/>
      <c r="HV516" s="3"/>
      <c r="HW516" s="3"/>
      <c r="HX516" s="3"/>
      <c r="HY516" s="3"/>
      <c r="HZ516" s="3"/>
      <c r="IA516" s="3"/>
      <c r="IB516" s="3"/>
      <c r="IC516" s="3"/>
      <c r="ID516" s="3"/>
      <c r="IE516" s="3"/>
      <c r="IF516" s="3"/>
      <c r="IG516" s="3"/>
      <c r="IH516" s="3"/>
      <c r="II516" s="3"/>
      <c r="IJ516" s="3"/>
      <c r="IK516" s="3"/>
      <c r="IL516" s="3"/>
      <c r="IM516" s="3"/>
      <c r="IN516" s="3"/>
      <c r="IO516" s="3"/>
      <c r="IP516" s="3"/>
      <c r="IQ516" s="3"/>
      <c r="IR516" s="3"/>
      <c r="IS516" s="3"/>
      <c r="IT516" s="3"/>
      <c r="IU516" s="3"/>
      <c r="IV516" s="3"/>
      <c r="IW516" s="3"/>
    </row>
    <row r="517" spans="1:257" ht="15">
      <c r="A517" s="155"/>
      <c r="B517" s="5"/>
      <c r="C517" s="3"/>
      <c r="D517" s="18"/>
      <c r="E517" s="3"/>
      <c r="F517" s="9"/>
      <c r="G517" s="58"/>
      <c r="H517" s="6"/>
      <c r="I517" s="13"/>
      <c r="J517" s="44"/>
      <c r="K517" s="87"/>
      <c r="L517" s="12"/>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c r="FK517" s="3"/>
      <c r="FL517" s="3"/>
      <c r="FM517" s="3"/>
      <c r="FN517" s="3"/>
      <c r="FO517" s="3"/>
      <c r="FP517" s="3"/>
      <c r="FQ517" s="3"/>
      <c r="FR517" s="3"/>
      <c r="FS517" s="3"/>
      <c r="FT517" s="3"/>
      <c r="FU517" s="3"/>
      <c r="FV517" s="3"/>
      <c r="FW517" s="3"/>
      <c r="FX517" s="3"/>
      <c r="FY517" s="3"/>
      <c r="FZ517" s="3"/>
      <c r="GA517" s="3"/>
      <c r="GB517" s="3"/>
      <c r="GC517" s="3"/>
      <c r="GD517" s="3"/>
      <c r="GE517" s="3"/>
      <c r="GF517" s="3"/>
      <c r="GG517" s="3"/>
      <c r="GH517" s="3"/>
      <c r="GI517" s="3"/>
      <c r="GJ517" s="3"/>
      <c r="GK517" s="3"/>
      <c r="GL517" s="3"/>
      <c r="GM517" s="3"/>
      <c r="GN517" s="3"/>
      <c r="GO517" s="3"/>
      <c r="GP517" s="3"/>
      <c r="GQ517" s="3"/>
      <c r="GR517" s="3"/>
      <c r="GS517" s="3"/>
      <c r="GT517" s="3"/>
      <c r="GU517" s="3"/>
      <c r="GV517" s="3"/>
      <c r="GW517" s="3"/>
      <c r="GX517" s="3"/>
      <c r="GY517" s="3"/>
      <c r="GZ517" s="3"/>
      <c r="HA517" s="3"/>
      <c r="HB517" s="3"/>
      <c r="HC517" s="3"/>
      <c r="HD517" s="3"/>
      <c r="HE517" s="3"/>
      <c r="HF517" s="3"/>
      <c r="HG517" s="3"/>
      <c r="HH517" s="3"/>
      <c r="HI517" s="3"/>
      <c r="HJ517" s="3"/>
      <c r="HK517" s="3"/>
      <c r="HL517" s="3"/>
      <c r="HM517" s="3"/>
      <c r="HN517" s="3"/>
      <c r="HO517" s="3"/>
      <c r="HP517" s="3"/>
      <c r="HQ517" s="3"/>
      <c r="HR517" s="3"/>
      <c r="HS517" s="3"/>
      <c r="HT517" s="3"/>
      <c r="HU517" s="3"/>
      <c r="HV517" s="3"/>
      <c r="HW517" s="3"/>
      <c r="HX517" s="3"/>
      <c r="HY517" s="3"/>
      <c r="HZ517" s="3"/>
      <c r="IA517" s="3"/>
      <c r="IB517" s="3"/>
      <c r="IC517" s="3"/>
      <c r="ID517" s="3"/>
      <c r="IE517" s="3"/>
      <c r="IF517" s="3"/>
      <c r="IG517" s="3"/>
      <c r="IH517" s="3"/>
      <c r="II517" s="3"/>
      <c r="IJ517" s="3"/>
      <c r="IK517" s="3"/>
      <c r="IL517" s="3"/>
      <c r="IM517" s="3"/>
      <c r="IN517" s="3"/>
      <c r="IO517" s="3"/>
      <c r="IP517" s="3"/>
      <c r="IQ517" s="3"/>
      <c r="IR517" s="3"/>
      <c r="IS517" s="3"/>
      <c r="IT517" s="3"/>
      <c r="IU517" s="3"/>
      <c r="IV517" s="3"/>
      <c r="IW517" s="3"/>
    </row>
    <row r="518" spans="1:257" ht="15">
      <c r="A518" s="155"/>
      <c r="B518" s="172" t="s">
        <v>49</v>
      </c>
      <c r="C518" s="115" t="s">
        <v>304</v>
      </c>
      <c r="D518" s="69"/>
      <c r="E518" s="3"/>
      <c r="F518" s="1"/>
      <c r="G518" s="52"/>
      <c r="H518" s="3"/>
      <c r="I518" s="11"/>
      <c r="J518" s="30"/>
      <c r="K518" s="88"/>
      <c r="L518" s="12"/>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c r="EG518" s="3"/>
      <c r="EH518" s="3"/>
      <c r="EI518" s="3"/>
      <c r="EJ518" s="3"/>
      <c r="EK518" s="3"/>
      <c r="EL518" s="3"/>
      <c r="EM518" s="3"/>
      <c r="EN518" s="3"/>
      <c r="EO518" s="3"/>
      <c r="EP518" s="3"/>
      <c r="EQ518" s="3"/>
      <c r="ER518" s="3"/>
      <c r="ES518" s="3"/>
      <c r="ET518" s="3"/>
      <c r="EU518" s="3"/>
      <c r="EV518" s="3"/>
      <c r="EW518" s="3"/>
      <c r="EX518" s="3"/>
      <c r="EY518" s="3"/>
      <c r="EZ518" s="3"/>
      <c r="FA518" s="3"/>
      <c r="FB518" s="3"/>
      <c r="FC518" s="3"/>
      <c r="FD518" s="3"/>
      <c r="FE518" s="3"/>
      <c r="FF518" s="3"/>
      <c r="FG518" s="3"/>
      <c r="FH518" s="3"/>
      <c r="FI518" s="3"/>
      <c r="FJ518" s="3"/>
      <c r="FK518" s="3"/>
      <c r="FL518" s="3"/>
      <c r="FM518" s="3"/>
      <c r="FN518" s="3"/>
      <c r="FO518" s="3"/>
      <c r="FP518" s="3"/>
      <c r="FQ518" s="3"/>
      <c r="FR518" s="3"/>
      <c r="FS518" s="3"/>
      <c r="FT518" s="3"/>
      <c r="FU518" s="3"/>
      <c r="FV518" s="3"/>
      <c r="FW518" s="3"/>
      <c r="FX518" s="3"/>
      <c r="FY518" s="3"/>
      <c r="FZ518" s="3"/>
      <c r="GA518" s="3"/>
      <c r="GB518" s="3"/>
      <c r="GC518" s="3"/>
      <c r="GD518" s="3"/>
      <c r="GE518" s="3"/>
      <c r="GF518" s="3"/>
      <c r="GG518" s="3"/>
      <c r="GH518" s="3"/>
      <c r="GI518" s="3"/>
      <c r="GJ518" s="3"/>
      <c r="GK518" s="3"/>
      <c r="GL518" s="3"/>
      <c r="GM518" s="3"/>
      <c r="GN518" s="3"/>
      <c r="GO518" s="3"/>
      <c r="GP518" s="3"/>
      <c r="GQ518" s="3"/>
      <c r="GR518" s="3"/>
      <c r="GS518" s="3"/>
      <c r="GT518" s="3"/>
      <c r="GU518" s="3"/>
      <c r="GV518" s="3"/>
      <c r="GW518" s="3"/>
      <c r="GX518" s="3"/>
      <c r="GY518" s="3"/>
      <c r="GZ518" s="3"/>
      <c r="HA518" s="3"/>
      <c r="HB518" s="3"/>
      <c r="HC518" s="3"/>
      <c r="HD518" s="3"/>
      <c r="HE518" s="3"/>
      <c r="HF518" s="3"/>
      <c r="HG518" s="3"/>
      <c r="HH518" s="3"/>
      <c r="HI518" s="3"/>
      <c r="HJ518" s="3"/>
      <c r="HK518" s="3"/>
      <c r="HL518" s="3"/>
      <c r="HM518" s="3"/>
      <c r="HN518" s="3"/>
      <c r="HO518" s="3"/>
      <c r="HP518" s="3"/>
      <c r="HQ518" s="3"/>
      <c r="HR518" s="3"/>
      <c r="HS518" s="3"/>
      <c r="HT518" s="3"/>
      <c r="HU518" s="3"/>
      <c r="HV518" s="3"/>
      <c r="HW518" s="3"/>
      <c r="HX518" s="3"/>
      <c r="HY518" s="3"/>
      <c r="HZ518" s="3"/>
      <c r="IA518" s="3"/>
      <c r="IB518" s="3"/>
      <c r="IC518" s="3"/>
      <c r="ID518" s="3"/>
      <c r="IE518" s="3"/>
      <c r="IF518" s="3"/>
      <c r="IG518" s="3"/>
      <c r="IH518" s="3"/>
      <c r="II518" s="3"/>
      <c r="IJ518" s="3"/>
      <c r="IK518" s="3"/>
      <c r="IL518" s="3"/>
      <c r="IM518" s="3"/>
      <c r="IN518" s="3"/>
      <c r="IO518" s="3"/>
      <c r="IP518" s="3"/>
      <c r="IQ518" s="3"/>
      <c r="IR518" s="3"/>
      <c r="IS518" s="3"/>
      <c r="IT518" s="3"/>
      <c r="IU518" s="3"/>
      <c r="IV518" s="3"/>
      <c r="IW518" s="3"/>
    </row>
    <row r="519" spans="1:257" ht="14.25">
      <c r="A519" s="155"/>
      <c r="B519" s="3"/>
      <c r="C519" s="3"/>
      <c r="D519" s="18"/>
      <c r="E519" s="3"/>
      <c r="F519" s="1"/>
      <c r="G519" s="52"/>
      <c r="H519" s="3"/>
      <c r="I519" s="10"/>
      <c r="J519" s="31"/>
      <c r="K519" s="88"/>
      <c r="L519" s="12"/>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c r="FK519" s="3"/>
      <c r="FL519" s="3"/>
      <c r="FM519" s="3"/>
      <c r="FN519" s="3"/>
      <c r="FO519" s="3"/>
      <c r="FP519" s="3"/>
      <c r="FQ519" s="3"/>
      <c r="FR519" s="3"/>
      <c r="FS519" s="3"/>
      <c r="FT519" s="3"/>
      <c r="FU519" s="3"/>
      <c r="FV519" s="3"/>
      <c r="FW519" s="3"/>
      <c r="FX519" s="3"/>
      <c r="FY519" s="3"/>
      <c r="FZ519" s="3"/>
      <c r="GA519" s="3"/>
      <c r="GB519" s="3"/>
      <c r="GC519" s="3"/>
      <c r="GD519" s="3"/>
      <c r="GE519" s="3"/>
      <c r="GF519" s="3"/>
      <c r="GG519" s="3"/>
      <c r="GH519" s="3"/>
      <c r="GI519" s="3"/>
      <c r="GJ519" s="3"/>
      <c r="GK519" s="3"/>
      <c r="GL519" s="3"/>
      <c r="GM519" s="3"/>
      <c r="GN519" s="3"/>
      <c r="GO519" s="3"/>
      <c r="GP519" s="3"/>
      <c r="GQ519" s="3"/>
      <c r="GR519" s="3"/>
      <c r="GS519" s="3"/>
      <c r="GT519" s="3"/>
      <c r="GU519" s="3"/>
      <c r="GV519" s="3"/>
      <c r="GW519" s="3"/>
      <c r="GX519" s="3"/>
      <c r="GY519" s="3"/>
      <c r="GZ519" s="3"/>
      <c r="HA519" s="3"/>
      <c r="HB519" s="3"/>
      <c r="HC519" s="3"/>
      <c r="HD519" s="3"/>
      <c r="HE519" s="3"/>
      <c r="HF519" s="3"/>
      <c r="HG519" s="3"/>
      <c r="HH519" s="3"/>
      <c r="HI519" s="3"/>
      <c r="HJ519" s="3"/>
      <c r="HK519" s="3"/>
      <c r="HL519" s="3"/>
      <c r="HM519" s="3"/>
      <c r="HN519" s="3"/>
      <c r="HO519" s="3"/>
      <c r="HP519" s="3"/>
      <c r="HQ519" s="3"/>
      <c r="HR519" s="3"/>
      <c r="HS519" s="3"/>
      <c r="HT519" s="3"/>
      <c r="HU519" s="3"/>
      <c r="HV519" s="3"/>
      <c r="HW519" s="3"/>
      <c r="HX519" s="3"/>
      <c r="HY519" s="3"/>
      <c r="HZ519" s="3"/>
      <c r="IA519" s="3"/>
      <c r="IB519" s="3"/>
      <c r="IC519" s="3"/>
      <c r="ID519" s="3"/>
      <c r="IE519" s="3"/>
      <c r="IF519" s="3"/>
      <c r="IG519" s="3"/>
      <c r="IH519" s="3"/>
      <c r="II519" s="3"/>
      <c r="IJ519" s="3"/>
      <c r="IK519" s="3"/>
      <c r="IL519" s="3"/>
      <c r="IM519" s="3"/>
      <c r="IN519" s="3"/>
      <c r="IO519" s="3"/>
      <c r="IP519" s="3"/>
      <c r="IQ519" s="3"/>
      <c r="IR519" s="3"/>
      <c r="IS519" s="3"/>
      <c r="IT519" s="3"/>
      <c r="IU519" s="3"/>
      <c r="IV519" s="3"/>
      <c r="IW519" s="3"/>
    </row>
    <row r="520" spans="1:257" s="113" customFormat="1" ht="165" customHeight="1">
      <c r="A520" s="155"/>
      <c r="B520" s="589" t="s">
        <v>347</v>
      </c>
      <c r="C520" s="589"/>
      <c r="D520" s="589"/>
      <c r="E520" s="589"/>
      <c r="F520" s="589"/>
      <c r="G520" s="589"/>
      <c r="H520" s="589"/>
      <c r="I520" s="589"/>
      <c r="J520" s="589"/>
      <c r="K520" s="88"/>
      <c r="L520" s="12"/>
      <c r="M520" s="116"/>
      <c r="N520" s="116"/>
      <c r="O520" s="116"/>
      <c r="P520" s="116"/>
      <c r="Q520" s="116"/>
      <c r="R520" s="116"/>
      <c r="S520" s="116"/>
      <c r="T520" s="116"/>
      <c r="U520" s="116"/>
      <c r="V520" s="116"/>
      <c r="W520" s="116"/>
      <c r="X520" s="116"/>
      <c r="Y520" s="116"/>
      <c r="Z520" s="116"/>
      <c r="AA520" s="116"/>
      <c r="AB520" s="116"/>
      <c r="AC520" s="116"/>
      <c r="AD520" s="116"/>
      <c r="AE520" s="116"/>
      <c r="AF520" s="116"/>
      <c r="AG520" s="116"/>
      <c r="AH520" s="116"/>
      <c r="AI520" s="116"/>
      <c r="AJ520" s="116"/>
      <c r="AK520" s="116"/>
      <c r="AL520" s="116"/>
      <c r="AM520" s="116"/>
      <c r="AN520" s="116"/>
      <c r="AO520" s="116"/>
      <c r="AP520" s="116"/>
      <c r="AQ520" s="116"/>
      <c r="AR520" s="116"/>
      <c r="AS520" s="116"/>
      <c r="AT520" s="116"/>
      <c r="AU520" s="116"/>
      <c r="AV520" s="116"/>
      <c r="AW520" s="116"/>
      <c r="AX520" s="116"/>
      <c r="AY520" s="116"/>
      <c r="AZ520" s="116"/>
      <c r="BA520" s="116"/>
      <c r="BB520" s="116"/>
      <c r="BC520" s="116"/>
      <c r="BD520" s="116"/>
      <c r="BE520" s="116"/>
      <c r="BF520" s="116"/>
      <c r="BG520" s="116"/>
      <c r="BH520" s="116"/>
      <c r="BI520" s="116"/>
      <c r="BJ520" s="116"/>
      <c r="BK520" s="116"/>
      <c r="BL520" s="116"/>
      <c r="BM520" s="116"/>
      <c r="BN520" s="116"/>
      <c r="BO520" s="116"/>
      <c r="BP520" s="116"/>
      <c r="BQ520" s="116"/>
      <c r="BR520" s="116"/>
      <c r="BS520" s="116"/>
      <c r="BT520" s="116"/>
      <c r="BU520" s="116"/>
      <c r="BV520" s="116"/>
      <c r="BW520" s="116"/>
      <c r="BX520" s="116"/>
      <c r="BY520" s="116"/>
      <c r="BZ520" s="116"/>
      <c r="CA520" s="116"/>
      <c r="CB520" s="116"/>
      <c r="CC520" s="116"/>
      <c r="CD520" s="116"/>
      <c r="CE520" s="116"/>
      <c r="CF520" s="116"/>
      <c r="CG520" s="116"/>
      <c r="CH520" s="116"/>
      <c r="CI520" s="116"/>
      <c r="CJ520" s="116"/>
      <c r="CK520" s="116"/>
      <c r="CL520" s="116"/>
      <c r="CM520" s="116"/>
      <c r="CN520" s="116"/>
      <c r="CO520" s="116"/>
      <c r="CP520" s="116"/>
      <c r="CQ520" s="116"/>
      <c r="CR520" s="116"/>
      <c r="CS520" s="116"/>
      <c r="CT520" s="116"/>
      <c r="CU520" s="116"/>
      <c r="CV520" s="116"/>
      <c r="CW520" s="116"/>
      <c r="CX520" s="116"/>
      <c r="CY520" s="116"/>
      <c r="CZ520" s="116"/>
      <c r="DA520" s="116"/>
      <c r="DB520" s="116"/>
      <c r="DC520" s="116"/>
      <c r="DD520" s="116"/>
      <c r="DE520" s="116"/>
      <c r="DF520" s="116"/>
      <c r="DG520" s="116"/>
      <c r="DH520" s="116"/>
      <c r="DI520" s="116"/>
      <c r="DJ520" s="116"/>
      <c r="DK520" s="116"/>
      <c r="DL520" s="116"/>
      <c r="DM520" s="116"/>
      <c r="DN520" s="116"/>
      <c r="DO520" s="116"/>
      <c r="DP520" s="116"/>
      <c r="DQ520" s="116"/>
      <c r="DR520" s="116"/>
      <c r="DS520" s="116"/>
      <c r="DT520" s="116"/>
      <c r="DU520" s="116"/>
      <c r="DV520" s="116"/>
      <c r="DW520" s="116"/>
      <c r="DX520" s="116"/>
      <c r="DY520" s="116"/>
      <c r="DZ520" s="116"/>
      <c r="EA520" s="116"/>
      <c r="EB520" s="116"/>
      <c r="EC520" s="116"/>
      <c r="ED520" s="116"/>
      <c r="EE520" s="116"/>
      <c r="EF520" s="116"/>
      <c r="EG520" s="116"/>
      <c r="EH520" s="116"/>
      <c r="EI520" s="116"/>
      <c r="EJ520" s="116"/>
      <c r="EK520" s="116"/>
      <c r="EL520" s="116"/>
      <c r="EM520" s="116"/>
      <c r="EN520" s="116"/>
      <c r="EO520" s="116"/>
      <c r="EP520" s="116"/>
      <c r="EQ520" s="116"/>
      <c r="ER520" s="116"/>
      <c r="ES520" s="116"/>
      <c r="ET520" s="116"/>
      <c r="EU520" s="116"/>
      <c r="EV520" s="116"/>
      <c r="EW520" s="116"/>
      <c r="EX520" s="116"/>
      <c r="EY520" s="116"/>
      <c r="EZ520" s="116"/>
      <c r="FA520" s="116"/>
      <c r="FB520" s="116"/>
      <c r="FC520" s="116"/>
      <c r="FD520" s="116"/>
      <c r="FE520" s="116"/>
      <c r="FF520" s="116"/>
      <c r="FG520" s="116"/>
      <c r="FH520" s="116"/>
      <c r="FI520" s="116"/>
      <c r="FJ520" s="116"/>
      <c r="FK520" s="116"/>
      <c r="FL520" s="116"/>
      <c r="FM520" s="116"/>
      <c r="FN520" s="116"/>
      <c r="FO520" s="116"/>
      <c r="FP520" s="116"/>
      <c r="FQ520" s="116"/>
      <c r="FR520" s="116"/>
      <c r="FS520" s="116"/>
      <c r="FT520" s="116"/>
      <c r="FU520" s="116"/>
      <c r="FV520" s="116"/>
      <c r="FW520" s="116"/>
      <c r="FX520" s="116"/>
      <c r="FY520" s="116"/>
      <c r="FZ520" s="116"/>
      <c r="GA520" s="116"/>
      <c r="GB520" s="116"/>
      <c r="GC520" s="116"/>
      <c r="GD520" s="116"/>
      <c r="GE520" s="116"/>
      <c r="GF520" s="116"/>
      <c r="GG520" s="116"/>
      <c r="GH520" s="116"/>
      <c r="GI520" s="116"/>
      <c r="GJ520" s="116"/>
      <c r="GK520" s="116"/>
      <c r="GL520" s="116"/>
      <c r="GM520" s="116"/>
      <c r="GN520" s="116"/>
      <c r="GO520" s="116"/>
      <c r="GP520" s="116"/>
      <c r="GQ520" s="116"/>
      <c r="GR520" s="116"/>
      <c r="GS520" s="116"/>
      <c r="GT520" s="116"/>
      <c r="GU520" s="116"/>
      <c r="GV520" s="116"/>
      <c r="GW520" s="116"/>
      <c r="GX520" s="116"/>
      <c r="GY520" s="116"/>
      <c r="GZ520" s="116"/>
      <c r="HA520" s="116"/>
      <c r="HB520" s="116"/>
      <c r="HC520" s="116"/>
      <c r="HD520" s="116"/>
      <c r="HE520" s="116"/>
      <c r="HF520" s="116"/>
      <c r="HG520" s="116"/>
      <c r="HH520" s="116"/>
      <c r="HI520" s="116"/>
      <c r="HJ520" s="116"/>
      <c r="HK520" s="116"/>
      <c r="HL520" s="116"/>
      <c r="HM520" s="116"/>
      <c r="HN520" s="116"/>
      <c r="HO520" s="116"/>
      <c r="HP520" s="116"/>
      <c r="HQ520" s="116"/>
      <c r="HR520" s="116"/>
      <c r="HS520" s="116"/>
      <c r="HT520" s="116"/>
      <c r="HU520" s="116"/>
      <c r="HV520" s="116"/>
      <c r="HW520" s="116"/>
      <c r="HX520" s="116"/>
      <c r="HY520" s="116"/>
      <c r="HZ520" s="116"/>
      <c r="IA520" s="116"/>
      <c r="IB520" s="116"/>
      <c r="IC520" s="116"/>
      <c r="ID520" s="116"/>
      <c r="IE520" s="116"/>
      <c r="IF520" s="116"/>
      <c r="IG520" s="116"/>
      <c r="IH520" s="116"/>
      <c r="II520" s="116"/>
      <c r="IJ520" s="116"/>
      <c r="IK520" s="116"/>
      <c r="IL520" s="116"/>
      <c r="IM520" s="116"/>
      <c r="IN520" s="116"/>
      <c r="IO520" s="116"/>
      <c r="IP520" s="116"/>
      <c r="IQ520" s="116"/>
      <c r="IR520" s="116"/>
      <c r="IS520" s="116"/>
      <c r="IT520" s="116"/>
      <c r="IU520" s="116"/>
      <c r="IV520" s="116"/>
      <c r="IW520" s="116"/>
    </row>
    <row r="521" spans="1:257" s="113" customFormat="1" ht="14.25">
      <c r="A521" s="155"/>
      <c r="B521" s="116"/>
      <c r="C521" s="116"/>
      <c r="D521" s="18"/>
      <c r="E521" s="116"/>
      <c r="F521" s="114"/>
      <c r="G521" s="52"/>
      <c r="H521" s="116"/>
      <c r="I521" s="10"/>
      <c r="J521" s="31"/>
      <c r="K521" s="88"/>
      <c r="L521" s="12"/>
      <c r="M521" s="116"/>
      <c r="N521" s="116"/>
      <c r="O521" s="116"/>
      <c r="P521" s="116"/>
      <c r="Q521" s="116"/>
      <c r="R521" s="116"/>
      <c r="S521" s="116"/>
      <c r="T521" s="116"/>
      <c r="U521" s="116"/>
      <c r="V521" s="116"/>
      <c r="W521" s="116"/>
      <c r="X521" s="116"/>
      <c r="Y521" s="116"/>
      <c r="Z521" s="116"/>
      <c r="AA521" s="116"/>
      <c r="AB521" s="116"/>
      <c r="AC521" s="116"/>
      <c r="AD521" s="116"/>
      <c r="AE521" s="116"/>
      <c r="AF521" s="116"/>
      <c r="AG521" s="116"/>
      <c r="AH521" s="116"/>
      <c r="AI521" s="116"/>
      <c r="AJ521" s="116"/>
      <c r="AK521" s="116"/>
      <c r="AL521" s="116"/>
      <c r="AM521" s="116"/>
      <c r="AN521" s="116"/>
      <c r="AO521" s="116"/>
      <c r="AP521" s="116"/>
      <c r="AQ521" s="116"/>
      <c r="AR521" s="116"/>
      <c r="AS521" s="116"/>
      <c r="AT521" s="116"/>
      <c r="AU521" s="116"/>
      <c r="AV521" s="116"/>
      <c r="AW521" s="116"/>
      <c r="AX521" s="116"/>
      <c r="AY521" s="116"/>
      <c r="AZ521" s="116"/>
      <c r="BA521" s="116"/>
      <c r="BB521" s="116"/>
      <c r="BC521" s="116"/>
      <c r="BD521" s="116"/>
      <c r="BE521" s="116"/>
      <c r="BF521" s="116"/>
      <c r="BG521" s="116"/>
      <c r="BH521" s="116"/>
      <c r="BI521" s="116"/>
      <c r="BJ521" s="116"/>
      <c r="BK521" s="116"/>
      <c r="BL521" s="116"/>
      <c r="BM521" s="116"/>
      <c r="BN521" s="116"/>
      <c r="BO521" s="116"/>
      <c r="BP521" s="116"/>
      <c r="BQ521" s="116"/>
      <c r="BR521" s="116"/>
      <c r="BS521" s="116"/>
      <c r="BT521" s="116"/>
      <c r="BU521" s="116"/>
      <c r="BV521" s="116"/>
      <c r="BW521" s="116"/>
      <c r="BX521" s="116"/>
      <c r="BY521" s="116"/>
      <c r="BZ521" s="116"/>
      <c r="CA521" s="116"/>
      <c r="CB521" s="116"/>
      <c r="CC521" s="116"/>
      <c r="CD521" s="116"/>
      <c r="CE521" s="116"/>
      <c r="CF521" s="116"/>
      <c r="CG521" s="116"/>
      <c r="CH521" s="116"/>
      <c r="CI521" s="116"/>
      <c r="CJ521" s="116"/>
      <c r="CK521" s="116"/>
      <c r="CL521" s="116"/>
      <c r="CM521" s="116"/>
      <c r="CN521" s="116"/>
      <c r="CO521" s="116"/>
      <c r="CP521" s="116"/>
      <c r="CQ521" s="116"/>
      <c r="CR521" s="116"/>
      <c r="CS521" s="116"/>
      <c r="CT521" s="116"/>
      <c r="CU521" s="116"/>
      <c r="CV521" s="116"/>
      <c r="CW521" s="116"/>
      <c r="CX521" s="116"/>
      <c r="CY521" s="116"/>
      <c r="CZ521" s="116"/>
      <c r="DA521" s="116"/>
      <c r="DB521" s="116"/>
      <c r="DC521" s="116"/>
      <c r="DD521" s="116"/>
      <c r="DE521" s="116"/>
      <c r="DF521" s="116"/>
      <c r="DG521" s="116"/>
      <c r="DH521" s="116"/>
      <c r="DI521" s="116"/>
      <c r="DJ521" s="116"/>
      <c r="DK521" s="116"/>
      <c r="DL521" s="116"/>
      <c r="DM521" s="116"/>
      <c r="DN521" s="116"/>
      <c r="DO521" s="116"/>
      <c r="DP521" s="116"/>
      <c r="DQ521" s="116"/>
      <c r="DR521" s="116"/>
      <c r="DS521" s="116"/>
      <c r="DT521" s="116"/>
      <c r="DU521" s="116"/>
      <c r="DV521" s="116"/>
      <c r="DW521" s="116"/>
      <c r="DX521" s="116"/>
      <c r="DY521" s="116"/>
      <c r="DZ521" s="116"/>
      <c r="EA521" s="116"/>
      <c r="EB521" s="116"/>
      <c r="EC521" s="116"/>
      <c r="ED521" s="116"/>
      <c r="EE521" s="116"/>
      <c r="EF521" s="116"/>
      <c r="EG521" s="116"/>
      <c r="EH521" s="116"/>
      <c r="EI521" s="116"/>
      <c r="EJ521" s="116"/>
      <c r="EK521" s="116"/>
      <c r="EL521" s="116"/>
      <c r="EM521" s="116"/>
      <c r="EN521" s="116"/>
      <c r="EO521" s="116"/>
      <c r="EP521" s="116"/>
      <c r="EQ521" s="116"/>
      <c r="ER521" s="116"/>
      <c r="ES521" s="116"/>
      <c r="ET521" s="116"/>
      <c r="EU521" s="116"/>
      <c r="EV521" s="116"/>
      <c r="EW521" s="116"/>
      <c r="EX521" s="116"/>
      <c r="EY521" s="116"/>
      <c r="EZ521" s="116"/>
      <c r="FA521" s="116"/>
      <c r="FB521" s="116"/>
      <c r="FC521" s="116"/>
      <c r="FD521" s="116"/>
      <c r="FE521" s="116"/>
      <c r="FF521" s="116"/>
      <c r="FG521" s="116"/>
      <c r="FH521" s="116"/>
      <c r="FI521" s="116"/>
      <c r="FJ521" s="116"/>
      <c r="FK521" s="116"/>
      <c r="FL521" s="116"/>
      <c r="FM521" s="116"/>
      <c r="FN521" s="116"/>
      <c r="FO521" s="116"/>
      <c r="FP521" s="116"/>
      <c r="FQ521" s="116"/>
      <c r="FR521" s="116"/>
      <c r="FS521" s="116"/>
      <c r="FT521" s="116"/>
      <c r="FU521" s="116"/>
      <c r="FV521" s="116"/>
      <c r="FW521" s="116"/>
      <c r="FX521" s="116"/>
      <c r="FY521" s="116"/>
      <c r="FZ521" s="116"/>
      <c r="GA521" s="116"/>
      <c r="GB521" s="116"/>
      <c r="GC521" s="116"/>
      <c r="GD521" s="116"/>
      <c r="GE521" s="116"/>
      <c r="GF521" s="116"/>
      <c r="GG521" s="116"/>
      <c r="GH521" s="116"/>
      <c r="GI521" s="116"/>
      <c r="GJ521" s="116"/>
      <c r="GK521" s="116"/>
      <c r="GL521" s="116"/>
      <c r="GM521" s="116"/>
      <c r="GN521" s="116"/>
      <c r="GO521" s="116"/>
      <c r="GP521" s="116"/>
      <c r="GQ521" s="116"/>
      <c r="GR521" s="116"/>
      <c r="GS521" s="116"/>
      <c r="GT521" s="116"/>
      <c r="GU521" s="116"/>
      <c r="GV521" s="116"/>
      <c r="GW521" s="116"/>
      <c r="GX521" s="116"/>
      <c r="GY521" s="116"/>
      <c r="GZ521" s="116"/>
      <c r="HA521" s="116"/>
      <c r="HB521" s="116"/>
      <c r="HC521" s="116"/>
      <c r="HD521" s="116"/>
      <c r="HE521" s="116"/>
      <c r="HF521" s="116"/>
      <c r="HG521" s="116"/>
      <c r="HH521" s="116"/>
      <c r="HI521" s="116"/>
      <c r="HJ521" s="116"/>
      <c r="HK521" s="116"/>
      <c r="HL521" s="116"/>
      <c r="HM521" s="116"/>
      <c r="HN521" s="116"/>
      <c r="HO521" s="116"/>
      <c r="HP521" s="116"/>
      <c r="HQ521" s="116"/>
      <c r="HR521" s="116"/>
      <c r="HS521" s="116"/>
      <c r="HT521" s="116"/>
      <c r="HU521" s="116"/>
      <c r="HV521" s="116"/>
      <c r="HW521" s="116"/>
      <c r="HX521" s="116"/>
      <c r="HY521" s="116"/>
      <c r="HZ521" s="116"/>
      <c r="IA521" s="116"/>
      <c r="IB521" s="116"/>
      <c r="IC521" s="116"/>
      <c r="ID521" s="116"/>
      <c r="IE521" s="116"/>
      <c r="IF521" s="116"/>
      <c r="IG521" s="116"/>
      <c r="IH521" s="116"/>
      <c r="II521" s="116"/>
      <c r="IJ521" s="116"/>
      <c r="IK521" s="116"/>
      <c r="IL521" s="116"/>
      <c r="IM521" s="116"/>
      <c r="IN521" s="116"/>
      <c r="IO521" s="116"/>
      <c r="IP521" s="116"/>
      <c r="IQ521" s="116"/>
      <c r="IR521" s="116"/>
      <c r="IS521" s="116"/>
      <c r="IT521" s="116"/>
      <c r="IU521" s="116"/>
      <c r="IV521" s="116"/>
      <c r="IW521" s="116"/>
    </row>
    <row r="522" spans="1:257" ht="165" customHeight="1">
      <c r="A522" s="155">
        <v>1</v>
      </c>
      <c r="B522" s="586" t="s">
        <v>346</v>
      </c>
      <c r="C522" s="586"/>
      <c r="D522" s="586"/>
      <c r="E522" s="586"/>
      <c r="F522" s="586"/>
      <c r="G522" s="586"/>
      <c r="H522" s="586"/>
      <c r="I522" s="10"/>
      <c r="J522" s="31"/>
      <c r="K522" s="87"/>
      <c r="L522" s="1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c r="FK522" s="3"/>
      <c r="FL522" s="3"/>
      <c r="FM522" s="3"/>
      <c r="FN522" s="3"/>
      <c r="FO522" s="3"/>
      <c r="FP522" s="3"/>
      <c r="FQ522" s="3"/>
      <c r="FR522" s="3"/>
      <c r="FS522" s="3"/>
      <c r="FT522" s="3"/>
      <c r="FU522" s="3"/>
      <c r="FV522" s="3"/>
      <c r="FW522" s="3"/>
      <c r="FX522" s="3"/>
      <c r="FY522" s="3"/>
      <c r="FZ522" s="3"/>
      <c r="GA522" s="3"/>
      <c r="GB522" s="3"/>
      <c r="GC522" s="3"/>
      <c r="GD522" s="3"/>
      <c r="GE522" s="3"/>
      <c r="GF522" s="3"/>
      <c r="GG522" s="3"/>
      <c r="GH522" s="3"/>
      <c r="GI522" s="3"/>
      <c r="GJ522" s="3"/>
      <c r="GK522" s="3"/>
      <c r="GL522" s="3"/>
      <c r="GM522" s="3"/>
      <c r="GN522" s="3"/>
      <c r="GO522" s="3"/>
      <c r="GP522" s="3"/>
      <c r="GQ522" s="3"/>
      <c r="GR522" s="3"/>
      <c r="GS522" s="3"/>
      <c r="GT522" s="3"/>
      <c r="GU522" s="3"/>
      <c r="GV522" s="3"/>
      <c r="GW522" s="3"/>
      <c r="GX522" s="3"/>
      <c r="GY522" s="3"/>
      <c r="GZ522" s="3"/>
      <c r="HA522" s="3"/>
      <c r="HB522" s="3"/>
      <c r="HC522" s="3"/>
      <c r="HD522" s="3"/>
      <c r="HE522" s="3"/>
      <c r="HF522" s="3"/>
      <c r="HG522" s="3"/>
      <c r="HH522" s="3"/>
      <c r="HI522" s="3"/>
      <c r="HJ522" s="3"/>
      <c r="HK522" s="3"/>
      <c r="HL522" s="3"/>
      <c r="HM522" s="3"/>
      <c r="HN522" s="3"/>
      <c r="HO522" s="3"/>
      <c r="HP522" s="3"/>
      <c r="HQ522" s="3"/>
      <c r="HR522" s="3"/>
      <c r="HS522" s="3"/>
      <c r="HT522" s="3"/>
      <c r="HU522" s="3"/>
      <c r="HV522" s="3"/>
      <c r="HW522" s="3"/>
      <c r="HX522" s="3"/>
      <c r="HY522" s="3"/>
      <c r="HZ522" s="3"/>
      <c r="IA522" s="3"/>
      <c r="IB522" s="3"/>
      <c r="IC522" s="3"/>
      <c r="ID522" s="3"/>
      <c r="IE522" s="3"/>
      <c r="IF522" s="3"/>
      <c r="IG522" s="3"/>
      <c r="IH522" s="3"/>
      <c r="II522" s="3"/>
      <c r="IJ522" s="3"/>
      <c r="IK522" s="3"/>
      <c r="IL522" s="3"/>
      <c r="IM522" s="3"/>
      <c r="IN522" s="3"/>
      <c r="IO522" s="3"/>
      <c r="IP522" s="3"/>
      <c r="IQ522" s="3"/>
      <c r="IR522" s="3"/>
      <c r="IS522" s="3"/>
      <c r="IT522" s="3"/>
      <c r="IU522" s="3"/>
      <c r="IV522" s="3"/>
      <c r="IW522" s="3"/>
    </row>
    <row r="523" spans="1:257" s="113" customFormat="1" ht="14.25">
      <c r="A523" s="155"/>
      <c r="B523" s="116" t="s">
        <v>82</v>
      </c>
      <c r="C523" s="116"/>
      <c r="D523" s="18"/>
      <c r="E523" s="116"/>
      <c r="F523" s="114"/>
      <c r="G523" s="57"/>
      <c r="H523" s="116"/>
      <c r="I523" s="122"/>
      <c r="J523" s="30"/>
      <c r="K523" s="88"/>
      <c r="L523" s="6"/>
      <c r="M523" s="116"/>
      <c r="N523" s="116"/>
      <c r="O523" s="116"/>
      <c r="P523" s="116"/>
      <c r="Q523" s="116"/>
      <c r="R523" s="116"/>
      <c r="S523" s="116"/>
      <c r="T523" s="116"/>
      <c r="U523" s="116"/>
      <c r="V523" s="116"/>
      <c r="W523" s="116"/>
      <c r="X523" s="116"/>
      <c r="Y523" s="116"/>
      <c r="Z523" s="116"/>
      <c r="AA523" s="116"/>
      <c r="AB523" s="116"/>
      <c r="AC523" s="116"/>
      <c r="AD523" s="116"/>
      <c r="AE523" s="116"/>
      <c r="AF523" s="116"/>
      <c r="AG523" s="116"/>
      <c r="AH523" s="116"/>
      <c r="AI523" s="116"/>
      <c r="AJ523" s="116"/>
      <c r="AK523" s="116"/>
      <c r="AL523" s="116"/>
      <c r="AM523" s="116"/>
      <c r="AN523" s="116"/>
      <c r="AO523" s="116"/>
      <c r="AP523" s="116"/>
      <c r="AQ523" s="116"/>
      <c r="AR523" s="116"/>
      <c r="AS523" s="116"/>
      <c r="AT523" s="116"/>
      <c r="AU523" s="116"/>
      <c r="AV523" s="116"/>
      <c r="AW523" s="116"/>
      <c r="AX523" s="116"/>
      <c r="AY523" s="116"/>
      <c r="AZ523" s="116"/>
      <c r="BA523" s="116"/>
      <c r="BB523" s="116"/>
      <c r="BC523" s="116"/>
      <c r="BD523" s="116"/>
      <c r="BE523" s="116"/>
      <c r="BF523" s="116"/>
      <c r="BG523" s="116"/>
      <c r="BH523" s="116"/>
      <c r="BI523" s="116"/>
      <c r="BJ523" s="116"/>
      <c r="BK523" s="116"/>
      <c r="BL523" s="116"/>
      <c r="BM523" s="116"/>
      <c r="BN523" s="116"/>
      <c r="BO523" s="116"/>
      <c r="BP523" s="116"/>
      <c r="BQ523" s="116"/>
      <c r="BR523" s="116"/>
      <c r="BS523" s="116"/>
      <c r="BT523" s="116"/>
      <c r="BU523" s="116"/>
      <c r="BV523" s="116"/>
      <c r="BW523" s="116"/>
      <c r="BX523" s="116"/>
      <c r="BY523" s="116"/>
      <c r="BZ523" s="116"/>
      <c r="CA523" s="116"/>
      <c r="CB523" s="116"/>
      <c r="CC523" s="116"/>
      <c r="CD523" s="116"/>
      <c r="CE523" s="116"/>
      <c r="CF523" s="116"/>
      <c r="CG523" s="116"/>
      <c r="CH523" s="116"/>
      <c r="CI523" s="116"/>
      <c r="CJ523" s="116"/>
      <c r="CK523" s="116"/>
      <c r="CL523" s="116"/>
      <c r="CM523" s="116"/>
      <c r="CN523" s="116"/>
      <c r="CO523" s="116"/>
      <c r="CP523" s="116"/>
      <c r="CQ523" s="116"/>
      <c r="CR523" s="116"/>
      <c r="CS523" s="116"/>
      <c r="CT523" s="116"/>
      <c r="CU523" s="116"/>
      <c r="CV523" s="116"/>
      <c r="CW523" s="116"/>
      <c r="CX523" s="116"/>
      <c r="CY523" s="116"/>
      <c r="CZ523" s="116"/>
      <c r="DA523" s="116"/>
      <c r="DB523" s="116"/>
      <c r="DC523" s="116"/>
      <c r="DD523" s="116"/>
      <c r="DE523" s="116"/>
      <c r="DF523" s="116"/>
      <c r="DG523" s="116"/>
      <c r="DH523" s="116"/>
      <c r="DI523" s="116"/>
      <c r="DJ523" s="116"/>
      <c r="DK523" s="116"/>
      <c r="DL523" s="116"/>
      <c r="DM523" s="116"/>
      <c r="DN523" s="116"/>
      <c r="DO523" s="116"/>
      <c r="DP523" s="116"/>
      <c r="DQ523" s="116"/>
      <c r="DR523" s="116"/>
      <c r="DS523" s="116"/>
      <c r="DT523" s="116"/>
      <c r="DU523" s="116"/>
      <c r="DV523" s="116"/>
      <c r="DW523" s="116"/>
      <c r="DX523" s="116"/>
      <c r="DY523" s="116"/>
      <c r="DZ523" s="116"/>
      <c r="EA523" s="116"/>
      <c r="EB523" s="116"/>
      <c r="EC523" s="116"/>
      <c r="ED523" s="116"/>
      <c r="EE523" s="116"/>
      <c r="EF523" s="116"/>
      <c r="EG523" s="116"/>
      <c r="EH523" s="116"/>
      <c r="EI523" s="116"/>
      <c r="EJ523" s="116"/>
      <c r="EK523" s="116"/>
      <c r="EL523" s="116"/>
      <c r="EM523" s="116"/>
      <c r="EN523" s="116"/>
      <c r="EO523" s="116"/>
      <c r="EP523" s="116"/>
      <c r="EQ523" s="116"/>
      <c r="ER523" s="116"/>
      <c r="ES523" s="116"/>
      <c r="ET523" s="116"/>
      <c r="EU523" s="116"/>
      <c r="EV523" s="116"/>
      <c r="EW523" s="116"/>
      <c r="EX523" s="116"/>
      <c r="EY523" s="116"/>
      <c r="EZ523" s="116"/>
      <c r="FA523" s="116"/>
      <c r="FB523" s="116"/>
      <c r="FC523" s="116"/>
      <c r="FD523" s="116"/>
      <c r="FE523" s="116"/>
      <c r="FF523" s="116"/>
      <c r="FG523" s="116"/>
      <c r="FH523" s="116"/>
      <c r="FI523" s="116"/>
      <c r="FJ523" s="116"/>
      <c r="FK523" s="116"/>
      <c r="FL523" s="116"/>
      <c r="FM523" s="116"/>
      <c r="FN523" s="116"/>
      <c r="FO523" s="116"/>
      <c r="FP523" s="116"/>
      <c r="FQ523" s="116"/>
      <c r="FR523" s="116"/>
      <c r="FS523" s="116"/>
      <c r="FT523" s="116"/>
      <c r="FU523" s="116"/>
      <c r="FV523" s="116"/>
      <c r="FW523" s="116"/>
      <c r="FX523" s="116"/>
      <c r="FY523" s="116"/>
      <c r="FZ523" s="116"/>
      <c r="GA523" s="116"/>
      <c r="GB523" s="116"/>
      <c r="GC523" s="116"/>
      <c r="GD523" s="116"/>
      <c r="GE523" s="116"/>
      <c r="GF523" s="116"/>
      <c r="GG523" s="116"/>
      <c r="GH523" s="116"/>
      <c r="GI523" s="116"/>
      <c r="GJ523" s="116"/>
      <c r="GK523" s="116"/>
      <c r="GL523" s="116"/>
      <c r="GM523" s="116"/>
      <c r="GN523" s="116"/>
      <c r="GO523" s="116"/>
      <c r="GP523" s="116"/>
      <c r="GQ523" s="116"/>
      <c r="GR523" s="116"/>
      <c r="GS523" s="116"/>
      <c r="GT523" s="116"/>
      <c r="GU523" s="116"/>
      <c r="GV523" s="116"/>
      <c r="GW523" s="116"/>
      <c r="GX523" s="116"/>
      <c r="GY523" s="116"/>
      <c r="GZ523" s="116"/>
      <c r="HA523" s="116"/>
      <c r="HB523" s="116"/>
      <c r="HC523" s="116"/>
      <c r="HD523" s="116"/>
      <c r="HE523" s="116"/>
      <c r="HF523" s="116"/>
      <c r="HG523" s="116"/>
      <c r="HH523" s="116"/>
      <c r="HI523" s="116"/>
      <c r="HJ523" s="116"/>
      <c r="HK523" s="116"/>
      <c r="HL523" s="116"/>
      <c r="HM523" s="116"/>
      <c r="HN523" s="116"/>
      <c r="HO523" s="116"/>
      <c r="HP523" s="116"/>
      <c r="HQ523" s="116"/>
      <c r="HR523" s="116"/>
      <c r="HS523" s="116"/>
      <c r="HT523" s="116"/>
      <c r="HU523" s="116"/>
      <c r="HV523" s="116"/>
      <c r="HW523" s="116"/>
      <c r="HX523" s="116"/>
      <c r="HY523" s="116"/>
      <c r="HZ523" s="116"/>
      <c r="IA523" s="116"/>
      <c r="IB523" s="116"/>
      <c r="IC523" s="116"/>
      <c r="ID523" s="116"/>
      <c r="IE523" s="116"/>
      <c r="IF523" s="116"/>
      <c r="IG523" s="116"/>
      <c r="IH523" s="116"/>
      <c r="II523" s="116"/>
      <c r="IJ523" s="116"/>
      <c r="IK523" s="116"/>
      <c r="IL523" s="116"/>
      <c r="IM523" s="116"/>
      <c r="IN523" s="116"/>
      <c r="IO523" s="116"/>
      <c r="IP523" s="116"/>
      <c r="IQ523" s="116"/>
      <c r="IR523" s="116"/>
      <c r="IS523" s="116"/>
      <c r="IT523" s="116"/>
      <c r="IU523" s="116"/>
      <c r="IV523" s="116"/>
      <c r="IW523" s="116"/>
    </row>
    <row r="524" spans="1:257" s="113" customFormat="1" ht="14.25">
      <c r="A524" s="155"/>
      <c r="B524" s="116" t="s">
        <v>28</v>
      </c>
      <c r="C524" s="116"/>
      <c r="D524" s="15">
        <v>371</v>
      </c>
      <c r="E524" s="116"/>
      <c r="F524" s="114" t="s">
        <v>54</v>
      </c>
      <c r="G524" s="112"/>
      <c r="H524" s="116" t="s">
        <v>69</v>
      </c>
      <c r="I524" s="122"/>
      <c r="J524" s="51">
        <f>SUM(D524*G524)</f>
        <v>0</v>
      </c>
      <c r="K524" s="86" t="s">
        <v>69</v>
      </c>
      <c r="L524" s="6"/>
      <c r="M524" s="116"/>
      <c r="N524" s="116"/>
      <c r="O524" s="116"/>
      <c r="P524" s="116"/>
      <c r="Q524" s="116"/>
      <c r="R524" s="116"/>
      <c r="S524" s="116"/>
      <c r="T524" s="116"/>
      <c r="U524" s="116"/>
      <c r="V524" s="116"/>
      <c r="W524" s="116"/>
      <c r="X524" s="116"/>
      <c r="Y524" s="116"/>
      <c r="Z524" s="116"/>
      <c r="AA524" s="116"/>
      <c r="AB524" s="116"/>
      <c r="AC524" s="116"/>
      <c r="AD524" s="116"/>
      <c r="AE524" s="116"/>
      <c r="AF524" s="116"/>
      <c r="AG524" s="116"/>
      <c r="AH524" s="116"/>
      <c r="AI524" s="116"/>
      <c r="AJ524" s="116"/>
      <c r="AK524" s="116"/>
      <c r="AL524" s="116"/>
      <c r="AM524" s="116"/>
      <c r="AN524" s="116"/>
      <c r="AO524" s="116"/>
      <c r="AP524" s="116"/>
      <c r="AQ524" s="116"/>
      <c r="AR524" s="116"/>
      <c r="AS524" s="116"/>
      <c r="AT524" s="116"/>
      <c r="AU524" s="116"/>
      <c r="AV524" s="116"/>
      <c r="AW524" s="116"/>
      <c r="AX524" s="116"/>
      <c r="AY524" s="116"/>
      <c r="AZ524" s="116"/>
      <c r="BA524" s="116"/>
      <c r="BB524" s="116"/>
      <c r="BC524" s="116"/>
      <c r="BD524" s="116"/>
      <c r="BE524" s="116"/>
      <c r="BF524" s="116"/>
      <c r="BG524" s="116"/>
      <c r="BH524" s="116"/>
      <c r="BI524" s="116"/>
      <c r="BJ524" s="116"/>
      <c r="BK524" s="116"/>
      <c r="BL524" s="116"/>
      <c r="BM524" s="116"/>
      <c r="BN524" s="116"/>
      <c r="BO524" s="116"/>
      <c r="BP524" s="116"/>
      <c r="BQ524" s="116"/>
      <c r="BR524" s="116"/>
      <c r="BS524" s="116"/>
      <c r="BT524" s="116"/>
      <c r="BU524" s="116"/>
      <c r="BV524" s="116"/>
      <c r="BW524" s="116"/>
      <c r="BX524" s="116"/>
      <c r="BY524" s="116"/>
      <c r="BZ524" s="116"/>
      <c r="CA524" s="116"/>
      <c r="CB524" s="116"/>
      <c r="CC524" s="116"/>
      <c r="CD524" s="116"/>
      <c r="CE524" s="116"/>
      <c r="CF524" s="116"/>
      <c r="CG524" s="116"/>
      <c r="CH524" s="116"/>
      <c r="CI524" s="116"/>
      <c r="CJ524" s="116"/>
      <c r="CK524" s="116"/>
      <c r="CL524" s="116"/>
      <c r="CM524" s="116"/>
      <c r="CN524" s="116"/>
      <c r="CO524" s="116"/>
      <c r="CP524" s="116"/>
      <c r="CQ524" s="116"/>
      <c r="CR524" s="116"/>
      <c r="CS524" s="116"/>
      <c r="CT524" s="116"/>
      <c r="CU524" s="116"/>
      <c r="CV524" s="116"/>
      <c r="CW524" s="116"/>
      <c r="CX524" s="116"/>
      <c r="CY524" s="116"/>
      <c r="CZ524" s="116"/>
      <c r="DA524" s="116"/>
      <c r="DB524" s="116"/>
      <c r="DC524" s="116"/>
      <c r="DD524" s="116"/>
      <c r="DE524" s="116"/>
      <c r="DF524" s="116"/>
      <c r="DG524" s="116"/>
      <c r="DH524" s="116"/>
      <c r="DI524" s="116"/>
      <c r="DJ524" s="116"/>
      <c r="DK524" s="116"/>
      <c r="DL524" s="116"/>
      <c r="DM524" s="116"/>
      <c r="DN524" s="116"/>
      <c r="DO524" s="116"/>
      <c r="DP524" s="116"/>
      <c r="DQ524" s="116"/>
      <c r="DR524" s="116"/>
      <c r="DS524" s="116"/>
      <c r="DT524" s="116"/>
      <c r="DU524" s="116"/>
      <c r="DV524" s="116"/>
      <c r="DW524" s="116"/>
      <c r="DX524" s="116"/>
      <c r="DY524" s="116"/>
      <c r="DZ524" s="116"/>
      <c r="EA524" s="116"/>
      <c r="EB524" s="116"/>
      <c r="EC524" s="116"/>
      <c r="ED524" s="116"/>
      <c r="EE524" s="116"/>
      <c r="EF524" s="116"/>
      <c r="EG524" s="116"/>
      <c r="EH524" s="116"/>
      <c r="EI524" s="116"/>
      <c r="EJ524" s="116"/>
      <c r="EK524" s="116"/>
      <c r="EL524" s="116"/>
      <c r="EM524" s="116"/>
      <c r="EN524" s="116"/>
      <c r="EO524" s="116"/>
      <c r="EP524" s="116"/>
      <c r="EQ524" s="116"/>
      <c r="ER524" s="116"/>
      <c r="ES524" s="116"/>
      <c r="ET524" s="116"/>
      <c r="EU524" s="116"/>
      <c r="EV524" s="116"/>
      <c r="EW524" s="116"/>
      <c r="EX524" s="116"/>
      <c r="EY524" s="116"/>
      <c r="EZ524" s="116"/>
      <c r="FA524" s="116"/>
      <c r="FB524" s="116"/>
      <c r="FC524" s="116"/>
      <c r="FD524" s="116"/>
      <c r="FE524" s="116"/>
      <c r="FF524" s="116"/>
      <c r="FG524" s="116"/>
      <c r="FH524" s="116"/>
      <c r="FI524" s="116"/>
      <c r="FJ524" s="116"/>
      <c r="FK524" s="116"/>
      <c r="FL524" s="116"/>
      <c r="FM524" s="116"/>
      <c r="FN524" s="116"/>
      <c r="FO524" s="116"/>
      <c r="FP524" s="116"/>
      <c r="FQ524" s="116"/>
      <c r="FR524" s="116"/>
      <c r="FS524" s="116"/>
      <c r="FT524" s="116"/>
      <c r="FU524" s="116"/>
      <c r="FV524" s="116"/>
      <c r="FW524" s="116"/>
      <c r="FX524" s="116"/>
      <c r="FY524" s="116"/>
      <c r="FZ524" s="116"/>
      <c r="GA524" s="116"/>
      <c r="GB524" s="116"/>
      <c r="GC524" s="116"/>
      <c r="GD524" s="116"/>
      <c r="GE524" s="116"/>
      <c r="GF524" s="116"/>
      <c r="GG524" s="116"/>
      <c r="GH524" s="116"/>
      <c r="GI524" s="116"/>
      <c r="GJ524" s="116"/>
      <c r="GK524" s="116"/>
      <c r="GL524" s="116"/>
      <c r="GM524" s="116"/>
      <c r="GN524" s="116"/>
      <c r="GO524" s="116"/>
      <c r="GP524" s="116"/>
      <c r="GQ524" s="116"/>
      <c r="GR524" s="116"/>
      <c r="GS524" s="116"/>
      <c r="GT524" s="116"/>
      <c r="GU524" s="116"/>
      <c r="GV524" s="116"/>
      <c r="GW524" s="116"/>
      <c r="GX524" s="116"/>
      <c r="GY524" s="116"/>
      <c r="GZ524" s="116"/>
      <c r="HA524" s="116"/>
      <c r="HB524" s="116"/>
      <c r="HC524" s="116"/>
      <c r="HD524" s="116"/>
      <c r="HE524" s="116"/>
      <c r="HF524" s="116"/>
      <c r="HG524" s="116"/>
      <c r="HH524" s="116"/>
      <c r="HI524" s="116"/>
      <c r="HJ524" s="116"/>
      <c r="HK524" s="116"/>
      <c r="HL524" s="116"/>
      <c r="HM524" s="116"/>
      <c r="HN524" s="116"/>
      <c r="HO524" s="116"/>
      <c r="HP524" s="116"/>
      <c r="HQ524" s="116"/>
      <c r="HR524" s="116"/>
      <c r="HS524" s="116"/>
      <c r="HT524" s="116"/>
      <c r="HU524" s="116"/>
      <c r="HV524" s="116"/>
      <c r="HW524" s="116"/>
      <c r="HX524" s="116"/>
      <c r="HY524" s="116"/>
      <c r="HZ524" s="116"/>
      <c r="IA524" s="116"/>
      <c r="IB524" s="116"/>
      <c r="IC524" s="116"/>
      <c r="ID524" s="116"/>
      <c r="IE524" s="116"/>
      <c r="IF524" s="116"/>
      <c r="IG524" s="116"/>
      <c r="IH524" s="116"/>
      <c r="II524" s="116"/>
      <c r="IJ524" s="116"/>
      <c r="IK524" s="116"/>
      <c r="IL524" s="116"/>
      <c r="IM524" s="116"/>
      <c r="IN524" s="116"/>
      <c r="IO524" s="116"/>
      <c r="IP524" s="116"/>
      <c r="IQ524" s="116"/>
      <c r="IR524" s="116"/>
      <c r="IS524" s="116"/>
      <c r="IT524" s="116"/>
      <c r="IU524" s="116"/>
      <c r="IV524" s="116"/>
      <c r="IW524" s="116"/>
    </row>
    <row r="525" spans="1:257" s="113" customFormat="1" ht="14.25">
      <c r="A525" s="155"/>
      <c r="B525" s="116" t="s">
        <v>83</v>
      </c>
      <c r="C525" s="116"/>
      <c r="D525" s="18"/>
      <c r="E525" s="116"/>
      <c r="F525" s="114"/>
      <c r="G525" s="57"/>
      <c r="H525" s="116"/>
      <c r="I525" s="122"/>
      <c r="J525" s="30"/>
      <c r="K525" s="88"/>
      <c r="L525" s="6"/>
      <c r="M525" s="116"/>
      <c r="N525" s="116"/>
      <c r="O525" s="116"/>
      <c r="P525" s="116"/>
      <c r="Q525" s="116"/>
      <c r="R525" s="116"/>
      <c r="S525" s="116"/>
      <c r="T525" s="116"/>
      <c r="U525" s="116"/>
      <c r="V525" s="116"/>
      <c r="W525" s="116"/>
      <c r="X525" s="116"/>
      <c r="Y525" s="116"/>
      <c r="Z525" s="116"/>
      <c r="AA525" s="116"/>
      <c r="AB525" s="116"/>
      <c r="AC525" s="116"/>
      <c r="AD525" s="116"/>
      <c r="AE525" s="116"/>
      <c r="AF525" s="116"/>
      <c r="AG525" s="116"/>
      <c r="AH525" s="116"/>
      <c r="AI525" s="116"/>
      <c r="AJ525" s="116"/>
      <c r="AK525" s="116"/>
      <c r="AL525" s="116"/>
      <c r="AM525" s="116"/>
      <c r="AN525" s="116"/>
      <c r="AO525" s="116"/>
      <c r="AP525" s="116"/>
      <c r="AQ525" s="116"/>
      <c r="AR525" s="116"/>
      <c r="AS525" s="116"/>
      <c r="AT525" s="116"/>
      <c r="AU525" s="116"/>
      <c r="AV525" s="116"/>
      <c r="AW525" s="116"/>
      <c r="AX525" s="116"/>
      <c r="AY525" s="116"/>
      <c r="AZ525" s="116"/>
      <c r="BA525" s="116"/>
      <c r="BB525" s="116"/>
      <c r="BC525" s="116"/>
      <c r="BD525" s="116"/>
      <c r="BE525" s="116"/>
      <c r="BF525" s="116"/>
      <c r="BG525" s="116"/>
      <c r="BH525" s="116"/>
      <c r="BI525" s="116"/>
      <c r="BJ525" s="116"/>
      <c r="BK525" s="116"/>
      <c r="BL525" s="116"/>
      <c r="BM525" s="116"/>
      <c r="BN525" s="116"/>
      <c r="BO525" s="116"/>
      <c r="BP525" s="116"/>
      <c r="BQ525" s="116"/>
      <c r="BR525" s="116"/>
      <c r="BS525" s="116"/>
      <c r="BT525" s="116"/>
      <c r="BU525" s="116"/>
      <c r="BV525" s="116"/>
      <c r="BW525" s="116"/>
      <c r="BX525" s="116"/>
      <c r="BY525" s="116"/>
      <c r="BZ525" s="116"/>
      <c r="CA525" s="116"/>
      <c r="CB525" s="116"/>
      <c r="CC525" s="116"/>
      <c r="CD525" s="116"/>
      <c r="CE525" s="116"/>
      <c r="CF525" s="116"/>
      <c r="CG525" s="116"/>
      <c r="CH525" s="116"/>
      <c r="CI525" s="116"/>
      <c r="CJ525" s="116"/>
      <c r="CK525" s="116"/>
      <c r="CL525" s="116"/>
      <c r="CM525" s="116"/>
      <c r="CN525" s="116"/>
      <c r="CO525" s="116"/>
      <c r="CP525" s="116"/>
      <c r="CQ525" s="116"/>
      <c r="CR525" s="116"/>
      <c r="CS525" s="116"/>
      <c r="CT525" s="116"/>
      <c r="CU525" s="116"/>
      <c r="CV525" s="116"/>
      <c r="CW525" s="116"/>
      <c r="CX525" s="116"/>
      <c r="CY525" s="116"/>
      <c r="CZ525" s="116"/>
      <c r="DA525" s="116"/>
      <c r="DB525" s="116"/>
      <c r="DC525" s="116"/>
      <c r="DD525" s="116"/>
      <c r="DE525" s="116"/>
      <c r="DF525" s="116"/>
      <c r="DG525" s="116"/>
      <c r="DH525" s="116"/>
      <c r="DI525" s="116"/>
      <c r="DJ525" s="116"/>
      <c r="DK525" s="116"/>
      <c r="DL525" s="116"/>
      <c r="DM525" s="116"/>
      <c r="DN525" s="116"/>
      <c r="DO525" s="116"/>
      <c r="DP525" s="116"/>
      <c r="DQ525" s="116"/>
      <c r="DR525" s="116"/>
      <c r="DS525" s="116"/>
      <c r="DT525" s="116"/>
      <c r="DU525" s="116"/>
      <c r="DV525" s="116"/>
      <c r="DW525" s="116"/>
      <c r="DX525" s="116"/>
      <c r="DY525" s="116"/>
      <c r="DZ525" s="116"/>
      <c r="EA525" s="116"/>
      <c r="EB525" s="116"/>
      <c r="EC525" s="116"/>
      <c r="ED525" s="116"/>
      <c r="EE525" s="116"/>
      <c r="EF525" s="116"/>
      <c r="EG525" s="116"/>
      <c r="EH525" s="116"/>
      <c r="EI525" s="116"/>
      <c r="EJ525" s="116"/>
      <c r="EK525" s="116"/>
      <c r="EL525" s="116"/>
      <c r="EM525" s="116"/>
      <c r="EN525" s="116"/>
      <c r="EO525" s="116"/>
      <c r="EP525" s="116"/>
      <c r="EQ525" s="116"/>
      <c r="ER525" s="116"/>
      <c r="ES525" s="116"/>
      <c r="ET525" s="116"/>
      <c r="EU525" s="116"/>
      <c r="EV525" s="116"/>
      <c r="EW525" s="116"/>
      <c r="EX525" s="116"/>
      <c r="EY525" s="116"/>
      <c r="EZ525" s="116"/>
      <c r="FA525" s="116"/>
      <c r="FB525" s="116"/>
      <c r="FC525" s="116"/>
      <c r="FD525" s="116"/>
      <c r="FE525" s="116"/>
      <c r="FF525" s="116"/>
      <c r="FG525" s="116"/>
      <c r="FH525" s="116"/>
      <c r="FI525" s="116"/>
      <c r="FJ525" s="116"/>
      <c r="FK525" s="116"/>
      <c r="FL525" s="116"/>
      <c r="FM525" s="116"/>
      <c r="FN525" s="116"/>
      <c r="FO525" s="116"/>
      <c r="FP525" s="116"/>
      <c r="FQ525" s="116"/>
      <c r="FR525" s="116"/>
      <c r="FS525" s="116"/>
      <c r="FT525" s="116"/>
      <c r="FU525" s="116"/>
      <c r="FV525" s="116"/>
      <c r="FW525" s="116"/>
      <c r="FX525" s="116"/>
      <c r="FY525" s="116"/>
      <c r="FZ525" s="116"/>
      <c r="GA525" s="116"/>
      <c r="GB525" s="116"/>
      <c r="GC525" s="116"/>
      <c r="GD525" s="116"/>
      <c r="GE525" s="116"/>
      <c r="GF525" s="116"/>
      <c r="GG525" s="116"/>
      <c r="GH525" s="116"/>
      <c r="GI525" s="116"/>
      <c r="GJ525" s="116"/>
      <c r="GK525" s="116"/>
      <c r="GL525" s="116"/>
      <c r="GM525" s="116"/>
      <c r="GN525" s="116"/>
      <c r="GO525" s="116"/>
      <c r="GP525" s="116"/>
      <c r="GQ525" s="116"/>
      <c r="GR525" s="116"/>
      <c r="GS525" s="116"/>
      <c r="GT525" s="116"/>
      <c r="GU525" s="116"/>
      <c r="GV525" s="116"/>
      <c r="GW525" s="116"/>
      <c r="GX525" s="116"/>
      <c r="GY525" s="116"/>
      <c r="GZ525" s="116"/>
      <c r="HA525" s="116"/>
      <c r="HB525" s="116"/>
      <c r="HC525" s="116"/>
      <c r="HD525" s="116"/>
      <c r="HE525" s="116"/>
      <c r="HF525" s="116"/>
      <c r="HG525" s="116"/>
      <c r="HH525" s="116"/>
      <c r="HI525" s="116"/>
      <c r="HJ525" s="116"/>
      <c r="HK525" s="116"/>
      <c r="HL525" s="116"/>
      <c r="HM525" s="116"/>
      <c r="HN525" s="116"/>
      <c r="HO525" s="116"/>
      <c r="HP525" s="116"/>
      <c r="HQ525" s="116"/>
      <c r="HR525" s="116"/>
      <c r="HS525" s="116"/>
      <c r="HT525" s="116"/>
      <c r="HU525" s="116"/>
      <c r="HV525" s="116"/>
      <c r="HW525" s="116"/>
      <c r="HX525" s="116"/>
      <c r="HY525" s="116"/>
      <c r="HZ525" s="116"/>
      <c r="IA525" s="116"/>
      <c r="IB525" s="116"/>
      <c r="IC525" s="116"/>
      <c r="ID525" s="116"/>
      <c r="IE525" s="116"/>
      <c r="IF525" s="116"/>
      <c r="IG525" s="116"/>
      <c r="IH525" s="116"/>
      <c r="II525" s="116"/>
      <c r="IJ525" s="116"/>
      <c r="IK525" s="116"/>
      <c r="IL525" s="116"/>
      <c r="IM525" s="116"/>
      <c r="IN525" s="116"/>
      <c r="IO525" s="116"/>
      <c r="IP525" s="116"/>
      <c r="IQ525" s="116"/>
      <c r="IR525" s="116"/>
      <c r="IS525" s="116"/>
      <c r="IT525" s="116"/>
      <c r="IU525" s="116"/>
      <c r="IV525" s="116"/>
      <c r="IW525" s="116"/>
    </row>
    <row r="526" spans="1:257" s="113" customFormat="1" ht="14.25">
      <c r="A526" s="155"/>
      <c r="B526" s="116" t="s">
        <v>11</v>
      </c>
      <c r="C526" s="116"/>
      <c r="D526" s="15">
        <v>20</v>
      </c>
      <c r="E526" s="116"/>
      <c r="F526" s="114" t="s">
        <v>54</v>
      </c>
      <c r="G526" s="112"/>
      <c r="H526" s="116" t="s">
        <v>69</v>
      </c>
      <c r="I526" s="122"/>
      <c r="J526" s="51">
        <f>SUM(D526*G526)</f>
        <v>0</v>
      </c>
      <c r="K526" s="86" t="s">
        <v>69</v>
      </c>
      <c r="L526" s="6"/>
      <c r="M526" s="116"/>
      <c r="N526" s="116"/>
      <c r="O526" s="116"/>
      <c r="P526" s="116"/>
      <c r="Q526" s="116"/>
      <c r="R526" s="116"/>
      <c r="S526" s="116"/>
      <c r="T526" s="116"/>
      <c r="U526" s="116"/>
      <c r="V526" s="116"/>
      <c r="W526" s="116"/>
      <c r="X526" s="116"/>
      <c r="Y526" s="116"/>
      <c r="Z526" s="116"/>
      <c r="AA526" s="116"/>
      <c r="AB526" s="116"/>
      <c r="AC526" s="116"/>
      <c r="AD526" s="116"/>
      <c r="AE526" s="116"/>
      <c r="AF526" s="116"/>
      <c r="AG526" s="116"/>
      <c r="AH526" s="116"/>
      <c r="AI526" s="116"/>
      <c r="AJ526" s="116"/>
      <c r="AK526" s="116"/>
      <c r="AL526" s="116"/>
      <c r="AM526" s="116"/>
      <c r="AN526" s="116"/>
      <c r="AO526" s="116"/>
      <c r="AP526" s="116"/>
      <c r="AQ526" s="116"/>
      <c r="AR526" s="116"/>
      <c r="AS526" s="116"/>
      <c r="AT526" s="116"/>
      <c r="AU526" s="116"/>
      <c r="AV526" s="116"/>
      <c r="AW526" s="116"/>
      <c r="AX526" s="116"/>
      <c r="AY526" s="116"/>
      <c r="AZ526" s="116"/>
      <c r="BA526" s="116"/>
      <c r="BB526" s="116"/>
      <c r="BC526" s="116"/>
      <c r="BD526" s="116"/>
      <c r="BE526" s="116"/>
      <c r="BF526" s="116"/>
      <c r="BG526" s="116"/>
      <c r="BH526" s="116"/>
      <c r="BI526" s="116"/>
      <c r="BJ526" s="116"/>
      <c r="BK526" s="116"/>
      <c r="BL526" s="116"/>
      <c r="BM526" s="116"/>
      <c r="BN526" s="116"/>
      <c r="BO526" s="116"/>
      <c r="BP526" s="116"/>
      <c r="BQ526" s="116"/>
      <c r="BR526" s="116"/>
      <c r="BS526" s="116"/>
      <c r="BT526" s="116"/>
      <c r="BU526" s="116"/>
      <c r="BV526" s="116"/>
      <c r="BW526" s="116"/>
      <c r="BX526" s="116"/>
      <c r="BY526" s="116"/>
      <c r="BZ526" s="116"/>
      <c r="CA526" s="116"/>
      <c r="CB526" s="116"/>
      <c r="CC526" s="116"/>
      <c r="CD526" s="116"/>
      <c r="CE526" s="116"/>
      <c r="CF526" s="116"/>
      <c r="CG526" s="116"/>
      <c r="CH526" s="116"/>
      <c r="CI526" s="116"/>
      <c r="CJ526" s="116"/>
      <c r="CK526" s="116"/>
      <c r="CL526" s="116"/>
      <c r="CM526" s="116"/>
      <c r="CN526" s="116"/>
      <c r="CO526" s="116"/>
      <c r="CP526" s="116"/>
      <c r="CQ526" s="116"/>
      <c r="CR526" s="116"/>
      <c r="CS526" s="116"/>
      <c r="CT526" s="116"/>
      <c r="CU526" s="116"/>
      <c r="CV526" s="116"/>
      <c r="CW526" s="116"/>
      <c r="CX526" s="116"/>
      <c r="CY526" s="116"/>
      <c r="CZ526" s="116"/>
      <c r="DA526" s="116"/>
      <c r="DB526" s="116"/>
      <c r="DC526" s="116"/>
      <c r="DD526" s="116"/>
      <c r="DE526" s="116"/>
      <c r="DF526" s="116"/>
      <c r="DG526" s="116"/>
      <c r="DH526" s="116"/>
      <c r="DI526" s="116"/>
      <c r="DJ526" s="116"/>
      <c r="DK526" s="116"/>
      <c r="DL526" s="116"/>
      <c r="DM526" s="116"/>
      <c r="DN526" s="116"/>
      <c r="DO526" s="116"/>
      <c r="DP526" s="116"/>
      <c r="DQ526" s="116"/>
      <c r="DR526" s="116"/>
      <c r="DS526" s="116"/>
      <c r="DT526" s="116"/>
      <c r="DU526" s="116"/>
      <c r="DV526" s="116"/>
      <c r="DW526" s="116"/>
      <c r="DX526" s="116"/>
      <c r="DY526" s="116"/>
      <c r="DZ526" s="116"/>
      <c r="EA526" s="116"/>
      <c r="EB526" s="116"/>
      <c r="EC526" s="116"/>
      <c r="ED526" s="116"/>
      <c r="EE526" s="116"/>
      <c r="EF526" s="116"/>
      <c r="EG526" s="116"/>
      <c r="EH526" s="116"/>
      <c r="EI526" s="116"/>
      <c r="EJ526" s="116"/>
      <c r="EK526" s="116"/>
      <c r="EL526" s="116"/>
      <c r="EM526" s="116"/>
      <c r="EN526" s="116"/>
      <c r="EO526" s="116"/>
      <c r="EP526" s="116"/>
      <c r="EQ526" s="116"/>
      <c r="ER526" s="116"/>
      <c r="ES526" s="116"/>
      <c r="ET526" s="116"/>
      <c r="EU526" s="116"/>
      <c r="EV526" s="116"/>
      <c r="EW526" s="116"/>
      <c r="EX526" s="116"/>
      <c r="EY526" s="116"/>
      <c r="EZ526" s="116"/>
      <c r="FA526" s="116"/>
      <c r="FB526" s="116"/>
      <c r="FC526" s="116"/>
      <c r="FD526" s="116"/>
      <c r="FE526" s="116"/>
      <c r="FF526" s="116"/>
      <c r="FG526" s="116"/>
      <c r="FH526" s="116"/>
      <c r="FI526" s="116"/>
      <c r="FJ526" s="116"/>
      <c r="FK526" s="116"/>
      <c r="FL526" s="116"/>
      <c r="FM526" s="116"/>
      <c r="FN526" s="116"/>
      <c r="FO526" s="116"/>
      <c r="FP526" s="116"/>
      <c r="FQ526" s="116"/>
      <c r="FR526" s="116"/>
      <c r="FS526" s="116"/>
      <c r="FT526" s="116"/>
      <c r="FU526" s="116"/>
      <c r="FV526" s="116"/>
      <c r="FW526" s="116"/>
      <c r="FX526" s="116"/>
      <c r="FY526" s="116"/>
      <c r="FZ526" s="116"/>
      <c r="GA526" s="116"/>
      <c r="GB526" s="116"/>
      <c r="GC526" s="116"/>
      <c r="GD526" s="116"/>
      <c r="GE526" s="116"/>
      <c r="GF526" s="116"/>
      <c r="GG526" s="116"/>
      <c r="GH526" s="116"/>
      <c r="GI526" s="116"/>
      <c r="GJ526" s="116"/>
      <c r="GK526" s="116"/>
      <c r="GL526" s="116"/>
      <c r="GM526" s="116"/>
      <c r="GN526" s="116"/>
      <c r="GO526" s="116"/>
      <c r="GP526" s="116"/>
      <c r="GQ526" s="116"/>
      <c r="GR526" s="116"/>
      <c r="GS526" s="116"/>
      <c r="GT526" s="116"/>
      <c r="GU526" s="116"/>
      <c r="GV526" s="116"/>
      <c r="GW526" s="116"/>
      <c r="GX526" s="116"/>
      <c r="GY526" s="116"/>
      <c r="GZ526" s="116"/>
      <c r="HA526" s="116"/>
      <c r="HB526" s="116"/>
      <c r="HC526" s="116"/>
      <c r="HD526" s="116"/>
      <c r="HE526" s="116"/>
      <c r="HF526" s="116"/>
      <c r="HG526" s="116"/>
      <c r="HH526" s="116"/>
      <c r="HI526" s="116"/>
      <c r="HJ526" s="116"/>
      <c r="HK526" s="116"/>
      <c r="HL526" s="116"/>
      <c r="HM526" s="116"/>
      <c r="HN526" s="116"/>
      <c r="HO526" s="116"/>
      <c r="HP526" s="116"/>
      <c r="HQ526" s="116"/>
      <c r="HR526" s="116"/>
      <c r="HS526" s="116"/>
      <c r="HT526" s="116"/>
      <c r="HU526" s="116"/>
      <c r="HV526" s="116"/>
      <c r="HW526" s="116"/>
      <c r="HX526" s="116"/>
      <c r="HY526" s="116"/>
      <c r="HZ526" s="116"/>
      <c r="IA526" s="116"/>
      <c r="IB526" s="116"/>
      <c r="IC526" s="116"/>
      <c r="ID526" s="116"/>
      <c r="IE526" s="116"/>
      <c r="IF526" s="116"/>
      <c r="IG526" s="116"/>
      <c r="IH526" s="116"/>
      <c r="II526" s="116"/>
      <c r="IJ526" s="116"/>
      <c r="IK526" s="116"/>
      <c r="IL526" s="116"/>
      <c r="IM526" s="116"/>
      <c r="IN526" s="116"/>
      <c r="IO526" s="116"/>
      <c r="IP526" s="116"/>
      <c r="IQ526" s="116"/>
      <c r="IR526" s="116"/>
      <c r="IS526" s="116"/>
      <c r="IT526" s="116"/>
      <c r="IU526" s="116"/>
      <c r="IV526" s="116"/>
      <c r="IW526" s="116"/>
    </row>
    <row r="527" spans="1:257" s="113" customFormat="1" ht="14.25">
      <c r="A527" s="155"/>
      <c r="B527" s="116" t="s">
        <v>85</v>
      </c>
      <c r="C527" s="116"/>
      <c r="D527" s="18"/>
      <c r="E527" s="116"/>
      <c r="F527" s="114"/>
      <c r="G527" s="57"/>
      <c r="H527" s="116"/>
      <c r="I527" s="122"/>
      <c r="J527" s="30"/>
      <c r="K527" s="88"/>
      <c r="L527" s="6"/>
      <c r="M527" s="116"/>
      <c r="N527" s="116"/>
      <c r="O527" s="116"/>
      <c r="P527" s="116"/>
      <c r="Q527" s="116"/>
      <c r="R527" s="116"/>
      <c r="S527" s="116"/>
      <c r="T527" s="116"/>
      <c r="U527" s="116"/>
      <c r="V527" s="116"/>
      <c r="W527" s="116"/>
      <c r="X527" s="116"/>
      <c r="Y527" s="116"/>
      <c r="Z527" s="116"/>
      <c r="AA527" s="116"/>
      <c r="AB527" s="116"/>
      <c r="AC527" s="116"/>
      <c r="AD527" s="116"/>
      <c r="AE527" s="116"/>
      <c r="AF527" s="116"/>
      <c r="AG527" s="116"/>
      <c r="AH527" s="116"/>
      <c r="AI527" s="116"/>
      <c r="AJ527" s="116"/>
      <c r="AK527" s="116"/>
      <c r="AL527" s="116"/>
      <c r="AM527" s="116"/>
      <c r="AN527" s="116"/>
      <c r="AO527" s="116"/>
      <c r="AP527" s="116"/>
      <c r="AQ527" s="116"/>
      <c r="AR527" s="116"/>
      <c r="AS527" s="116"/>
      <c r="AT527" s="116"/>
      <c r="AU527" s="116"/>
      <c r="AV527" s="116"/>
      <c r="AW527" s="116"/>
      <c r="AX527" s="116"/>
      <c r="AY527" s="116"/>
      <c r="AZ527" s="116"/>
      <c r="BA527" s="116"/>
      <c r="BB527" s="116"/>
      <c r="BC527" s="116"/>
      <c r="BD527" s="116"/>
      <c r="BE527" s="116"/>
      <c r="BF527" s="116"/>
      <c r="BG527" s="116"/>
      <c r="BH527" s="116"/>
      <c r="BI527" s="116"/>
      <c r="BJ527" s="116"/>
      <c r="BK527" s="116"/>
      <c r="BL527" s="116"/>
      <c r="BM527" s="116"/>
      <c r="BN527" s="116"/>
      <c r="BO527" s="116"/>
      <c r="BP527" s="116"/>
      <c r="BQ527" s="116"/>
      <c r="BR527" s="116"/>
      <c r="BS527" s="116"/>
      <c r="BT527" s="116"/>
      <c r="BU527" s="116"/>
      <c r="BV527" s="116"/>
      <c r="BW527" s="116"/>
      <c r="BX527" s="116"/>
      <c r="BY527" s="116"/>
      <c r="BZ527" s="116"/>
      <c r="CA527" s="116"/>
      <c r="CB527" s="116"/>
      <c r="CC527" s="116"/>
      <c r="CD527" s="116"/>
      <c r="CE527" s="116"/>
      <c r="CF527" s="116"/>
      <c r="CG527" s="116"/>
      <c r="CH527" s="116"/>
      <c r="CI527" s="116"/>
      <c r="CJ527" s="116"/>
      <c r="CK527" s="116"/>
      <c r="CL527" s="116"/>
      <c r="CM527" s="116"/>
      <c r="CN527" s="116"/>
      <c r="CO527" s="116"/>
      <c r="CP527" s="116"/>
      <c r="CQ527" s="116"/>
      <c r="CR527" s="116"/>
      <c r="CS527" s="116"/>
      <c r="CT527" s="116"/>
      <c r="CU527" s="116"/>
      <c r="CV527" s="116"/>
      <c r="CW527" s="116"/>
      <c r="CX527" s="116"/>
      <c r="CY527" s="116"/>
      <c r="CZ527" s="116"/>
      <c r="DA527" s="116"/>
      <c r="DB527" s="116"/>
      <c r="DC527" s="116"/>
      <c r="DD527" s="116"/>
      <c r="DE527" s="116"/>
      <c r="DF527" s="116"/>
      <c r="DG527" s="116"/>
      <c r="DH527" s="116"/>
      <c r="DI527" s="116"/>
      <c r="DJ527" s="116"/>
      <c r="DK527" s="116"/>
      <c r="DL527" s="116"/>
      <c r="DM527" s="116"/>
      <c r="DN527" s="116"/>
      <c r="DO527" s="116"/>
      <c r="DP527" s="116"/>
      <c r="DQ527" s="116"/>
      <c r="DR527" s="116"/>
      <c r="DS527" s="116"/>
      <c r="DT527" s="116"/>
      <c r="DU527" s="116"/>
      <c r="DV527" s="116"/>
      <c r="DW527" s="116"/>
      <c r="DX527" s="116"/>
      <c r="DY527" s="116"/>
      <c r="DZ527" s="116"/>
      <c r="EA527" s="116"/>
      <c r="EB527" s="116"/>
      <c r="EC527" s="116"/>
      <c r="ED527" s="116"/>
      <c r="EE527" s="116"/>
      <c r="EF527" s="116"/>
      <c r="EG527" s="116"/>
      <c r="EH527" s="116"/>
      <c r="EI527" s="116"/>
      <c r="EJ527" s="116"/>
      <c r="EK527" s="116"/>
      <c r="EL527" s="116"/>
      <c r="EM527" s="116"/>
      <c r="EN527" s="116"/>
      <c r="EO527" s="116"/>
      <c r="EP527" s="116"/>
      <c r="EQ527" s="116"/>
      <c r="ER527" s="116"/>
      <c r="ES527" s="116"/>
      <c r="ET527" s="116"/>
      <c r="EU527" s="116"/>
      <c r="EV527" s="116"/>
      <c r="EW527" s="116"/>
      <c r="EX527" s="116"/>
      <c r="EY527" s="116"/>
      <c r="EZ527" s="116"/>
      <c r="FA527" s="116"/>
      <c r="FB527" s="116"/>
      <c r="FC527" s="116"/>
      <c r="FD527" s="116"/>
      <c r="FE527" s="116"/>
      <c r="FF527" s="116"/>
      <c r="FG527" s="116"/>
      <c r="FH527" s="116"/>
      <c r="FI527" s="116"/>
      <c r="FJ527" s="116"/>
      <c r="FK527" s="116"/>
      <c r="FL527" s="116"/>
      <c r="FM527" s="116"/>
      <c r="FN527" s="116"/>
      <c r="FO527" s="116"/>
      <c r="FP527" s="116"/>
      <c r="FQ527" s="116"/>
      <c r="FR527" s="116"/>
      <c r="FS527" s="116"/>
      <c r="FT527" s="116"/>
      <c r="FU527" s="116"/>
      <c r="FV527" s="116"/>
      <c r="FW527" s="116"/>
      <c r="FX527" s="116"/>
      <c r="FY527" s="116"/>
      <c r="FZ527" s="116"/>
      <c r="GA527" s="116"/>
      <c r="GB527" s="116"/>
      <c r="GC527" s="116"/>
      <c r="GD527" s="116"/>
      <c r="GE527" s="116"/>
      <c r="GF527" s="116"/>
      <c r="GG527" s="116"/>
      <c r="GH527" s="116"/>
      <c r="GI527" s="116"/>
      <c r="GJ527" s="116"/>
      <c r="GK527" s="116"/>
      <c r="GL527" s="116"/>
      <c r="GM527" s="116"/>
      <c r="GN527" s="116"/>
      <c r="GO527" s="116"/>
      <c r="GP527" s="116"/>
      <c r="GQ527" s="116"/>
      <c r="GR527" s="116"/>
      <c r="GS527" s="116"/>
      <c r="GT527" s="116"/>
      <c r="GU527" s="116"/>
      <c r="GV527" s="116"/>
      <c r="GW527" s="116"/>
      <c r="GX527" s="116"/>
      <c r="GY527" s="116"/>
      <c r="GZ527" s="116"/>
      <c r="HA527" s="116"/>
      <c r="HB527" s="116"/>
      <c r="HC527" s="116"/>
      <c r="HD527" s="116"/>
      <c r="HE527" s="116"/>
      <c r="HF527" s="116"/>
      <c r="HG527" s="116"/>
      <c r="HH527" s="116"/>
      <c r="HI527" s="116"/>
      <c r="HJ527" s="116"/>
      <c r="HK527" s="116"/>
      <c r="HL527" s="116"/>
      <c r="HM527" s="116"/>
      <c r="HN527" s="116"/>
      <c r="HO527" s="116"/>
      <c r="HP527" s="116"/>
      <c r="HQ527" s="116"/>
      <c r="HR527" s="116"/>
      <c r="HS527" s="116"/>
      <c r="HT527" s="116"/>
      <c r="HU527" s="116"/>
      <c r="HV527" s="116"/>
      <c r="HW527" s="116"/>
      <c r="HX527" s="116"/>
      <c r="HY527" s="116"/>
      <c r="HZ527" s="116"/>
      <c r="IA527" s="116"/>
      <c r="IB527" s="116"/>
      <c r="IC527" s="116"/>
      <c r="ID527" s="116"/>
      <c r="IE527" s="116"/>
      <c r="IF527" s="116"/>
      <c r="IG527" s="116"/>
      <c r="IH527" s="116"/>
      <c r="II527" s="116"/>
      <c r="IJ527" s="116"/>
      <c r="IK527" s="116"/>
      <c r="IL527" s="116"/>
      <c r="IM527" s="116"/>
      <c r="IN527" s="116"/>
      <c r="IO527" s="116"/>
      <c r="IP527" s="116"/>
      <c r="IQ527" s="116"/>
      <c r="IR527" s="116"/>
      <c r="IS527" s="116"/>
      <c r="IT527" s="116"/>
      <c r="IU527" s="116"/>
      <c r="IV527" s="116"/>
      <c r="IW527" s="116"/>
    </row>
    <row r="528" spans="1:257" s="113" customFormat="1" ht="14.25">
      <c r="A528" s="155"/>
      <c r="B528" s="116" t="s">
        <v>28</v>
      </c>
      <c r="C528" s="116"/>
      <c r="D528" s="15">
        <v>371</v>
      </c>
      <c r="E528" s="116"/>
      <c r="F528" s="114" t="s">
        <v>54</v>
      </c>
      <c r="G528" s="112"/>
      <c r="H528" s="116" t="s">
        <v>69</v>
      </c>
      <c r="I528" s="122"/>
      <c r="J528" s="51">
        <f>SUM(D528*G528)</f>
        <v>0</v>
      </c>
      <c r="K528" s="86" t="s">
        <v>69</v>
      </c>
      <c r="L528" s="6"/>
      <c r="M528" s="116"/>
      <c r="N528" s="116"/>
      <c r="O528" s="116"/>
      <c r="P528" s="116"/>
      <c r="Q528" s="116"/>
      <c r="R528" s="116"/>
      <c r="S528" s="116"/>
      <c r="T528" s="116"/>
      <c r="U528" s="116"/>
      <c r="V528" s="116"/>
      <c r="W528" s="116"/>
      <c r="X528" s="116"/>
      <c r="Y528" s="116"/>
      <c r="Z528" s="116"/>
      <c r="AA528" s="116"/>
      <c r="AB528" s="116"/>
      <c r="AC528" s="116"/>
      <c r="AD528" s="116"/>
      <c r="AE528" s="116"/>
      <c r="AF528" s="116"/>
      <c r="AG528" s="116"/>
      <c r="AH528" s="116"/>
      <c r="AI528" s="116"/>
      <c r="AJ528" s="116"/>
      <c r="AK528" s="116"/>
      <c r="AL528" s="116"/>
      <c r="AM528" s="116"/>
      <c r="AN528" s="116"/>
      <c r="AO528" s="116"/>
      <c r="AP528" s="116"/>
      <c r="AQ528" s="116"/>
      <c r="AR528" s="116"/>
      <c r="AS528" s="116"/>
      <c r="AT528" s="116"/>
      <c r="AU528" s="116"/>
      <c r="AV528" s="116"/>
      <c r="AW528" s="116"/>
      <c r="AX528" s="116"/>
      <c r="AY528" s="116"/>
      <c r="AZ528" s="116"/>
      <c r="BA528" s="116"/>
      <c r="BB528" s="116"/>
      <c r="BC528" s="116"/>
      <c r="BD528" s="116"/>
      <c r="BE528" s="116"/>
      <c r="BF528" s="116"/>
      <c r="BG528" s="116"/>
      <c r="BH528" s="116"/>
      <c r="BI528" s="116"/>
      <c r="BJ528" s="116"/>
      <c r="BK528" s="116"/>
      <c r="BL528" s="116"/>
      <c r="BM528" s="116"/>
      <c r="BN528" s="116"/>
      <c r="BO528" s="116"/>
      <c r="BP528" s="116"/>
      <c r="BQ528" s="116"/>
      <c r="BR528" s="116"/>
      <c r="BS528" s="116"/>
      <c r="BT528" s="116"/>
      <c r="BU528" s="116"/>
      <c r="BV528" s="116"/>
      <c r="BW528" s="116"/>
      <c r="BX528" s="116"/>
      <c r="BY528" s="116"/>
      <c r="BZ528" s="116"/>
      <c r="CA528" s="116"/>
      <c r="CB528" s="116"/>
      <c r="CC528" s="116"/>
      <c r="CD528" s="116"/>
      <c r="CE528" s="116"/>
      <c r="CF528" s="116"/>
      <c r="CG528" s="116"/>
      <c r="CH528" s="116"/>
      <c r="CI528" s="116"/>
      <c r="CJ528" s="116"/>
      <c r="CK528" s="116"/>
      <c r="CL528" s="116"/>
      <c r="CM528" s="116"/>
      <c r="CN528" s="116"/>
      <c r="CO528" s="116"/>
      <c r="CP528" s="116"/>
      <c r="CQ528" s="116"/>
      <c r="CR528" s="116"/>
      <c r="CS528" s="116"/>
      <c r="CT528" s="116"/>
      <c r="CU528" s="116"/>
      <c r="CV528" s="116"/>
      <c r="CW528" s="116"/>
      <c r="CX528" s="116"/>
      <c r="CY528" s="116"/>
      <c r="CZ528" s="116"/>
      <c r="DA528" s="116"/>
      <c r="DB528" s="116"/>
      <c r="DC528" s="116"/>
      <c r="DD528" s="116"/>
      <c r="DE528" s="116"/>
      <c r="DF528" s="116"/>
      <c r="DG528" s="116"/>
      <c r="DH528" s="116"/>
      <c r="DI528" s="116"/>
      <c r="DJ528" s="116"/>
      <c r="DK528" s="116"/>
      <c r="DL528" s="116"/>
      <c r="DM528" s="116"/>
      <c r="DN528" s="116"/>
      <c r="DO528" s="116"/>
      <c r="DP528" s="116"/>
      <c r="DQ528" s="116"/>
      <c r="DR528" s="116"/>
      <c r="DS528" s="116"/>
      <c r="DT528" s="116"/>
      <c r="DU528" s="116"/>
      <c r="DV528" s="116"/>
      <c r="DW528" s="116"/>
      <c r="DX528" s="116"/>
      <c r="DY528" s="116"/>
      <c r="DZ528" s="116"/>
      <c r="EA528" s="116"/>
      <c r="EB528" s="116"/>
      <c r="EC528" s="116"/>
      <c r="ED528" s="116"/>
      <c r="EE528" s="116"/>
      <c r="EF528" s="116"/>
      <c r="EG528" s="116"/>
      <c r="EH528" s="116"/>
      <c r="EI528" s="116"/>
      <c r="EJ528" s="116"/>
      <c r="EK528" s="116"/>
      <c r="EL528" s="116"/>
      <c r="EM528" s="116"/>
      <c r="EN528" s="116"/>
      <c r="EO528" s="116"/>
      <c r="EP528" s="116"/>
      <c r="EQ528" s="116"/>
      <c r="ER528" s="116"/>
      <c r="ES528" s="116"/>
      <c r="ET528" s="116"/>
      <c r="EU528" s="116"/>
      <c r="EV528" s="116"/>
      <c r="EW528" s="116"/>
      <c r="EX528" s="116"/>
      <c r="EY528" s="116"/>
      <c r="EZ528" s="116"/>
      <c r="FA528" s="116"/>
      <c r="FB528" s="116"/>
      <c r="FC528" s="116"/>
      <c r="FD528" s="116"/>
      <c r="FE528" s="116"/>
      <c r="FF528" s="116"/>
      <c r="FG528" s="116"/>
      <c r="FH528" s="116"/>
      <c r="FI528" s="116"/>
      <c r="FJ528" s="116"/>
      <c r="FK528" s="116"/>
      <c r="FL528" s="116"/>
      <c r="FM528" s="116"/>
      <c r="FN528" s="116"/>
      <c r="FO528" s="116"/>
      <c r="FP528" s="116"/>
      <c r="FQ528" s="116"/>
      <c r="FR528" s="116"/>
      <c r="FS528" s="116"/>
      <c r="FT528" s="116"/>
      <c r="FU528" s="116"/>
      <c r="FV528" s="116"/>
      <c r="FW528" s="116"/>
      <c r="FX528" s="116"/>
      <c r="FY528" s="116"/>
      <c r="FZ528" s="116"/>
      <c r="GA528" s="116"/>
      <c r="GB528" s="116"/>
      <c r="GC528" s="116"/>
      <c r="GD528" s="116"/>
      <c r="GE528" s="116"/>
      <c r="GF528" s="116"/>
      <c r="GG528" s="116"/>
      <c r="GH528" s="116"/>
      <c r="GI528" s="116"/>
      <c r="GJ528" s="116"/>
      <c r="GK528" s="116"/>
      <c r="GL528" s="116"/>
      <c r="GM528" s="116"/>
      <c r="GN528" s="116"/>
      <c r="GO528" s="116"/>
      <c r="GP528" s="116"/>
      <c r="GQ528" s="116"/>
      <c r="GR528" s="116"/>
      <c r="GS528" s="116"/>
      <c r="GT528" s="116"/>
      <c r="GU528" s="116"/>
      <c r="GV528" s="116"/>
      <c r="GW528" s="116"/>
      <c r="GX528" s="116"/>
      <c r="GY528" s="116"/>
      <c r="GZ528" s="116"/>
      <c r="HA528" s="116"/>
      <c r="HB528" s="116"/>
      <c r="HC528" s="116"/>
      <c r="HD528" s="116"/>
      <c r="HE528" s="116"/>
      <c r="HF528" s="116"/>
      <c r="HG528" s="116"/>
      <c r="HH528" s="116"/>
      <c r="HI528" s="116"/>
      <c r="HJ528" s="116"/>
      <c r="HK528" s="116"/>
      <c r="HL528" s="116"/>
      <c r="HM528" s="116"/>
      <c r="HN528" s="116"/>
      <c r="HO528" s="116"/>
      <c r="HP528" s="116"/>
      <c r="HQ528" s="116"/>
      <c r="HR528" s="116"/>
      <c r="HS528" s="116"/>
      <c r="HT528" s="116"/>
      <c r="HU528" s="116"/>
      <c r="HV528" s="116"/>
      <c r="HW528" s="116"/>
      <c r="HX528" s="116"/>
      <c r="HY528" s="116"/>
      <c r="HZ528" s="116"/>
      <c r="IA528" s="116"/>
      <c r="IB528" s="116"/>
      <c r="IC528" s="116"/>
      <c r="ID528" s="116"/>
      <c r="IE528" s="116"/>
      <c r="IF528" s="116"/>
      <c r="IG528" s="116"/>
      <c r="IH528" s="116"/>
      <c r="II528" s="116"/>
      <c r="IJ528" s="116"/>
      <c r="IK528" s="116"/>
      <c r="IL528" s="116"/>
      <c r="IM528" s="116"/>
      <c r="IN528" s="116"/>
      <c r="IO528" s="116"/>
      <c r="IP528" s="116"/>
      <c r="IQ528" s="116"/>
      <c r="IR528" s="116"/>
      <c r="IS528" s="116"/>
      <c r="IT528" s="116"/>
      <c r="IU528" s="116"/>
      <c r="IV528" s="116"/>
      <c r="IW528" s="116"/>
    </row>
    <row r="529" spans="1:257" ht="14.25">
      <c r="A529" s="155"/>
      <c r="B529" s="116" t="s">
        <v>84</v>
      </c>
      <c r="C529" s="116"/>
      <c r="D529" s="18"/>
      <c r="E529" s="116"/>
      <c r="F529" s="114"/>
      <c r="G529" s="57"/>
      <c r="H529" s="116"/>
      <c r="I529" s="122"/>
      <c r="J529" s="30"/>
      <c r="K529" s="88"/>
      <c r="L529" s="6"/>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c r="EF529" s="3"/>
      <c r="EG529" s="3"/>
      <c r="EH529" s="3"/>
      <c r="EI529" s="3"/>
      <c r="EJ529" s="3"/>
      <c r="EK529" s="3"/>
      <c r="EL529" s="3"/>
      <c r="EM529" s="3"/>
      <c r="EN529" s="3"/>
      <c r="EO529" s="3"/>
      <c r="EP529" s="3"/>
      <c r="EQ529" s="3"/>
      <c r="ER529" s="3"/>
      <c r="ES529" s="3"/>
      <c r="ET529" s="3"/>
      <c r="EU529" s="3"/>
      <c r="EV529" s="3"/>
      <c r="EW529" s="3"/>
      <c r="EX529" s="3"/>
      <c r="EY529" s="3"/>
      <c r="EZ529" s="3"/>
      <c r="FA529" s="3"/>
      <c r="FB529" s="3"/>
      <c r="FC529" s="3"/>
      <c r="FD529" s="3"/>
      <c r="FE529" s="3"/>
      <c r="FF529" s="3"/>
      <c r="FG529" s="3"/>
      <c r="FH529" s="3"/>
      <c r="FI529" s="3"/>
      <c r="FJ529" s="3"/>
      <c r="FK529" s="3"/>
      <c r="FL529" s="3"/>
      <c r="FM529" s="3"/>
      <c r="FN529" s="3"/>
      <c r="FO529" s="3"/>
      <c r="FP529" s="3"/>
      <c r="FQ529" s="3"/>
      <c r="FR529" s="3"/>
      <c r="FS529" s="3"/>
      <c r="FT529" s="3"/>
      <c r="FU529" s="3"/>
      <c r="FV529" s="3"/>
      <c r="FW529" s="3"/>
      <c r="FX529" s="3"/>
      <c r="FY529" s="3"/>
      <c r="FZ529" s="3"/>
      <c r="GA529" s="3"/>
      <c r="GB529" s="3"/>
      <c r="GC529" s="3"/>
      <c r="GD529" s="3"/>
      <c r="GE529" s="3"/>
      <c r="GF529" s="3"/>
      <c r="GG529" s="3"/>
      <c r="GH529" s="3"/>
      <c r="GI529" s="3"/>
      <c r="GJ529" s="3"/>
      <c r="GK529" s="3"/>
      <c r="GL529" s="3"/>
      <c r="GM529" s="3"/>
      <c r="GN529" s="3"/>
      <c r="GO529" s="3"/>
      <c r="GP529" s="3"/>
      <c r="GQ529" s="3"/>
      <c r="GR529" s="3"/>
      <c r="GS529" s="3"/>
      <c r="GT529" s="3"/>
      <c r="GU529" s="3"/>
      <c r="GV529" s="3"/>
      <c r="GW529" s="3"/>
      <c r="GX529" s="3"/>
      <c r="GY529" s="3"/>
      <c r="GZ529" s="3"/>
      <c r="HA529" s="3"/>
      <c r="HB529" s="3"/>
      <c r="HC529" s="3"/>
      <c r="HD529" s="3"/>
      <c r="HE529" s="3"/>
      <c r="HF529" s="3"/>
      <c r="HG529" s="3"/>
      <c r="HH529" s="3"/>
      <c r="HI529" s="3"/>
      <c r="HJ529" s="3"/>
      <c r="HK529" s="3"/>
      <c r="HL529" s="3"/>
      <c r="HM529" s="3"/>
      <c r="HN529" s="3"/>
      <c r="HO529" s="3"/>
      <c r="HP529" s="3"/>
      <c r="HQ529" s="3"/>
      <c r="HR529" s="3"/>
      <c r="HS529" s="3"/>
      <c r="HT529" s="3"/>
      <c r="HU529" s="3"/>
      <c r="HV529" s="3"/>
      <c r="HW529" s="3"/>
      <c r="HX529" s="3"/>
      <c r="HY529" s="3"/>
      <c r="HZ529" s="3"/>
      <c r="IA529" s="3"/>
      <c r="IB529" s="3"/>
      <c r="IC529" s="3"/>
      <c r="ID529" s="3"/>
      <c r="IE529" s="3"/>
      <c r="IF529" s="3"/>
      <c r="IG529" s="3"/>
      <c r="IH529" s="3"/>
      <c r="II529" s="3"/>
      <c r="IJ529" s="3"/>
      <c r="IK529" s="3"/>
      <c r="IL529" s="3"/>
      <c r="IM529" s="3"/>
      <c r="IN529" s="3"/>
      <c r="IO529" s="3"/>
      <c r="IP529" s="3"/>
      <c r="IQ529" s="3"/>
      <c r="IR529" s="3"/>
      <c r="IS529" s="3"/>
      <c r="IT529" s="3"/>
      <c r="IU529" s="3"/>
      <c r="IV529" s="3"/>
      <c r="IW529" s="3"/>
    </row>
    <row r="530" spans="1:257" ht="14.25">
      <c r="A530" s="155"/>
      <c r="B530" s="116" t="s">
        <v>11</v>
      </c>
      <c r="C530" s="116"/>
      <c r="D530" s="15">
        <v>20</v>
      </c>
      <c r="E530" s="116"/>
      <c r="F530" s="114" t="s">
        <v>54</v>
      </c>
      <c r="G530" s="112"/>
      <c r="H530" s="116" t="s">
        <v>69</v>
      </c>
      <c r="I530" s="122"/>
      <c r="J530" s="51">
        <f>SUM(D530*G530)</f>
        <v>0</v>
      </c>
      <c r="K530" s="86" t="s">
        <v>69</v>
      </c>
      <c r="L530" s="6"/>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c r="EG530" s="3"/>
      <c r="EH530" s="3"/>
      <c r="EI530" s="3"/>
      <c r="EJ530" s="3"/>
      <c r="EK530" s="3"/>
      <c r="EL530" s="3"/>
      <c r="EM530" s="3"/>
      <c r="EN530" s="3"/>
      <c r="EO530" s="3"/>
      <c r="EP530" s="3"/>
      <c r="EQ530" s="3"/>
      <c r="ER530" s="3"/>
      <c r="ES530" s="3"/>
      <c r="ET530" s="3"/>
      <c r="EU530" s="3"/>
      <c r="EV530" s="3"/>
      <c r="EW530" s="3"/>
      <c r="EX530" s="3"/>
      <c r="EY530" s="3"/>
      <c r="EZ530" s="3"/>
      <c r="FA530" s="3"/>
      <c r="FB530" s="3"/>
      <c r="FC530" s="3"/>
      <c r="FD530" s="3"/>
      <c r="FE530" s="3"/>
      <c r="FF530" s="3"/>
      <c r="FG530" s="3"/>
      <c r="FH530" s="3"/>
      <c r="FI530" s="3"/>
      <c r="FJ530" s="3"/>
      <c r="FK530" s="3"/>
      <c r="FL530" s="3"/>
      <c r="FM530" s="3"/>
      <c r="FN530" s="3"/>
      <c r="FO530" s="3"/>
      <c r="FP530" s="3"/>
      <c r="FQ530" s="3"/>
      <c r="FR530" s="3"/>
      <c r="FS530" s="3"/>
      <c r="FT530" s="3"/>
      <c r="FU530" s="3"/>
      <c r="FV530" s="3"/>
      <c r="FW530" s="3"/>
      <c r="FX530" s="3"/>
      <c r="FY530" s="3"/>
      <c r="FZ530" s="3"/>
      <c r="GA530" s="3"/>
      <c r="GB530" s="3"/>
      <c r="GC530" s="3"/>
      <c r="GD530" s="3"/>
      <c r="GE530" s="3"/>
      <c r="GF530" s="3"/>
      <c r="GG530" s="3"/>
      <c r="GH530" s="3"/>
      <c r="GI530" s="3"/>
      <c r="GJ530" s="3"/>
      <c r="GK530" s="3"/>
      <c r="GL530" s="3"/>
      <c r="GM530" s="3"/>
      <c r="GN530" s="3"/>
      <c r="GO530" s="3"/>
      <c r="GP530" s="3"/>
      <c r="GQ530" s="3"/>
      <c r="GR530" s="3"/>
      <c r="GS530" s="3"/>
      <c r="GT530" s="3"/>
      <c r="GU530" s="3"/>
      <c r="GV530" s="3"/>
      <c r="GW530" s="3"/>
      <c r="GX530" s="3"/>
      <c r="GY530" s="3"/>
      <c r="GZ530" s="3"/>
      <c r="HA530" s="3"/>
      <c r="HB530" s="3"/>
      <c r="HC530" s="3"/>
      <c r="HD530" s="3"/>
      <c r="HE530" s="3"/>
      <c r="HF530" s="3"/>
      <c r="HG530" s="3"/>
      <c r="HH530" s="3"/>
      <c r="HI530" s="3"/>
      <c r="HJ530" s="3"/>
      <c r="HK530" s="3"/>
      <c r="HL530" s="3"/>
      <c r="HM530" s="3"/>
      <c r="HN530" s="3"/>
      <c r="HO530" s="3"/>
      <c r="HP530" s="3"/>
      <c r="HQ530" s="3"/>
      <c r="HR530" s="3"/>
      <c r="HS530" s="3"/>
      <c r="HT530" s="3"/>
      <c r="HU530" s="3"/>
      <c r="HV530" s="3"/>
      <c r="HW530" s="3"/>
      <c r="HX530" s="3"/>
      <c r="HY530" s="3"/>
      <c r="HZ530" s="3"/>
      <c r="IA530" s="3"/>
      <c r="IB530" s="3"/>
      <c r="IC530" s="3"/>
      <c r="ID530" s="3"/>
      <c r="IE530" s="3"/>
      <c r="IF530" s="3"/>
      <c r="IG530" s="3"/>
      <c r="IH530" s="3"/>
      <c r="II530" s="3"/>
      <c r="IJ530" s="3"/>
      <c r="IK530" s="3"/>
      <c r="IL530" s="3"/>
      <c r="IM530" s="3"/>
      <c r="IN530" s="3"/>
      <c r="IO530" s="3"/>
      <c r="IP530" s="3"/>
      <c r="IQ530" s="3"/>
      <c r="IR530" s="3"/>
      <c r="IS530" s="3"/>
      <c r="IT530" s="3"/>
      <c r="IU530" s="3"/>
      <c r="IV530" s="3"/>
      <c r="IW530" s="3"/>
    </row>
    <row r="531" spans="1:257" ht="14.25">
      <c r="A531" s="157"/>
      <c r="B531" s="116" t="s">
        <v>81</v>
      </c>
      <c r="C531" s="114"/>
      <c r="D531" s="69"/>
      <c r="E531" s="114"/>
      <c r="F531" s="114"/>
      <c r="G531" s="68"/>
      <c r="H531" s="114"/>
      <c r="I531" s="122"/>
      <c r="J531" s="30"/>
      <c r="K531" s="92"/>
    </row>
    <row r="532" spans="1:257" ht="14.25">
      <c r="A532" s="157"/>
      <c r="B532" s="116" t="s">
        <v>27</v>
      </c>
      <c r="C532" s="114"/>
      <c r="D532" s="15">
        <v>240</v>
      </c>
      <c r="E532" s="114"/>
      <c r="F532" s="114" t="s">
        <v>54</v>
      </c>
      <c r="G532" s="112"/>
      <c r="H532" s="116" t="s">
        <v>69</v>
      </c>
      <c r="I532" s="122"/>
      <c r="J532" s="51">
        <f>SUM(D532*G532)</f>
        <v>0</v>
      </c>
      <c r="K532" s="86" t="s">
        <v>69</v>
      </c>
    </row>
    <row r="533" spans="1:257">
      <c r="D533" s="15"/>
      <c r="I533" s="10"/>
      <c r="J533" s="31"/>
      <c r="L533" s="24"/>
      <c r="M533" s="24"/>
      <c r="N533" s="24"/>
      <c r="O533" s="24"/>
      <c r="P533" s="24"/>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c r="AS533" s="24"/>
      <c r="AT533" s="24"/>
      <c r="AU533" s="24"/>
      <c r="AV533" s="24"/>
      <c r="AW533" s="24"/>
      <c r="AX533" s="24"/>
      <c r="AY533" s="24"/>
      <c r="AZ533" s="24"/>
      <c r="BA533" s="24"/>
      <c r="BB533" s="24"/>
      <c r="BC533" s="24"/>
      <c r="BD533" s="24"/>
      <c r="BE533" s="24"/>
      <c r="BF533" s="24"/>
      <c r="BG533" s="24"/>
      <c r="BH533" s="24"/>
      <c r="BI533" s="24"/>
      <c r="BJ533" s="24"/>
      <c r="BK533" s="24"/>
      <c r="BL533" s="24"/>
      <c r="BM533" s="24"/>
      <c r="BN533" s="24"/>
      <c r="BO533" s="24"/>
      <c r="BP533" s="24"/>
      <c r="BQ533" s="24"/>
      <c r="BR533" s="24"/>
      <c r="BS533" s="24"/>
      <c r="BT533" s="24"/>
      <c r="BU533" s="24"/>
      <c r="BV533" s="24"/>
      <c r="BW533" s="24"/>
      <c r="BX533" s="24"/>
      <c r="BY533" s="24"/>
      <c r="BZ533" s="24"/>
      <c r="CA533" s="24"/>
      <c r="CB533" s="24"/>
      <c r="CC533" s="24"/>
      <c r="CD533" s="24"/>
      <c r="CE533" s="24"/>
      <c r="CF533" s="24"/>
      <c r="CG533" s="24"/>
      <c r="CH533" s="24"/>
      <c r="CI533" s="24"/>
      <c r="CJ533" s="24"/>
      <c r="CK533" s="24"/>
      <c r="CL533" s="24"/>
      <c r="CM533" s="24"/>
      <c r="CN533" s="24"/>
      <c r="CO533" s="24"/>
      <c r="CP533" s="24"/>
      <c r="CQ533" s="24"/>
      <c r="CR533" s="24"/>
      <c r="CS533" s="24"/>
      <c r="CT533" s="24"/>
      <c r="CU533" s="24"/>
      <c r="CV533" s="24"/>
      <c r="CW533" s="24"/>
      <c r="CX533" s="24"/>
      <c r="CY533" s="24"/>
      <c r="CZ533" s="24"/>
      <c r="DA533" s="24"/>
      <c r="DB533" s="24"/>
      <c r="DC533" s="24"/>
      <c r="DD533" s="24"/>
      <c r="DE533" s="24"/>
      <c r="DF533" s="24"/>
      <c r="DG533" s="24"/>
      <c r="DH533" s="24"/>
      <c r="DI533" s="24"/>
      <c r="DJ533" s="24"/>
      <c r="DK533" s="24"/>
      <c r="DL533" s="24"/>
      <c r="DM533" s="24"/>
      <c r="DN533" s="24"/>
      <c r="DO533" s="24"/>
      <c r="DP533" s="24"/>
      <c r="DQ533" s="24"/>
      <c r="DR533" s="24"/>
      <c r="DS533" s="24"/>
      <c r="DT533" s="24"/>
      <c r="DU533" s="24"/>
      <c r="DV533" s="24"/>
      <c r="DW533" s="24"/>
      <c r="DX533" s="24"/>
      <c r="DY533" s="24"/>
      <c r="DZ533" s="24"/>
      <c r="EA533" s="24"/>
      <c r="EB533" s="24"/>
      <c r="EC533" s="24"/>
      <c r="ED533" s="24"/>
      <c r="EE533" s="24"/>
      <c r="EF533" s="24"/>
      <c r="EG533" s="24"/>
      <c r="EH533" s="24"/>
      <c r="EI533" s="24"/>
      <c r="EJ533" s="24"/>
      <c r="EK533" s="24"/>
      <c r="EL533" s="24"/>
      <c r="EM533" s="24"/>
      <c r="EN533" s="24"/>
      <c r="EO533" s="24"/>
      <c r="EP533" s="24"/>
      <c r="EQ533" s="24"/>
      <c r="ER533" s="24"/>
      <c r="ES533" s="24"/>
      <c r="ET533" s="24"/>
      <c r="EU533" s="24"/>
      <c r="EV533" s="24"/>
      <c r="EW533" s="24"/>
      <c r="EX533" s="24"/>
      <c r="EY533" s="24"/>
      <c r="EZ533" s="24"/>
      <c r="FA533" s="24"/>
      <c r="FB533" s="24"/>
      <c r="FC533" s="24"/>
      <c r="FD533" s="24"/>
      <c r="FE533" s="24"/>
      <c r="FF533" s="24"/>
      <c r="FG533" s="24"/>
      <c r="FH533" s="24"/>
      <c r="FI533" s="24"/>
      <c r="FJ533" s="24"/>
      <c r="FK533" s="24"/>
      <c r="FL533" s="24"/>
      <c r="FM533" s="24"/>
      <c r="FN533" s="24"/>
      <c r="FO533" s="24"/>
      <c r="FP533" s="24"/>
      <c r="FQ533" s="24"/>
      <c r="FR533" s="24"/>
      <c r="FS533" s="24"/>
      <c r="FT533" s="24"/>
      <c r="FU533" s="24"/>
      <c r="FV533" s="24"/>
      <c r="FW533" s="24"/>
      <c r="FX533" s="24"/>
      <c r="FY533" s="24"/>
      <c r="FZ533" s="24"/>
      <c r="GA533" s="24"/>
      <c r="GB533" s="24"/>
      <c r="GC533" s="24"/>
      <c r="GD533" s="24"/>
      <c r="GE533" s="24"/>
      <c r="GF533" s="24"/>
      <c r="GG533" s="24"/>
      <c r="GH533" s="24"/>
      <c r="GI533" s="24"/>
      <c r="GJ533" s="24"/>
      <c r="GK533" s="24"/>
      <c r="GL533" s="24"/>
      <c r="GM533" s="24"/>
      <c r="GN533" s="24"/>
      <c r="GO533" s="24"/>
      <c r="GP533" s="24"/>
      <c r="GQ533" s="24"/>
      <c r="GR533" s="24"/>
      <c r="GS533" s="24"/>
      <c r="GT533" s="24"/>
      <c r="GU533" s="24"/>
      <c r="GV533" s="24"/>
      <c r="GW533" s="24"/>
      <c r="GX533" s="24"/>
      <c r="GY533" s="24"/>
      <c r="GZ533" s="24"/>
      <c r="HA533" s="24"/>
      <c r="HB533" s="24"/>
      <c r="HC533" s="24"/>
      <c r="HD533" s="24"/>
      <c r="HE533" s="24"/>
      <c r="HF533" s="24"/>
      <c r="HG533" s="24"/>
      <c r="HH533" s="24"/>
      <c r="HI533" s="24"/>
      <c r="HJ533" s="24"/>
      <c r="HK533" s="24"/>
      <c r="HL533" s="24"/>
      <c r="HM533" s="24"/>
      <c r="HN533" s="24"/>
      <c r="HO533" s="24"/>
      <c r="HP533" s="24"/>
      <c r="HQ533" s="24"/>
      <c r="HR533" s="24"/>
      <c r="HS533" s="24"/>
      <c r="HT533" s="24"/>
      <c r="HU533" s="24"/>
      <c r="HV533" s="24"/>
      <c r="HW533" s="24"/>
      <c r="HX533" s="24"/>
      <c r="HY533" s="24"/>
      <c r="HZ533" s="24"/>
      <c r="IA533" s="24"/>
      <c r="IB533" s="24"/>
      <c r="IC533" s="24"/>
      <c r="ID533" s="24"/>
      <c r="IE533" s="24"/>
      <c r="IF533" s="24"/>
      <c r="IG533" s="24"/>
      <c r="IH533" s="24"/>
      <c r="II533" s="24"/>
      <c r="IJ533" s="24"/>
      <c r="IK533" s="24"/>
      <c r="IL533" s="24"/>
      <c r="IM533" s="24"/>
      <c r="IN533" s="24"/>
      <c r="IO533" s="24"/>
      <c r="IP533" s="24"/>
      <c r="IQ533" s="24"/>
      <c r="IR533" s="24"/>
      <c r="IS533" s="24"/>
      <c r="IT533" s="24"/>
      <c r="IU533" s="24"/>
      <c r="IV533" s="24"/>
      <c r="IW533" s="24"/>
    </row>
    <row r="534" spans="1:257" s="113" customFormat="1" ht="114.75" customHeight="1">
      <c r="A534" s="155">
        <v>2</v>
      </c>
      <c r="B534" s="586" t="s">
        <v>344</v>
      </c>
      <c r="C534" s="586"/>
      <c r="D534" s="586"/>
      <c r="E534" s="586"/>
      <c r="F534" s="586"/>
      <c r="G534" s="586"/>
      <c r="H534" s="586"/>
      <c r="I534" s="10"/>
      <c r="J534" s="31"/>
      <c r="K534" s="87"/>
      <c r="L534" s="24"/>
      <c r="M534" s="24"/>
      <c r="N534" s="24"/>
      <c r="O534" s="24"/>
      <c r="P534" s="24"/>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c r="AS534" s="24"/>
      <c r="AT534" s="24"/>
      <c r="AU534" s="24"/>
      <c r="AV534" s="24"/>
      <c r="AW534" s="24"/>
      <c r="AX534" s="24"/>
      <c r="AY534" s="24"/>
      <c r="AZ534" s="24"/>
      <c r="BA534" s="24"/>
      <c r="BB534" s="24"/>
      <c r="BC534" s="24"/>
      <c r="BD534" s="24"/>
      <c r="BE534" s="24"/>
      <c r="BF534" s="24"/>
      <c r="BG534" s="24"/>
      <c r="BH534" s="24"/>
      <c r="BI534" s="24"/>
      <c r="BJ534" s="24"/>
      <c r="BK534" s="24"/>
      <c r="BL534" s="24"/>
      <c r="BM534" s="24"/>
      <c r="BN534" s="24"/>
      <c r="BO534" s="24"/>
      <c r="BP534" s="24"/>
      <c r="BQ534" s="24"/>
      <c r="BR534" s="24"/>
      <c r="BS534" s="24"/>
      <c r="BT534" s="24"/>
      <c r="BU534" s="24"/>
      <c r="BV534" s="24"/>
      <c r="BW534" s="24"/>
      <c r="BX534" s="24"/>
      <c r="BY534" s="24"/>
      <c r="BZ534" s="24"/>
      <c r="CA534" s="24"/>
      <c r="CB534" s="24"/>
      <c r="CC534" s="24"/>
      <c r="CD534" s="24"/>
      <c r="CE534" s="24"/>
      <c r="CF534" s="24"/>
      <c r="CG534" s="24"/>
      <c r="CH534" s="24"/>
      <c r="CI534" s="24"/>
      <c r="CJ534" s="24"/>
      <c r="CK534" s="24"/>
      <c r="CL534" s="24"/>
      <c r="CM534" s="24"/>
      <c r="CN534" s="24"/>
      <c r="CO534" s="24"/>
      <c r="CP534" s="24"/>
      <c r="CQ534" s="24"/>
      <c r="CR534" s="24"/>
      <c r="CS534" s="24"/>
      <c r="CT534" s="24"/>
      <c r="CU534" s="24"/>
      <c r="CV534" s="24"/>
      <c r="CW534" s="24"/>
      <c r="CX534" s="24"/>
      <c r="CY534" s="24"/>
      <c r="CZ534" s="24"/>
      <c r="DA534" s="24"/>
      <c r="DB534" s="24"/>
      <c r="DC534" s="24"/>
      <c r="DD534" s="24"/>
      <c r="DE534" s="24"/>
      <c r="DF534" s="24"/>
      <c r="DG534" s="24"/>
      <c r="DH534" s="24"/>
      <c r="DI534" s="24"/>
      <c r="DJ534" s="24"/>
      <c r="DK534" s="24"/>
      <c r="DL534" s="24"/>
      <c r="DM534" s="24"/>
      <c r="DN534" s="24"/>
      <c r="DO534" s="24"/>
      <c r="DP534" s="24"/>
      <c r="DQ534" s="24"/>
      <c r="DR534" s="24"/>
      <c r="DS534" s="24"/>
      <c r="DT534" s="24"/>
      <c r="DU534" s="24"/>
      <c r="DV534" s="24"/>
      <c r="DW534" s="24"/>
      <c r="DX534" s="24"/>
      <c r="DY534" s="24"/>
      <c r="DZ534" s="24"/>
      <c r="EA534" s="24"/>
      <c r="EB534" s="24"/>
      <c r="EC534" s="24"/>
      <c r="ED534" s="24"/>
      <c r="EE534" s="24"/>
      <c r="EF534" s="24"/>
      <c r="EG534" s="24"/>
      <c r="EH534" s="24"/>
      <c r="EI534" s="24"/>
      <c r="EJ534" s="24"/>
      <c r="EK534" s="24"/>
      <c r="EL534" s="24"/>
      <c r="EM534" s="24"/>
      <c r="EN534" s="24"/>
      <c r="EO534" s="24"/>
      <c r="EP534" s="24"/>
      <c r="EQ534" s="24"/>
      <c r="ER534" s="24"/>
      <c r="ES534" s="24"/>
      <c r="ET534" s="24"/>
      <c r="EU534" s="24"/>
      <c r="EV534" s="24"/>
      <c r="EW534" s="24"/>
      <c r="EX534" s="24"/>
      <c r="EY534" s="24"/>
      <c r="EZ534" s="24"/>
      <c r="FA534" s="24"/>
      <c r="FB534" s="24"/>
      <c r="FC534" s="24"/>
      <c r="FD534" s="24"/>
      <c r="FE534" s="24"/>
      <c r="FF534" s="24"/>
      <c r="FG534" s="24"/>
      <c r="FH534" s="24"/>
      <c r="FI534" s="24"/>
      <c r="FJ534" s="24"/>
      <c r="FK534" s="24"/>
      <c r="FL534" s="24"/>
      <c r="FM534" s="24"/>
      <c r="FN534" s="24"/>
      <c r="FO534" s="24"/>
      <c r="FP534" s="24"/>
      <c r="FQ534" s="24"/>
      <c r="FR534" s="24"/>
      <c r="FS534" s="24"/>
      <c r="FT534" s="24"/>
      <c r="FU534" s="24"/>
      <c r="FV534" s="24"/>
      <c r="FW534" s="24"/>
      <c r="FX534" s="24"/>
      <c r="FY534" s="24"/>
      <c r="FZ534" s="24"/>
      <c r="GA534" s="24"/>
      <c r="GB534" s="24"/>
      <c r="GC534" s="24"/>
      <c r="GD534" s="24"/>
      <c r="GE534" s="24"/>
      <c r="GF534" s="24"/>
      <c r="GG534" s="24"/>
      <c r="GH534" s="24"/>
      <c r="GI534" s="24"/>
      <c r="GJ534" s="24"/>
      <c r="GK534" s="24"/>
      <c r="GL534" s="24"/>
      <c r="GM534" s="24"/>
      <c r="GN534" s="24"/>
      <c r="GO534" s="24"/>
      <c r="GP534" s="24"/>
      <c r="GQ534" s="24"/>
      <c r="GR534" s="24"/>
      <c r="GS534" s="24"/>
      <c r="GT534" s="24"/>
      <c r="GU534" s="24"/>
      <c r="GV534" s="24"/>
      <c r="GW534" s="24"/>
      <c r="GX534" s="24"/>
      <c r="GY534" s="24"/>
      <c r="GZ534" s="24"/>
      <c r="HA534" s="24"/>
      <c r="HB534" s="24"/>
      <c r="HC534" s="24"/>
      <c r="HD534" s="24"/>
      <c r="HE534" s="24"/>
      <c r="HF534" s="24"/>
      <c r="HG534" s="24"/>
      <c r="HH534" s="24"/>
      <c r="HI534" s="24"/>
      <c r="HJ534" s="24"/>
      <c r="HK534" s="24"/>
      <c r="HL534" s="24"/>
      <c r="HM534" s="24"/>
      <c r="HN534" s="24"/>
      <c r="HO534" s="24"/>
      <c r="HP534" s="24"/>
      <c r="HQ534" s="24"/>
      <c r="HR534" s="24"/>
      <c r="HS534" s="24"/>
      <c r="HT534" s="24"/>
      <c r="HU534" s="24"/>
      <c r="HV534" s="24"/>
      <c r="HW534" s="24"/>
      <c r="HX534" s="24"/>
      <c r="HY534" s="24"/>
      <c r="HZ534" s="24"/>
      <c r="IA534" s="24"/>
      <c r="IB534" s="24"/>
      <c r="IC534" s="24"/>
      <c r="ID534" s="24"/>
      <c r="IE534" s="24"/>
      <c r="IF534" s="24"/>
      <c r="IG534" s="24"/>
      <c r="IH534" s="24"/>
      <c r="II534" s="24"/>
      <c r="IJ534" s="24"/>
      <c r="IK534" s="24"/>
      <c r="IL534" s="24"/>
      <c r="IM534" s="24"/>
      <c r="IN534" s="24"/>
      <c r="IO534" s="24"/>
      <c r="IP534" s="24"/>
      <c r="IQ534" s="24"/>
      <c r="IR534" s="24"/>
      <c r="IS534" s="24"/>
      <c r="IT534" s="24"/>
      <c r="IU534" s="24"/>
      <c r="IV534" s="24"/>
      <c r="IW534" s="24"/>
    </row>
    <row r="535" spans="1:257" s="113" customFormat="1" ht="14.25">
      <c r="A535" s="155"/>
      <c r="B535" s="116" t="s">
        <v>345</v>
      </c>
      <c r="C535" s="116"/>
      <c r="D535" s="18"/>
      <c r="E535" s="116"/>
      <c r="F535" s="114"/>
      <c r="G535" s="57"/>
      <c r="H535" s="116"/>
      <c r="I535" s="122"/>
      <c r="J535" s="30"/>
      <c r="K535" s="88"/>
      <c r="L535" s="24"/>
      <c r="M535" s="24"/>
      <c r="N535" s="24"/>
      <c r="O535" s="24"/>
      <c r="P535" s="24"/>
      <c r="Q535" s="24"/>
      <c r="R535" s="24"/>
      <c r="S535" s="24"/>
      <c r="T535" s="24"/>
      <c r="U535" s="24"/>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c r="AS535" s="24"/>
      <c r="AT535" s="24"/>
      <c r="AU535" s="24"/>
      <c r="AV535" s="24"/>
      <c r="AW535" s="24"/>
      <c r="AX535" s="24"/>
      <c r="AY535" s="24"/>
      <c r="AZ535" s="24"/>
      <c r="BA535" s="24"/>
      <c r="BB535" s="24"/>
      <c r="BC535" s="24"/>
      <c r="BD535" s="24"/>
      <c r="BE535" s="24"/>
      <c r="BF535" s="24"/>
      <c r="BG535" s="24"/>
      <c r="BH535" s="24"/>
      <c r="BI535" s="24"/>
      <c r="BJ535" s="24"/>
      <c r="BK535" s="24"/>
      <c r="BL535" s="24"/>
      <c r="BM535" s="24"/>
      <c r="BN535" s="24"/>
      <c r="BO535" s="24"/>
      <c r="BP535" s="24"/>
      <c r="BQ535" s="24"/>
      <c r="BR535" s="24"/>
      <c r="BS535" s="24"/>
      <c r="BT535" s="24"/>
      <c r="BU535" s="24"/>
      <c r="BV535" s="24"/>
      <c r="BW535" s="24"/>
      <c r="BX535" s="24"/>
      <c r="BY535" s="24"/>
      <c r="BZ535" s="24"/>
      <c r="CA535" s="24"/>
      <c r="CB535" s="24"/>
      <c r="CC535" s="24"/>
      <c r="CD535" s="24"/>
      <c r="CE535" s="24"/>
      <c r="CF535" s="24"/>
      <c r="CG535" s="24"/>
      <c r="CH535" s="24"/>
      <c r="CI535" s="24"/>
      <c r="CJ535" s="24"/>
      <c r="CK535" s="24"/>
      <c r="CL535" s="24"/>
      <c r="CM535" s="24"/>
      <c r="CN535" s="24"/>
      <c r="CO535" s="24"/>
      <c r="CP535" s="24"/>
      <c r="CQ535" s="24"/>
      <c r="CR535" s="24"/>
      <c r="CS535" s="24"/>
      <c r="CT535" s="24"/>
      <c r="CU535" s="24"/>
      <c r="CV535" s="24"/>
      <c r="CW535" s="24"/>
      <c r="CX535" s="24"/>
      <c r="CY535" s="24"/>
      <c r="CZ535" s="24"/>
      <c r="DA535" s="24"/>
      <c r="DB535" s="24"/>
      <c r="DC535" s="24"/>
      <c r="DD535" s="24"/>
      <c r="DE535" s="24"/>
      <c r="DF535" s="24"/>
      <c r="DG535" s="24"/>
      <c r="DH535" s="24"/>
      <c r="DI535" s="24"/>
      <c r="DJ535" s="24"/>
      <c r="DK535" s="24"/>
      <c r="DL535" s="24"/>
      <c r="DM535" s="24"/>
      <c r="DN535" s="24"/>
      <c r="DO535" s="24"/>
      <c r="DP535" s="24"/>
      <c r="DQ535" s="24"/>
      <c r="DR535" s="24"/>
      <c r="DS535" s="24"/>
      <c r="DT535" s="24"/>
      <c r="DU535" s="24"/>
      <c r="DV535" s="24"/>
      <c r="DW535" s="24"/>
      <c r="DX535" s="24"/>
      <c r="DY535" s="24"/>
      <c r="DZ535" s="24"/>
      <c r="EA535" s="24"/>
      <c r="EB535" s="24"/>
      <c r="EC535" s="24"/>
      <c r="ED535" s="24"/>
      <c r="EE535" s="24"/>
      <c r="EF535" s="24"/>
      <c r="EG535" s="24"/>
      <c r="EH535" s="24"/>
      <c r="EI535" s="24"/>
      <c r="EJ535" s="24"/>
      <c r="EK535" s="24"/>
      <c r="EL535" s="24"/>
      <c r="EM535" s="24"/>
      <c r="EN535" s="24"/>
      <c r="EO535" s="24"/>
      <c r="EP535" s="24"/>
      <c r="EQ535" s="24"/>
      <c r="ER535" s="24"/>
      <c r="ES535" s="24"/>
      <c r="ET535" s="24"/>
      <c r="EU535" s="24"/>
      <c r="EV535" s="24"/>
      <c r="EW535" s="24"/>
      <c r="EX535" s="24"/>
      <c r="EY535" s="24"/>
      <c r="EZ535" s="24"/>
      <c r="FA535" s="24"/>
      <c r="FB535" s="24"/>
      <c r="FC535" s="24"/>
      <c r="FD535" s="24"/>
      <c r="FE535" s="24"/>
      <c r="FF535" s="24"/>
      <c r="FG535" s="24"/>
      <c r="FH535" s="24"/>
      <c r="FI535" s="24"/>
      <c r="FJ535" s="24"/>
      <c r="FK535" s="24"/>
      <c r="FL535" s="24"/>
      <c r="FM535" s="24"/>
      <c r="FN535" s="24"/>
      <c r="FO535" s="24"/>
      <c r="FP535" s="24"/>
      <c r="FQ535" s="24"/>
      <c r="FR535" s="24"/>
      <c r="FS535" s="24"/>
      <c r="FT535" s="24"/>
      <c r="FU535" s="24"/>
      <c r="FV535" s="24"/>
      <c r="FW535" s="24"/>
      <c r="FX535" s="24"/>
      <c r="FY535" s="24"/>
      <c r="FZ535" s="24"/>
      <c r="GA535" s="24"/>
      <c r="GB535" s="24"/>
      <c r="GC535" s="24"/>
      <c r="GD535" s="24"/>
      <c r="GE535" s="24"/>
      <c r="GF535" s="24"/>
      <c r="GG535" s="24"/>
      <c r="GH535" s="24"/>
      <c r="GI535" s="24"/>
      <c r="GJ535" s="24"/>
      <c r="GK535" s="24"/>
      <c r="GL535" s="24"/>
      <c r="GM535" s="24"/>
      <c r="GN535" s="24"/>
      <c r="GO535" s="24"/>
      <c r="GP535" s="24"/>
      <c r="GQ535" s="24"/>
      <c r="GR535" s="24"/>
      <c r="GS535" s="24"/>
      <c r="GT535" s="24"/>
      <c r="GU535" s="24"/>
      <c r="GV535" s="24"/>
      <c r="GW535" s="24"/>
      <c r="GX535" s="24"/>
      <c r="GY535" s="24"/>
      <c r="GZ535" s="24"/>
      <c r="HA535" s="24"/>
      <c r="HB535" s="24"/>
      <c r="HC535" s="24"/>
      <c r="HD535" s="24"/>
      <c r="HE535" s="24"/>
      <c r="HF535" s="24"/>
      <c r="HG535" s="24"/>
      <c r="HH535" s="24"/>
      <c r="HI535" s="24"/>
      <c r="HJ535" s="24"/>
      <c r="HK535" s="24"/>
      <c r="HL535" s="24"/>
      <c r="HM535" s="24"/>
      <c r="HN535" s="24"/>
      <c r="HO535" s="24"/>
      <c r="HP535" s="24"/>
      <c r="HQ535" s="24"/>
      <c r="HR535" s="24"/>
      <c r="HS535" s="24"/>
      <c r="HT535" s="24"/>
      <c r="HU535" s="24"/>
      <c r="HV535" s="24"/>
      <c r="HW535" s="24"/>
      <c r="HX535" s="24"/>
      <c r="HY535" s="24"/>
      <c r="HZ535" s="24"/>
      <c r="IA535" s="24"/>
      <c r="IB535" s="24"/>
      <c r="IC535" s="24"/>
      <c r="ID535" s="24"/>
      <c r="IE535" s="24"/>
      <c r="IF535" s="24"/>
      <c r="IG535" s="24"/>
      <c r="IH535" s="24"/>
      <c r="II535" s="24"/>
      <c r="IJ535" s="24"/>
      <c r="IK535" s="24"/>
      <c r="IL535" s="24"/>
      <c r="IM535" s="24"/>
      <c r="IN535" s="24"/>
      <c r="IO535" s="24"/>
      <c r="IP535" s="24"/>
      <c r="IQ535" s="24"/>
      <c r="IR535" s="24"/>
      <c r="IS535" s="24"/>
      <c r="IT535" s="24"/>
      <c r="IU535" s="24"/>
      <c r="IV535" s="24"/>
      <c r="IW535" s="24"/>
    </row>
    <row r="536" spans="1:257" s="113" customFormat="1" ht="14.25">
      <c r="A536" s="155"/>
      <c r="B536" s="116" t="s">
        <v>28</v>
      </c>
      <c r="C536" s="116"/>
      <c r="D536" s="15">
        <v>15</v>
      </c>
      <c r="E536" s="116"/>
      <c r="F536" s="114" t="s">
        <v>54</v>
      </c>
      <c r="G536" s="112"/>
      <c r="H536" s="116" t="s">
        <v>69</v>
      </c>
      <c r="I536" s="122"/>
      <c r="J536" s="51">
        <f>SUM(D536*G536)</f>
        <v>0</v>
      </c>
      <c r="K536" s="86" t="s">
        <v>69</v>
      </c>
      <c r="L536" s="24"/>
      <c r="M536" s="24"/>
      <c r="N536" s="24"/>
      <c r="O536" s="24"/>
      <c r="P536" s="24"/>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c r="AS536" s="24"/>
      <c r="AT536" s="24"/>
      <c r="AU536" s="24"/>
      <c r="AV536" s="24"/>
      <c r="AW536" s="24"/>
      <c r="AX536" s="24"/>
      <c r="AY536" s="24"/>
      <c r="AZ536" s="24"/>
      <c r="BA536" s="24"/>
      <c r="BB536" s="24"/>
      <c r="BC536" s="24"/>
      <c r="BD536" s="24"/>
      <c r="BE536" s="24"/>
      <c r="BF536" s="24"/>
      <c r="BG536" s="24"/>
      <c r="BH536" s="24"/>
      <c r="BI536" s="24"/>
      <c r="BJ536" s="24"/>
      <c r="BK536" s="24"/>
      <c r="BL536" s="24"/>
      <c r="BM536" s="24"/>
      <c r="BN536" s="24"/>
      <c r="BO536" s="24"/>
      <c r="BP536" s="24"/>
      <c r="BQ536" s="24"/>
      <c r="BR536" s="24"/>
      <c r="BS536" s="24"/>
      <c r="BT536" s="24"/>
      <c r="BU536" s="24"/>
      <c r="BV536" s="24"/>
      <c r="BW536" s="24"/>
      <c r="BX536" s="24"/>
      <c r="BY536" s="24"/>
      <c r="BZ536" s="24"/>
      <c r="CA536" s="24"/>
      <c r="CB536" s="24"/>
      <c r="CC536" s="24"/>
      <c r="CD536" s="24"/>
      <c r="CE536" s="24"/>
      <c r="CF536" s="24"/>
      <c r="CG536" s="24"/>
      <c r="CH536" s="24"/>
      <c r="CI536" s="24"/>
      <c r="CJ536" s="24"/>
      <c r="CK536" s="24"/>
      <c r="CL536" s="24"/>
      <c r="CM536" s="24"/>
      <c r="CN536" s="24"/>
      <c r="CO536" s="24"/>
      <c r="CP536" s="24"/>
      <c r="CQ536" s="24"/>
      <c r="CR536" s="24"/>
      <c r="CS536" s="24"/>
      <c r="CT536" s="24"/>
      <c r="CU536" s="24"/>
      <c r="CV536" s="24"/>
      <c r="CW536" s="24"/>
      <c r="CX536" s="24"/>
      <c r="CY536" s="24"/>
      <c r="CZ536" s="24"/>
      <c r="DA536" s="24"/>
      <c r="DB536" s="24"/>
      <c r="DC536" s="24"/>
      <c r="DD536" s="24"/>
      <c r="DE536" s="24"/>
      <c r="DF536" s="24"/>
      <c r="DG536" s="24"/>
      <c r="DH536" s="24"/>
      <c r="DI536" s="24"/>
      <c r="DJ536" s="24"/>
      <c r="DK536" s="24"/>
      <c r="DL536" s="24"/>
      <c r="DM536" s="24"/>
      <c r="DN536" s="24"/>
      <c r="DO536" s="24"/>
      <c r="DP536" s="24"/>
      <c r="DQ536" s="24"/>
      <c r="DR536" s="24"/>
      <c r="DS536" s="24"/>
      <c r="DT536" s="24"/>
      <c r="DU536" s="24"/>
      <c r="DV536" s="24"/>
      <c r="DW536" s="24"/>
      <c r="DX536" s="24"/>
      <c r="DY536" s="24"/>
      <c r="DZ536" s="24"/>
      <c r="EA536" s="24"/>
      <c r="EB536" s="24"/>
      <c r="EC536" s="24"/>
      <c r="ED536" s="24"/>
      <c r="EE536" s="24"/>
      <c r="EF536" s="24"/>
      <c r="EG536" s="24"/>
      <c r="EH536" s="24"/>
      <c r="EI536" s="24"/>
      <c r="EJ536" s="24"/>
      <c r="EK536" s="24"/>
      <c r="EL536" s="24"/>
      <c r="EM536" s="24"/>
      <c r="EN536" s="24"/>
      <c r="EO536" s="24"/>
      <c r="EP536" s="24"/>
      <c r="EQ536" s="24"/>
      <c r="ER536" s="24"/>
      <c r="ES536" s="24"/>
      <c r="ET536" s="24"/>
      <c r="EU536" s="24"/>
      <c r="EV536" s="24"/>
      <c r="EW536" s="24"/>
      <c r="EX536" s="24"/>
      <c r="EY536" s="24"/>
      <c r="EZ536" s="24"/>
      <c r="FA536" s="24"/>
      <c r="FB536" s="24"/>
      <c r="FC536" s="24"/>
      <c r="FD536" s="24"/>
      <c r="FE536" s="24"/>
      <c r="FF536" s="24"/>
      <c r="FG536" s="24"/>
      <c r="FH536" s="24"/>
      <c r="FI536" s="24"/>
      <c r="FJ536" s="24"/>
      <c r="FK536" s="24"/>
      <c r="FL536" s="24"/>
      <c r="FM536" s="24"/>
      <c r="FN536" s="24"/>
      <c r="FO536" s="24"/>
      <c r="FP536" s="24"/>
      <c r="FQ536" s="24"/>
      <c r="FR536" s="24"/>
      <c r="FS536" s="24"/>
      <c r="FT536" s="24"/>
      <c r="FU536" s="24"/>
      <c r="FV536" s="24"/>
      <c r="FW536" s="24"/>
      <c r="FX536" s="24"/>
      <c r="FY536" s="24"/>
      <c r="FZ536" s="24"/>
      <c r="GA536" s="24"/>
      <c r="GB536" s="24"/>
      <c r="GC536" s="24"/>
      <c r="GD536" s="24"/>
      <c r="GE536" s="24"/>
      <c r="GF536" s="24"/>
      <c r="GG536" s="24"/>
      <c r="GH536" s="24"/>
      <c r="GI536" s="24"/>
      <c r="GJ536" s="24"/>
      <c r="GK536" s="24"/>
      <c r="GL536" s="24"/>
      <c r="GM536" s="24"/>
      <c r="GN536" s="24"/>
      <c r="GO536" s="24"/>
      <c r="GP536" s="24"/>
      <c r="GQ536" s="24"/>
      <c r="GR536" s="24"/>
      <c r="GS536" s="24"/>
      <c r="GT536" s="24"/>
      <c r="GU536" s="24"/>
      <c r="GV536" s="24"/>
      <c r="GW536" s="24"/>
      <c r="GX536" s="24"/>
      <c r="GY536" s="24"/>
      <c r="GZ536" s="24"/>
      <c r="HA536" s="24"/>
      <c r="HB536" s="24"/>
      <c r="HC536" s="24"/>
      <c r="HD536" s="24"/>
      <c r="HE536" s="24"/>
      <c r="HF536" s="24"/>
      <c r="HG536" s="24"/>
      <c r="HH536" s="24"/>
      <c r="HI536" s="24"/>
      <c r="HJ536" s="24"/>
      <c r="HK536" s="24"/>
      <c r="HL536" s="24"/>
      <c r="HM536" s="24"/>
      <c r="HN536" s="24"/>
      <c r="HO536" s="24"/>
      <c r="HP536" s="24"/>
      <c r="HQ536" s="24"/>
      <c r="HR536" s="24"/>
      <c r="HS536" s="24"/>
      <c r="HT536" s="24"/>
      <c r="HU536" s="24"/>
      <c r="HV536" s="24"/>
      <c r="HW536" s="24"/>
      <c r="HX536" s="24"/>
      <c r="HY536" s="24"/>
      <c r="HZ536" s="24"/>
      <c r="IA536" s="24"/>
      <c r="IB536" s="24"/>
      <c r="IC536" s="24"/>
      <c r="ID536" s="24"/>
      <c r="IE536" s="24"/>
      <c r="IF536" s="24"/>
      <c r="IG536" s="24"/>
      <c r="IH536" s="24"/>
      <c r="II536" s="24"/>
      <c r="IJ536" s="24"/>
      <c r="IK536" s="24"/>
      <c r="IL536" s="24"/>
      <c r="IM536" s="24"/>
      <c r="IN536" s="24"/>
      <c r="IO536" s="24"/>
      <c r="IP536" s="24"/>
      <c r="IQ536" s="24"/>
      <c r="IR536" s="24"/>
      <c r="IS536" s="24"/>
      <c r="IT536" s="24"/>
      <c r="IU536" s="24"/>
      <c r="IV536" s="24"/>
      <c r="IW536" s="24"/>
    </row>
    <row r="537" spans="1:257" s="113" customFormat="1" ht="14.25">
      <c r="A537" s="155"/>
      <c r="B537" s="116" t="s">
        <v>85</v>
      </c>
      <c r="C537" s="116"/>
      <c r="D537" s="18"/>
      <c r="E537" s="116"/>
      <c r="F537" s="114"/>
      <c r="G537" s="57"/>
      <c r="H537" s="116"/>
      <c r="I537" s="122"/>
      <c r="J537" s="30"/>
      <c r="K537" s="88"/>
      <c r="L537" s="24"/>
      <c r="M537" s="24"/>
      <c r="N537" s="24"/>
      <c r="O537" s="24"/>
      <c r="P537" s="24"/>
      <c r="Q537" s="24"/>
      <c r="R537" s="24"/>
      <c r="S537" s="24"/>
      <c r="T537" s="24"/>
      <c r="U537" s="24"/>
      <c r="V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c r="AS537" s="24"/>
      <c r="AT537" s="24"/>
      <c r="AU537" s="24"/>
      <c r="AV537" s="24"/>
      <c r="AW537" s="24"/>
      <c r="AX537" s="24"/>
      <c r="AY537" s="24"/>
      <c r="AZ537" s="24"/>
      <c r="BA537" s="24"/>
      <c r="BB537" s="24"/>
      <c r="BC537" s="24"/>
      <c r="BD537" s="24"/>
      <c r="BE537" s="24"/>
      <c r="BF537" s="24"/>
      <c r="BG537" s="24"/>
      <c r="BH537" s="24"/>
      <c r="BI537" s="24"/>
      <c r="BJ537" s="24"/>
      <c r="BK537" s="24"/>
      <c r="BL537" s="24"/>
      <c r="BM537" s="24"/>
      <c r="BN537" s="24"/>
      <c r="BO537" s="24"/>
      <c r="BP537" s="24"/>
      <c r="BQ537" s="24"/>
      <c r="BR537" s="24"/>
      <c r="BS537" s="24"/>
      <c r="BT537" s="24"/>
      <c r="BU537" s="24"/>
      <c r="BV537" s="24"/>
      <c r="BW537" s="24"/>
      <c r="BX537" s="24"/>
      <c r="BY537" s="24"/>
      <c r="BZ537" s="24"/>
      <c r="CA537" s="24"/>
      <c r="CB537" s="24"/>
      <c r="CC537" s="24"/>
      <c r="CD537" s="24"/>
      <c r="CE537" s="24"/>
      <c r="CF537" s="24"/>
      <c r="CG537" s="24"/>
      <c r="CH537" s="24"/>
      <c r="CI537" s="24"/>
      <c r="CJ537" s="24"/>
      <c r="CK537" s="24"/>
      <c r="CL537" s="24"/>
      <c r="CM537" s="24"/>
      <c r="CN537" s="24"/>
      <c r="CO537" s="24"/>
      <c r="CP537" s="24"/>
      <c r="CQ537" s="24"/>
      <c r="CR537" s="24"/>
      <c r="CS537" s="24"/>
      <c r="CT537" s="24"/>
      <c r="CU537" s="24"/>
      <c r="CV537" s="24"/>
      <c r="CW537" s="24"/>
      <c r="CX537" s="24"/>
      <c r="CY537" s="24"/>
      <c r="CZ537" s="24"/>
      <c r="DA537" s="24"/>
      <c r="DB537" s="24"/>
      <c r="DC537" s="24"/>
      <c r="DD537" s="24"/>
      <c r="DE537" s="24"/>
      <c r="DF537" s="24"/>
      <c r="DG537" s="24"/>
      <c r="DH537" s="24"/>
      <c r="DI537" s="24"/>
      <c r="DJ537" s="24"/>
      <c r="DK537" s="24"/>
      <c r="DL537" s="24"/>
      <c r="DM537" s="24"/>
      <c r="DN537" s="24"/>
      <c r="DO537" s="24"/>
      <c r="DP537" s="24"/>
      <c r="DQ537" s="24"/>
      <c r="DR537" s="24"/>
      <c r="DS537" s="24"/>
      <c r="DT537" s="24"/>
      <c r="DU537" s="24"/>
      <c r="DV537" s="24"/>
      <c r="DW537" s="24"/>
      <c r="DX537" s="24"/>
      <c r="DY537" s="24"/>
      <c r="DZ537" s="24"/>
      <c r="EA537" s="24"/>
      <c r="EB537" s="24"/>
      <c r="EC537" s="24"/>
      <c r="ED537" s="24"/>
      <c r="EE537" s="24"/>
      <c r="EF537" s="24"/>
      <c r="EG537" s="24"/>
      <c r="EH537" s="24"/>
      <c r="EI537" s="24"/>
      <c r="EJ537" s="24"/>
      <c r="EK537" s="24"/>
      <c r="EL537" s="24"/>
      <c r="EM537" s="24"/>
      <c r="EN537" s="24"/>
      <c r="EO537" s="24"/>
      <c r="EP537" s="24"/>
      <c r="EQ537" s="24"/>
      <c r="ER537" s="24"/>
      <c r="ES537" s="24"/>
      <c r="ET537" s="24"/>
      <c r="EU537" s="24"/>
      <c r="EV537" s="24"/>
      <c r="EW537" s="24"/>
      <c r="EX537" s="24"/>
      <c r="EY537" s="24"/>
      <c r="EZ537" s="24"/>
      <c r="FA537" s="24"/>
      <c r="FB537" s="24"/>
      <c r="FC537" s="24"/>
      <c r="FD537" s="24"/>
      <c r="FE537" s="24"/>
      <c r="FF537" s="24"/>
      <c r="FG537" s="24"/>
      <c r="FH537" s="24"/>
      <c r="FI537" s="24"/>
      <c r="FJ537" s="24"/>
      <c r="FK537" s="24"/>
      <c r="FL537" s="24"/>
      <c r="FM537" s="24"/>
      <c r="FN537" s="24"/>
      <c r="FO537" s="24"/>
      <c r="FP537" s="24"/>
      <c r="FQ537" s="24"/>
      <c r="FR537" s="24"/>
      <c r="FS537" s="24"/>
      <c r="FT537" s="24"/>
      <c r="FU537" s="24"/>
      <c r="FV537" s="24"/>
      <c r="FW537" s="24"/>
      <c r="FX537" s="24"/>
      <c r="FY537" s="24"/>
      <c r="FZ537" s="24"/>
      <c r="GA537" s="24"/>
      <c r="GB537" s="24"/>
      <c r="GC537" s="24"/>
      <c r="GD537" s="24"/>
      <c r="GE537" s="24"/>
      <c r="GF537" s="24"/>
      <c r="GG537" s="24"/>
      <c r="GH537" s="24"/>
      <c r="GI537" s="24"/>
      <c r="GJ537" s="24"/>
      <c r="GK537" s="24"/>
      <c r="GL537" s="24"/>
      <c r="GM537" s="24"/>
      <c r="GN537" s="24"/>
      <c r="GO537" s="24"/>
      <c r="GP537" s="24"/>
      <c r="GQ537" s="24"/>
      <c r="GR537" s="24"/>
      <c r="GS537" s="24"/>
      <c r="GT537" s="24"/>
      <c r="GU537" s="24"/>
      <c r="GV537" s="24"/>
      <c r="GW537" s="24"/>
      <c r="GX537" s="24"/>
      <c r="GY537" s="24"/>
      <c r="GZ537" s="24"/>
      <c r="HA537" s="24"/>
      <c r="HB537" s="24"/>
      <c r="HC537" s="24"/>
      <c r="HD537" s="24"/>
      <c r="HE537" s="24"/>
      <c r="HF537" s="24"/>
      <c r="HG537" s="24"/>
      <c r="HH537" s="24"/>
      <c r="HI537" s="24"/>
      <c r="HJ537" s="24"/>
      <c r="HK537" s="24"/>
      <c r="HL537" s="24"/>
      <c r="HM537" s="24"/>
      <c r="HN537" s="24"/>
      <c r="HO537" s="24"/>
      <c r="HP537" s="24"/>
      <c r="HQ537" s="24"/>
      <c r="HR537" s="24"/>
      <c r="HS537" s="24"/>
      <c r="HT537" s="24"/>
      <c r="HU537" s="24"/>
      <c r="HV537" s="24"/>
      <c r="HW537" s="24"/>
      <c r="HX537" s="24"/>
      <c r="HY537" s="24"/>
      <c r="HZ537" s="24"/>
      <c r="IA537" s="24"/>
      <c r="IB537" s="24"/>
      <c r="IC537" s="24"/>
      <c r="ID537" s="24"/>
      <c r="IE537" s="24"/>
      <c r="IF537" s="24"/>
      <c r="IG537" s="24"/>
      <c r="IH537" s="24"/>
      <c r="II537" s="24"/>
      <c r="IJ537" s="24"/>
      <c r="IK537" s="24"/>
      <c r="IL537" s="24"/>
      <c r="IM537" s="24"/>
      <c r="IN537" s="24"/>
      <c r="IO537" s="24"/>
      <c r="IP537" s="24"/>
      <c r="IQ537" s="24"/>
      <c r="IR537" s="24"/>
      <c r="IS537" s="24"/>
      <c r="IT537" s="24"/>
      <c r="IU537" s="24"/>
      <c r="IV537" s="24"/>
      <c r="IW537" s="24"/>
    </row>
    <row r="538" spans="1:257" s="113" customFormat="1" ht="14.25">
      <c r="A538" s="155"/>
      <c r="B538" s="116" t="s">
        <v>28</v>
      </c>
      <c r="C538" s="116"/>
      <c r="D538" s="15">
        <v>15</v>
      </c>
      <c r="E538" s="116"/>
      <c r="F538" s="114" t="s">
        <v>54</v>
      </c>
      <c r="G538" s="112"/>
      <c r="H538" s="116" t="s">
        <v>69</v>
      </c>
      <c r="I538" s="122"/>
      <c r="J538" s="51">
        <f>SUM(D538*G538)</f>
        <v>0</v>
      </c>
      <c r="K538" s="86" t="s">
        <v>69</v>
      </c>
      <c r="L538" s="24"/>
      <c r="M538" s="24"/>
      <c r="N538" s="24"/>
      <c r="O538" s="24"/>
      <c r="P538" s="24"/>
      <c r="Q538" s="24"/>
      <c r="R538" s="24"/>
      <c r="S538" s="24"/>
      <c r="T538" s="24"/>
      <c r="U538" s="24"/>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c r="AS538" s="24"/>
      <c r="AT538" s="24"/>
      <c r="AU538" s="24"/>
      <c r="AV538" s="24"/>
      <c r="AW538" s="24"/>
      <c r="AX538" s="24"/>
      <c r="AY538" s="24"/>
      <c r="AZ538" s="24"/>
      <c r="BA538" s="24"/>
      <c r="BB538" s="24"/>
      <c r="BC538" s="24"/>
      <c r="BD538" s="24"/>
      <c r="BE538" s="24"/>
      <c r="BF538" s="24"/>
      <c r="BG538" s="24"/>
      <c r="BH538" s="24"/>
      <c r="BI538" s="24"/>
      <c r="BJ538" s="24"/>
      <c r="BK538" s="24"/>
      <c r="BL538" s="24"/>
      <c r="BM538" s="24"/>
      <c r="BN538" s="24"/>
      <c r="BO538" s="24"/>
      <c r="BP538" s="24"/>
      <c r="BQ538" s="24"/>
      <c r="BR538" s="24"/>
      <c r="BS538" s="24"/>
      <c r="BT538" s="24"/>
      <c r="BU538" s="24"/>
      <c r="BV538" s="24"/>
      <c r="BW538" s="24"/>
      <c r="BX538" s="24"/>
      <c r="BY538" s="24"/>
      <c r="BZ538" s="24"/>
      <c r="CA538" s="24"/>
      <c r="CB538" s="24"/>
      <c r="CC538" s="24"/>
      <c r="CD538" s="24"/>
      <c r="CE538" s="24"/>
      <c r="CF538" s="24"/>
      <c r="CG538" s="24"/>
      <c r="CH538" s="24"/>
      <c r="CI538" s="24"/>
      <c r="CJ538" s="24"/>
      <c r="CK538" s="24"/>
      <c r="CL538" s="24"/>
      <c r="CM538" s="24"/>
      <c r="CN538" s="24"/>
      <c r="CO538" s="24"/>
      <c r="CP538" s="24"/>
      <c r="CQ538" s="24"/>
      <c r="CR538" s="24"/>
      <c r="CS538" s="24"/>
      <c r="CT538" s="24"/>
      <c r="CU538" s="24"/>
      <c r="CV538" s="24"/>
      <c r="CW538" s="24"/>
      <c r="CX538" s="24"/>
      <c r="CY538" s="24"/>
      <c r="CZ538" s="24"/>
      <c r="DA538" s="24"/>
      <c r="DB538" s="24"/>
      <c r="DC538" s="24"/>
      <c r="DD538" s="24"/>
      <c r="DE538" s="24"/>
      <c r="DF538" s="24"/>
      <c r="DG538" s="24"/>
      <c r="DH538" s="24"/>
      <c r="DI538" s="24"/>
      <c r="DJ538" s="24"/>
      <c r="DK538" s="24"/>
      <c r="DL538" s="24"/>
      <c r="DM538" s="24"/>
      <c r="DN538" s="24"/>
      <c r="DO538" s="24"/>
      <c r="DP538" s="24"/>
      <c r="DQ538" s="24"/>
      <c r="DR538" s="24"/>
      <c r="DS538" s="24"/>
      <c r="DT538" s="24"/>
      <c r="DU538" s="24"/>
      <c r="DV538" s="24"/>
      <c r="DW538" s="24"/>
      <c r="DX538" s="24"/>
      <c r="DY538" s="24"/>
      <c r="DZ538" s="24"/>
      <c r="EA538" s="24"/>
      <c r="EB538" s="24"/>
      <c r="EC538" s="24"/>
      <c r="ED538" s="24"/>
      <c r="EE538" s="24"/>
      <c r="EF538" s="24"/>
      <c r="EG538" s="24"/>
      <c r="EH538" s="24"/>
      <c r="EI538" s="24"/>
      <c r="EJ538" s="24"/>
      <c r="EK538" s="24"/>
      <c r="EL538" s="24"/>
      <c r="EM538" s="24"/>
      <c r="EN538" s="24"/>
      <c r="EO538" s="24"/>
      <c r="EP538" s="24"/>
      <c r="EQ538" s="24"/>
      <c r="ER538" s="24"/>
      <c r="ES538" s="24"/>
      <c r="ET538" s="24"/>
      <c r="EU538" s="24"/>
      <c r="EV538" s="24"/>
      <c r="EW538" s="24"/>
      <c r="EX538" s="24"/>
      <c r="EY538" s="24"/>
      <c r="EZ538" s="24"/>
      <c r="FA538" s="24"/>
      <c r="FB538" s="24"/>
      <c r="FC538" s="24"/>
      <c r="FD538" s="24"/>
      <c r="FE538" s="24"/>
      <c r="FF538" s="24"/>
      <c r="FG538" s="24"/>
      <c r="FH538" s="24"/>
      <c r="FI538" s="24"/>
      <c r="FJ538" s="24"/>
      <c r="FK538" s="24"/>
      <c r="FL538" s="24"/>
      <c r="FM538" s="24"/>
      <c r="FN538" s="24"/>
      <c r="FO538" s="24"/>
      <c r="FP538" s="24"/>
      <c r="FQ538" s="24"/>
      <c r="FR538" s="24"/>
      <c r="FS538" s="24"/>
      <c r="FT538" s="24"/>
      <c r="FU538" s="24"/>
      <c r="FV538" s="24"/>
      <c r="FW538" s="24"/>
      <c r="FX538" s="24"/>
      <c r="FY538" s="24"/>
      <c r="FZ538" s="24"/>
      <c r="GA538" s="24"/>
      <c r="GB538" s="24"/>
      <c r="GC538" s="24"/>
      <c r="GD538" s="24"/>
      <c r="GE538" s="24"/>
      <c r="GF538" s="24"/>
      <c r="GG538" s="24"/>
      <c r="GH538" s="24"/>
      <c r="GI538" s="24"/>
      <c r="GJ538" s="24"/>
      <c r="GK538" s="24"/>
      <c r="GL538" s="24"/>
      <c r="GM538" s="24"/>
      <c r="GN538" s="24"/>
      <c r="GO538" s="24"/>
      <c r="GP538" s="24"/>
      <c r="GQ538" s="24"/>
      <c r="GR538" s="24"/>
      <c r="GS538" s="24"/>
      <c r="GT538" s="24"/>
      <c r="GU538" s="24"/>
      <c r="GV538" s="24"/>
      <c r="GW538" s="24"/>
      <c r="GX538" s="24"/>
      <c r="GY538" s="24"/>
      <c r="GZ538" s="24"/>
      <c r="HA538" s="24"/>
      <c r="HB538" s="24"/>
      <c r="HC538" s="24"/>
      <c r="HD538" s="24"/>
      <c r="HE538" s="24"/>
      <c r="HF538" s="24"/>
      <c r="HG538" s="24"/>
      <c r="HH538" s="24"/>
      <c r="HI538" s="24"/>
      <c r="HJ538" s="24"/>
      <c r="HK538" s="24"/>
      <c r="HL538" s="24"/>
      <c r="HM538" s="24"/>
      <c r="HN538" s="24"/>
      <c r="HO538" s="24"/>
      <c r="HP538" s="24"/>
      <c r="HQ538" s="24"/>
      <c r="HR538" s="24"/>
      <c r="HS538" s="24"/>
      <c r="HT538" s="24"/>
      <c r="HU538" s="24"/>
      <c r="HV538" s="24"/>
      <c r="HW538" s="24"/>
      <c r="HX538" s="24"/>
      <c r="HY538" s="24"/>
      <c r="HZ538" s="24"/>
      <c r="IA538" s="24"/>
      <c r="IB538" s="24"/>
      <c r="IC538" s="24"/>
      <c r="ID538" s="24"/>
      <c r="IE538" s="24"/>
      <c r="IF538" s="24"/>
      <c r="IG538" s="24"/>
      <c r="IH538" s="24"/>
      <c r="II538" s="24"/>
      <c r="IJ538" s="24"/>
      <c r="IK538" s="24"/>
      <c r="IL538" s="24"/>
      <c r="IM538" s="24"/>
      <c r="IN538" s="24"/>
      <c r="IO538" s="24"/>
      <c r="IP538" s="24"/>
      <c r="IQ538" s="24"/>
      <c r="IR538" s="24"/>
      <c r="IS538" s="24"/>
      <c r="IT538" s="24"/>
      <c r="IU538" s="24"/>
      <c r="IV538" s="24"/>
      <c r="IW538" s="24"/>
    </row>
    <row r="539" spans="1:257" s="113" customFormat="1">
      <c r="A539" s="156"/>
      <c r="D539" s="15"/>
      <c r="I539" s="10"/>
      <c r="J539" s="31"/>
      <c r="K539" s="84"/>
      <c r="L539" s="24"/>
      <c r="M539" s="24"/>
      <c r="N539" s="24"/>
      <c r="O539" s="24"/>
      <c r="P539" s="24"/>
      <c r="Q539" s="24"/>
      <c r="R539" s="24"/>
      <c r="S539" s="24"/>
      <c r="T539" s="24"/>
      <c r="U539" s="24"/>
      <c r="V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c r="AS539" s="24"/>
      <c r="AT539" s="24"/>
      <c r="AU539" s="24"/>
      <c r="AV539" s="24"/>
      <c r="AW539" s="24"/>
      <c r="AX539" s="24"/>
      <c r="AY539" s="24"/>
      <c r="AZ539" s="24"/>
      <c r="BA539" s="24"/>
      <c r="BB539" s="24"/>
      <c r="BC539" s="24"/>
      <c r="BD539" s="24"/>
      <c r="BE539" s="24"/>
      <c r="BF539" s="24"/>
      <c r="BG539" s="24"/>
      <c r="BH539" s="24"/>
      <c r="BI539" s="24"/>
      <c r="BJ539" s="24"/>
      <c r="BK539" s="24"/>
      <c r="BL539" s="24"/>
      <c r="BM539" s="24"/>
      <c r="BN539" s="24"/>
      <c r="BO539" s="24"/>
      <c r="BP539" s="24"/>
      <c r="BQ539" s="24"/>
      <c r="BR539" s="24"/>
      <c r="BS539" s="24"/>
      <c r="BT539" s="24"/>
      <c r="BU539" s="24"/>
      <c r="BV539" s="24"/>
      <c r="BW539" s="24"/>
      <c r="BX539" s="24"/>
      <c r="BY539" s="24"/>
      <c r="BZ539" s="24"/>
      <c r="CA539" s="24"/>
      <c r="CB539" s="24"/>
      <c r="CC539" s="24"/>
      <c r="CD539" s="24"/>
      <c r="CE539" s="24"/>
      <c r="CF539" s="24"/>
      <c r="CG539" s="24"/>
      <c r="CH539" s="24"/>
      <c r="CI539" s="24"/>
      <c r="CJ539" s="24"/>
      <c r="CK539" s="24"/>
      <c r="CL539" s="24"/>
      <c r="CM539" s="24"/>
      <c r="CN539" s="24"/>
      <c r="CO539" s="24"/>
      <c r="CP539" s="24"/>
      <c r="CQ539" s="24"/>
      <c r="CR539" s="24"/>
      <c r="CS539" s="24"/>
      <c r="CT539" s="24"/>
      <c r="CU539" s="24"/>
      <c r="CV539" s="24"/>
      <c r="CW539" s="24"/>
      <c r="CX539" s="24"/>
      <c r="CY539" s="24"/>
      <c r="CZ539" s="24"/>
      <c r="DA539" s="24"/>
      <c r="DB539" s="24"/>
      <c r="DC539" s="24"/>
      <c r="DD539" s="24"/>
      <c r="DE539" s="24"/>
      <c r="DF539" s="24"/>
      <c r="DG539" s="24"/>
      <c r="DH539" s="24"/>
      <c r="DI539" s="24"/>
      <c r="DJ539" s="24"/>
      <c r="DK539" s="24"/>
      <c r="DL539" s="24"/>
      <c r="DM539" s="24"/>
      <c r="DN539" s="24"/>
      <c r="DO539" s="24"/>
      <c r="DP539" s="24"/>
      <c r="DQ539" s="24"/>
      <c r="DR539" s="24"/>
      <c r="DS539" s="24"/>
      <c r="DT539" s="24"/>
      <c r="DU539" s="24"/>
      <c r="DV539" s="24"/>
      <c r="DW539" s="24"/>
      <c r="DX539" s="24"/>
      <c r="DY539" s="24"/>
      <c r="DZ539" s="24"/>
      <c r="EA539" s="24"/>
      <c r="EB539" s="24"/>
      <c r="EC539" s="24"/>
      <c r="ED539" s="24"/>
      <c r="EE539" s="24"/>
      <c r="EF539" s="24"/>
      <c r="EG539" s="24"/>
      <c r="EH539" s="24"/>
      <c r="EI539" s="24"/>
      <c r="EJ539" s="24"/>
      <c r="EK539" s="24"/>
      <c r="EL539" s="24"/>
      <c r="EM539" s="24"/>
      <c r="EN539" s="24"/>
      <c r="EO539" s="24"/>
      <c r="EP539" s="24"/>
      <c r="EQ539" s="24"/>
      <c r="ER539" s="24"/>
      <c r="ES539" s="24"/>
      <c r="ET539" s="24"/>
      <c r="EU539" s="24"/>
      <c r="EV539" s="24"/>
      <c r="EW539" s="24"/>
      <c r="EX539" s="24"/>
      <c r="EY539" s="24"/>
      <c r="EZ539" s="24"/>
      <c r="FA539" s="24"/>
      <c r="FB539" s="24"/>
      <c r="FC539" s="24"/>
      <c r="FD539" s="24"/>
      <c r="FE539" s="24"/>
      <c r="FF539" s="24"/>
      <c r="FG539" s="24"/>
      <c r="FH539" s="24"/>
      <c r="FI539" s="24"/>
      <c r="FJ539" s="24"/>
      <c r="FK539" s="24"/>
      <c r="FL539" s="24"/>
      <c r="FM539" s="24"/>
      <c r="FN539" s="24"/>
      <c r="FO539" s="24"/>
      <c r="FP539" s="24"/>
      <c r="FQ539" s="24"/>
      <c r="FR539" s="24"/>
      <c r="FS539" s="24"/>
      <c r="FT539" s="24"/>
      <c r="FU539" s="24"/>
      <c r="FV539" s="24"/>
      <c r="FW539" s="24"/>
      <c r="FX539" s="24"/>
      <c r="FY539" s="24"/>
      <c r="FZ539" s="24"/>
      <c r="GA539" s="24"/>
      <c r="GB539" s="24"/>
      <c r="GC539" s="24"/>
      <c r="GD539" s="24"/>
      <c r="GE539" s="24"/>
      <c r="GF539" s="24"/>
      <c r="GG539" s="24"/>
      <c r="GH539" s="24"/>
      <c r="GI539" s="24"/>
      <c r="GJ539" s="24"/>
      <c r="GK539" s="24"/>
      <c r="GL539" s="24"/>
      <c r="GM539" s="24"/>
      <c r="GN539" s="24"/>
      <c r="GO539" s="24"/>
      <c r="GP539" s="24"/>
      <c r="GQ539" s="24"/>
      <c r="GR539" s="24"/>
      <c r="GS539" s="24"/>
      <c r="GT539" s="24"/>
      <c r="GU539" s="24"/>
      <c r="GV539" s="24"/>
      <c r="GW539" s="24"/>
      <c r="GX539" s="24"/>
      <c r="GY539" s="24"/>
      <c r="GZ539" s="24"/>
      <c r="HA539" s="24"/>
      <c r="HB539" s="24"/>
      <c r="HC539" s="24"/>
      <c r="HD539" s="24"/>
      <c r="HE539" s="24"/>
      <c r="HF539" s="24"/>
      <c r="HG539" s="24"/>
      <c r="HH539" s="24"/>
      <c r="HI539" s="24"/>
      <c r="HJ539" s="24"/>
      <c r="HK539" s="24"/>
      <c r="HL539" s="24"/>
      <c r="HM539" s="24"/>
      <c r="HN539" s="24"/>
      <c r="HO539" s="24"/>
      <c r="HP539" s="24"/>
      <c r="HQ539" s="24"/>
      <c r="HR539" s="24"/>
      <c r="HS539" s="24"/>
      <c r="HT539" s="24"/>
      <c r="HU539" s="24"/>
      <c r="HV539" s="24"/>
      <c r="HW539" s="24"/>
      <c r="HX539" s="24"/>
      <c r="HY539" s="24"/>
      <c r="HZ539" s="24"/>
      <c r="IA539" s="24"/>
      <c r="IB539" s="24"/>
      <c r="IC539" s="24"/>
      <c r="ID539" s="24"/>
      <c r="IE539" s="24"/>
      <c r="IF539" s="24"/>
      <c r="IG539" s="24"/>
      <c r="IH539" s="24"/>
      <c r="II539" s="24"/>
      <c r="IJ539" s="24"/>
      <c r="IK539" s="24"/>
      <c r="IL539" s="24"/>
      <c r="IM539" s="24"/>
      <c r="IN539" s="24"/>
      <c r="IO539" s="24"/>
      <c r="IP539" s="24"/>
      <c r="IQ539" s="24"/>
      <c r="IR539" s="24"/>
      <c r="IS539" s="24"/>
      <c r="IT539" s="24"/>
      <c r="IU539" s="24"/>
      <c r="IV539" s="24"/>
      <c r="IW539" s="24"/>
    </row>
    <row r="540" spans="1:257" ht="87.75" customHeight="1">
      <c r="A540" s="155">
        <v>3</v>
      </c>
      <c r="B540" s="586" t="s">
        <v>342</v>
      </c>
      <c r="C540" s="586"/>
      <c r="D540" s="586"/>
      <c r="E540" s="586"/>
      <c r="F540" s="586"/>
      <c r="G540" s="586"/>
      <c r="H540" s="586"/>
      <c r="I540" s="113"/>
      <c r="J540" s="113"/>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c r="BM540" s="24"/>
      <c r="BN540" s="24"/>
      <c r="BO540" s="24"/>
      <c r="BP540" s="24"/>
      <c r="BQ540" s="24"/>
      <c r="BR540" s="24"/>
      <c r="BS540" s="24"/>
      <c r="BT540" s="24"/>
      <c r="BU540" s="24"/>
      <c r="BV540" s="24"/>
      <c r="BW540" s="24"/>
      <c r="BX540" s="24"/>
      <c r="BY540" s="24"/>
      <c r="BZ540" s="24"/>
      <c r="CA540" s="24"/>
      <c r="CB540" s="24"/>
      <c r="CC540" s="24"/>
      <c r="CD540" s="24"/>
      <c r="CE540" s="24"/>
      <c r="CF540" s="24"/>
      <c r="CG540" s="24"/>
      <c r="CH540" s="24"/>
      <c r="CI540" s="24"/>
      <c r="CJ540" s="24"/>
      <c r="CK540" s="24"/>
      <c r="CL540" s="24"/>
      <c r="CM540" s="24"/>
      <c r="CN540" s="24"/>
      <c r="CO540" s="24"/>
      <c r="CP540" s="24"/>
      <c r="CQ540" s="24"/>
      <c r="CR540" s="24"/>
      <c r="CS540" s="24"/>
      <c r="CT540" s="24"/>
      <c r="CU540" s="24"/>
      <c r="CV540" s="24"/>
      <c r="CW540" s="24"/>
      <c r="CX540" s="24"/>
      <c r="CY540" s="24"/>
      <c r="CZ540" s="24"/>
      <c r="DA540" s="24"/>
      <c r="DB540" s="24"/>
      <c r="DC540" s="24"/>
      <c r="DD540" s="24"/>
      <c r="DE540" s="24"/>
      <c r="DF540" s="24"/>
      <c r="DG540" s="24"/>
      <c r="DH540" s="24"/>
      <c r="DI540" s="24"/>
      <c r="DJ540" s="24"/>
      <c r="DK540" s="24"/>
      <c r="DL540" s="24"/>
      <c r="DM540" s="24"/>
      <c r="DN540" s="24"/>
      <c r="DO540" s="24"/>
      <c r="DP540" s="24"/>
      <c r="DQ540" s="24"/>
      <c r="DR540" s="24"/>
      <c r="DS540" s="24"/>
      <c r="DT540" s="24"/>
      <c r="DU540" s="24"/>
      <c r="DV540" s="24"/>
      <c r="DW540" s="24"/>
      <c r="DX540" s="24"/>
      <c r="DY540" s="24"/>
      <c r="DZ540" s="24"/>
      <c r="EA540" s="24"/>
      <c r="EB540" s="24"/>
      <c r="EC540" s="24"/>
      <c r="ED540" s="24"/>
      <c r="EE540" s="24"/>
      <c r="EF540" s="24"/>
      <c r="EG540" s="24"/>
      <c r="EH540" s="24"/>
      <c r="EI540" s="24"/>
      <c r="EJ540" s="24"/>
      <c r="EK540" s="24"/>
      <c r="EL540" s="24"/>
      <c r="EM540" s="24"/>
      <c r="EN540" s="24"/>
      <c r="EO540" s="24"/>
      <c r="EP540" s="24"/>
      <c r="EQ540" s="24"/>
      <c r="ER540" s="24"/>
      <c r="ES540" s="24"/>
      <c r="ET540" s="24"/>
      <c r="EU540" s="24"/>
      <c r="EV540" s="24"/>
      <c r="EW540" s="24"/>
      <c r="EX540" s="24"/>
      <c r="EY540" s="24"/>
      <c r="EZ540" s="24"/>
      <c r="FA540" s="24"/>
      <c r="FB540" s="24"/>
      <c r="FC540" s="24"/>
      <c r="FD540" s="24"/>
      <c r="FE540" s="24"/>
      <c r="FF540" s="24"/>
      <c r="FG540" s="24"/>
      <c r="FH540" s="24"/>
      <c r="FI540" s="24"/>
      <c r="FJ540" s="24"/>
      <c r="FK540" s="24"/>
      <c r="FL540" s="24"/>
      <c r="FM540" s="24"/>
      <c r="FN540" s="24"/>
      <c r="FO540" s="24"/>
      <c r="FP540" s="24"/>
      <c r="FQ540" s="24"/>
      <c r="FR540" s="24"/>
      <c r="FS540" s="24"/>
      <c r="FT540" s="24"/>
      <c r="FU540" s="24"/>
      <c r="FV540" s="24"/>
      <c r="FW540" s="24"/>
      <c r="FX540" s="24"/>
      <c r="FY540" s="24"/>
      <c r="FZ540" s="24"/>
      <c r="GA540" s="24"/>
      <c r="GB540" s="24"/>
      <c r="GC540" s="24"/>
      <c r="GD540" s="24"/>
      <c r="GE540" s="24"/>
      <c r="GF540" s="24"/>
      <c r="GG540" s="24"/>
      <c r="GH540" s="24"/>
      <c r="GI540" s="24"/>
      <c r="GJ540" s="24"/>
      <c r="GK540" s="24"/>
      <c r="GL540" s="24"/>
      <c r="GM540" s="24"/>
      <c r="GN540" s="24"/>
      <c r="GO540" s="24"/>
      <c r="GP540" s="24"/>
      <c r="GQ540" s="24"/>
      <c r="GR540" s="24"/>
      <c r="GS540" s="24"/>
      <c r="GT540" s="24"/>
      <c r="GU540" s="24"/>
      <c r="GV540" s="24"/>
      <c r="GW540" s="24"/>
      <c r="GX540" s="24"/>
      <c r="GY540" s="24"/>
      <c r="GZ540" s="24"/>
      <c r="HA540" s="24"/>
      <c r="HB540" s="24"/>
      <c r="HC540" s="24"/>
      <c r="HD540" s="24"/>
      <c r="HE540" s="24"/>
      <c r="HF540" s="24"/>
      <c r="HG540" s="24"/>
      <c r="HH540" s="24"/>
      <c r="HI540" s="24"/>
      <c r="HJ540" s="24"/>
      <c r="HK540" s="24"/>
      <c r="HL540" s="24"/>
      <c r="HM540" s="24"/>
      <c r="HN540" s="24"/>
      <c r="HO540" s="24"/>
      <c r="HP540" s="24"/>
      <c r="HQ540" s="24"/>
      <c r="HR540" s="24"/>
      <c r="HS540" s="24"/>
      <c r="HT540" s="24"/>
      <c r="HU540" s="24"/>
      <c r="HV540" s="24"/>
      <c r="HW540" s="24"/>
      <c r="HX540" s="24"/>
      <c r="HY540" s="24"/>
      <c r="HZ540" s="24"/>
      <c r="IA540" s="24"/>
      <c r="IB540" s="24"/>
      <c r="IC540" s="24"/>
      <c r="ID540" s="24"/>
      <c r="IE540" s="24"/>
      <c r="IF540" s="24"/>
      <c r="IG540" s="24"/>
      <c r="IH540" s="24"/>
      <c r="II540" s="24"/>
      <c r="IJ540" s="24"/>
      <c r="IK540" s="24"/>
      <c r="IL540" s="24"/>
      <c r="IM540" s="24"/>
      <c r="IN540" s="24"/>
      <c r="IO540" s="24"/>
      <c r="IP540" s="24"/>
      <c r="IQ540" s="24"/>
      <c r="IR540" s="24"/>
      <c r="IS540" s="24"/>
      <c r="IT540" s="24"/>
      <c r="IU540" s="24"/>
      <c r="IV540" s="24"/>
      <c r="IW540" s="24"/>
    </row>
    <row r="541" spans="1:257" ht="14.25">
      <c r="B541" s="116" t="s">
        <v>86</v>
      </c>
      <c r="C541" s="116"/>
      <c r="D541" s="18"/>
      <c r="E541" s="116"/>
      <c r="F541" s="114"/>
      <c r="G541" s="57"/>
      <c r="H541" s="116"/>
      <c r="I541" s="122"/>
      <c r="J541" s="30"/>
      <c r="K541" s="88"/>
      <c r="L541" s="24"/>
      <c r="M541" s="24"/>
      <c r="N541" s="24"/>
      <c r="O541" s="24"/>
      <c r="P541" s="24"/>
      <c r="Q541" s="24"/>
      <c r="R541" s="24"/>
      <c r="S541" s="24"/>
      <c r="T541" s="24"/>
      <c r="U541" s="24"/>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c r="AS541" s="24"/>
      <c r="AT541" s="24"/>
      <c r="AU541" s="24"/>
      <c r="AV541" s="24"/>
      <c r="AW541" s="24"/>
      <c r="AX541" s="24"/>
      <c r="AY541" s="24"/>
      <c r="AZ541" s="24"/>
      <c r="BA541" s="24"/>
      <c r="BB541" s="24"/>
      <c r="BC541" s="24"/>
      <c r="BD541" s="24"/>
      <c r="BE541" s="24"/>
      <c r="BF541" s="24"/>
      <c r="BG541" s="24"/>
      <c r="BH541" s="24"/>
      <c r="BI541" s="24"/>
      <c r="BJ541" s="24"/>
      <c r="BK541" s="24"/>
      <c r="BL541" s="24"/>
      <c r="BM541" s="24"/>
      <c r="BN541" s="24"/>
      <c r="BO541" s="24"/>
      <c r="BP541" s="24"/>
      <c r="BQ541" s="24"/>
      <c r="BR541" s="24"/>
      <c r="BS541" s="24"/>
      <c r="BT541" s="24"/>
      <c r="BU541" s="24"/>
      <c r="BV541" s="24"/>
      <c r="BW541" s="24"/>
      <c r="BX541" s="24"/>
      <c r="BY541" s="24"/>
      <c r="BZ541" s="24"/>
      <c r="CA541" s="24"/>
      <c r="CB541" s="24"/>
      <c r="CC541" s="24"/>
      <c r="CD541" s="24"/>
      <c r="CE541" s="24"/>
      <c r="CF541" s="24"/>
      <c r="CG541" s="24"/>
      <c r="CH541" s="24"/>
      <c r="CI541" s="24"/>
      <c r="CJ541" s="24"/>
      <c r="CK541" s="24"/>
      <c r="CL541" s="24"/>
      <c r="CM541" s="24"/>
      <c r="CN541" s="24"/>
      <c r="CO541" s="24"/>
      <c r="CP541" s="24"/>
      <c r="CQ541" s="24"/>
      <c r="CR541" s="24"/>
      <c r="CS541" s="24"/>
      <c r="CT541" s="24"/>
      <c r="CU541" s="24"/>
      <c r="CV541" s="24"/>
      <c r="CW541" s="24"/>
      <c r="CX541" s="24"/>
      <c r="CY541" s="24"/>
      <c r="CZ541" s="24"/>
      <c r="DA541" s="24"/>
      <c r="DB541" s="24"/>
      <c r="DC541" s="24"/>
      <c r="DD541" s="24"/>
      <c r="DE541" s="24"/>
      <c r="DF541" s="24"/>
      <c r="DG541" s="24"/>
      <c r="DH541" s="24"/>
      <c r="DI541" s="24"/>
      <c r="DJ541" s="24"/>
      <c r="DK541" s="24"/>
      <c r="DL541" s="24"/>
      <c r="DM541" s="24"/>
      <c r="DN541" s="24"/>
      <c r="DO541" s="24"/>
      <c r="DP541" s="24"/>
      <c r="DQ541" s="24"/>
      <c r="DR541" s="24"/>
      <c r="DS541" s="24"/>
      <c r="DT541" s="24"/>
      <c r="DU541" s="24"/>
      <c r="DV541" s="24"/>
      <c r="DW541" s="24"/>
      <c r="DX541" s="24"/>
      <c r="DY541" s="24"/>
      <c r="DZ541" s="24"/>
      <c r="EA541" s="24"/>
      <c r="EB541" s="24"/>
      <c r="EC541" s="24"/>
      <c r="ED541" s="24"/>
      <c r="EE541" s="24"/>
      <c r="EF541" s="24"/>
      <c r="EG541" s="24"/>
      <c r="EH541" s="24"/>
      <c r="EI541" s="24"/>
      <c r="EJ541" s="24"/>
      <c r="EK541" s="24"/>
      <c r="EL541" s="24"/>
      <c r="EM541" s="24"/>
      <c r="EN541" s="24"/>
      <c r="EO541" s="24"/>
      <c r="EP541" s="24"/>
      <c r="EQ541" s="24"/>
      <c r="ER541" s="24"/>
      <c r="ES541" s="24"/>
      <c r="ET541" s="24"/>
      <c r="EU541" s="24"/>
      <c r="EV541" s="24"/>
      <c r="EW541" s="24"/>
      <c r="EX541" s="24"/>
      <c r="EY541" s="24"/>
      <c r="EZ541" s="24"/>
      <c r="FA541" s="24"/>
      <c r="FB541" s="24"/>
      <c r="FC541" s="24"/>
      <c r="FD541" s="24"/>
      <c r="FE541" s="24"/>
      <c r="FF541" s="24"/>
      <c r="FG541" s="24"/>
      <c r="FH541" s="24"/>
      <c r="FI541" s="24"/>
      <c r="FJ541" s="24"/>
      <c r="FK541" s="24"/>
      <c r="FL541" s="24"/>
      <c r="FM541" s="24"/>
      <c r="FN541" s="24"/>
      <c r="FO541" s="24"/>
      <c r="FP541" s="24"/>
      <c r="FQ541" s="24"/>
      <c r="FR541" s="24"/>
      <c r="FS541" s="24"/>
      <c r="FT541" s="24"/>
      <c r="FU541" s="24"/>
      <c r="FV541" s="24"/>
      <c r="FW541" s="24"/>
      <c r="FX541" s="24"/>
      <c r="FY541" s="24"/>
      <c r="FZ541" s="24"/>
      <c r="GA541" s="24"/>
      <c r="GB541" s="24"/>
      <c r="GC541" s="24"/>
      <c r="GD541" s="24"/>
      <c r="GE541" s="24"/>
      <c r="GF541" s="24"/>
      <c r="GG541" s="24"/>
      <c r="GH541" s="24"/>
      <c r="GI541" s="24"/>
      <c r="GJ541" s="24"/>
      <c r="GK541" s="24"/>
      <c r="GL541" s="24"/>
      <c r="GM541" s="24"/>
      <c r="GN541" s="24"/>
      <c r="GO541" s="24"/>
      <c r="GP541" s="24"/>
      <c r="GQ541" s="24"/>
      <c r="GR541" s="24"/>
      <c r="GS541" s="24"/>
      <c r="GT541" s="24"/>
      <c r="GU541" s="24"/>
      <c r="GV541" s="24"/>
      <c r="GW541" s="24"/>
      <c r="GX541" s="24"/>
      <c r="GY541" s="24"/>
      <c r="GZ541" s="24"/>
      <c r="HA541" s="24"/>
      <c r="HB541" s="24"/>
      <c r="HC541" s="24"/>
      <c r="HD541" s="24"/>
      <c r="HE541" s="24"/>
      <c r="HF541" s="24"/>
      <c r="HG541" s="24"/>
      <c r="HH541" s="24"/>
      <c r="HI541" s="24"/>
      <c r="HJ541" s="24"/>
      <c r="HK541" s="24"/>
      <c r="HL541" s="24"/>
      <c r="HM541" s="24"/>
      <c r="HN541" s="24"/>
      <c r="HO541" s="24"/>
      <c r="HP541" s="24"/>
      <c r="HQ541" s="24"/>
      <c r="HR541" s="24"/>
      <c r="HS541" s="24"/>
      <c r="HT541" s="24"/>
      <c r="HU541" s="24"/>
      <c r="HV541" s="24"/>
      <c r="HW541" s="24"/>
      <c r="HX541" s="24"/>
      <c r="HY541" s="24"/>
      <c r="HZ541" s="24"/>
      <c r="IA541" s="24"/>
      <c r="IB541" s="24"/>
      <c r="IC541" s="24"/>
      <c r="ID541" s="24"/>
      <c r="IE541" s="24"/>
      <c r="IF541" s="24"/>
      <c r="IG541" s="24"/>
      <c r="IH541" s="24"/>
      <c r="II541" s="24"/>
      <c r="IJ541" s="24"/>
      <c r="IK541" s="24"/>
      <c r="IL541" s="24"/>
      <c r="IM541" s="24"/>
      <c r="IN541" s="24"/>
      <c r="IO541" s="24"/>
      <c r="IP541" s="24"/>
      <c r="IQ541" s="24"/>
      <c r="IR541" s="24"/>
      <c r="IS541" s="24"/>
      <c r="IT541" s="24"/>
      <c r="IU541" s="24"/>
      <c r="IV541" s="24"/>
      <c r="IW541" s="24"/>
    </row>
    <row r="542" spans="1:257" ht="14.25">
      <c r="A542" s="157"/>
      <c r="B542" s="585" t="s">
        <v>1682</v>
      </c>
      <c r="C542" s="116"/>
      <c r="D542" s="15">
        <v>242</v>
      </c>
      <c r="E542" s="116"/>
      <c r="F542" s="114" t="s">
        <v>54</v>
      </c>
      <c r="G542" s="112"/>
      <c r="H542" s="116" t="s">
        <v>69</v>
      </c>
      <c r="I542" s="122"/>
      <c r="J542" s="51">
        <f>SUM(D542*G542)</f>
        <v>0</v>
      </c>
      <c r="K542" s="86" t="s">
        <v>69</v>
      </c>
      <c r="L542" s="24"/>
      <c r="M542" s="24"/>
      <c r="N542" s="24"/>
      <c r="O542" s="24"/>
      <c r="P542" s="24"/>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c r="AS542" s="24"/>
      <c r="AT542" s="24"/>
      <c r="AU542" s="24"/>
      <c r="AV542" s="24"/>
      <c r="AW542" s="24"/>
      <c r="AX542" s="24"/>
      <c r="AY542" s="24"/>
      <c r="AZ542" s="24"/>
      <c r="BA542" s="24"/>
      <c r="BB542" s="24"/>
      <c r="BC542" s="24"/>
      <c r="BD542" s="24"/>
      <c r="BE542" s="24"/>
      <c r="BF542" s="24"/>
      <c r="BG542" s="24"/>
      <c r="BH542" s="24"/>
      <c r="BI542" s="24"/>
      <c r="BJ542" s="24"/>
      <c r="BK542" s="24"/>
      <c r="BL542" s="24"/>
      <c r="BM542" s="24"/>
      <c r="BN542" s="24"/>
      <c r="BO542" s="24"/>
      <c r="BP542" s="24"/>
      <c r="BQ542" s="24"/>
      <c r="BR542" s="24"/>
      <c r="BS542" s="24"/>
      <c r="BT542" s="24"/>
      <c r="BU542" s="24"/>
      <c r="BV542" s="24"/>
      <c r="BW542" s="24"/>
      <c r="BX542" s="24"/>
      <c r="BY542" s="24"/>
      <c r="BZ542" s="24"/>
      <c r="CA542" s="24"/>
      <c r="CB542" s="24"/>
      <c r="CC542" s="24"/>
      <c r="CD542" s="24"/>
      <c r="CE542" s="24"/>
      <c r="CF542" s="24"/>
      <c r="CG542" s="24"/>
      <c r="CH542" s="24"/>
      <c r="CI542" s="24"/>
      <c r="CJ542" s="24"/>
      <c r="CK542" s="24"/>
      <c r="CL542" s="24"/>
      <c r="CM542" s="24"/>
      <c r="CN542" s="24"/>
      <c r="CO542" s="24"/>
      <c r="CP542" s="24"/>
      <c r="CQ542" s="24"/>
      <c r="CR542" s="24"/>
      <c r="CS542" s="24"/>
      <c r="CT542" s="24"/>
      <c r="CU542" s="24"/>
      <c r="CV542" s="24"/>
      <c r="CW542" s="24"/>
      <c r="CX542" s="24"/>
      <c r="CY542" s="24"/>
      <c r="CZ542" s="24"/>
      <c r="DA542" s="24"/>
      <c r="DB542" s="24"/>
      <c r="DC542" s="24"/>
      <c r="DD542" s="24"/>
      <c r="DE542" s="24"/>
      <c r="DF542" s="24"/>
      <c r="DG542" s="24"/>
      <c r="DH542" s="24"/>
      <c r="DI542" s="24"/>
      <c r="DJ542" s="24"/>
      <c r="DK542" s="24"/>
      <c r="DL542" s="24"/>
      <c r="DM542" s="24"/>
      <c r="DN542" s="24"/>
      <c r="DO542" s="24"/>
      <c r="DP542" s="24"/>
      <c r="DQ542" s="24"/>
      <c r="DR542" s="24"/>
      <c r="DS542" s="24"/>
      <c r="DT542" s="24"/>
      <c r="DU542" s="24"/>
      <c r="DV542" s="24"/>
      <c r="DW542" s="24"/>
      <c r="DX542" s="24"/>
      <c r="DY542" s="24"/>
      <c r="DZ542" s="24"/>
      <c r="EA542" s="24"/>
      <c r="EB542" s="24"/>
      <c r="EC542" s="24"/>
      <c r="ED542" s="24"/>
      <c r="EE542" s="24"/>
      <c r="EF542" s="24"/>
      <c r="EG542" s="24"/>
      <c r="EH542" s="24"/>
      <c r="EI542" s="24"/>
      <c r="EJ542" s="24"/>
      <c r="EK542" s="24"/>
      <c r="EL542" s="24"/>
      <c r="EM542" s="24"/>
      <c r="EN542" s="24"/>
      <c r="EO542" s="24"/>
      <c r="EP542" s="24"/>
      <c r="EQ542" s="24"/>
      <c r="ER542" s="24"/>
      <c r="ES542" s="24"/>
      <c r="ET542" s="24"/>
      <c r="EU542" s="24"/>
      <c r="EV542" s="24"/>
      <c r="EW542" s="24"/>
      <c r="EX542" s="24"/>
      <c r="EY542" s="24"/>
      <c r="EZ542" s="24"/>
      <c r="FA542" s="24"/>
      <c r="FB542" s="24"/>
      <c r="FC542" s="24"/>
      <c r="FD542" s="24"/>
      <c r="FE542" s="24"/>
      <c r="FF542" s="24"/>
      <c r="FG542" s="24"/>
      <c r="FH542" s="24"/>
      <c r="FI542" s="24"/>
      <c r="FJ542" s="24"/>
      <c r="FK542" s="24"/>
      <c r="FL542" s="24"/>
      <c r="FM542" s="24"/>
      <c r="FN542" s="24"/>
      <c r="FO542" s="24"/>
      <c r="FP542" s="24"/>
      <c r="FQ542" s="24"/>
      <c r="FR542" s="24"/>
      <c r="FS542" s="24"/>
      <c r="FT542" s="24"/>
      <c r="FU542" s="24"/>
      <c r="FV542" s="24"/>
      <c r="FW542" s="24"/>
      <c r="FX542" s="24"/>
      <c r="FY542" s="24"/>
      <c r="FZ542" s="24"/>
      <c r="GA542" s="24"/>
      <c r="GB542" s="24"/>
      <c r="GC542" s="24"/>
      <c r="GD542" s="24"/>
      <c r="GE542" s="24"/>
      <c r="GF542" s="24"/>
      <c r="GG542" s="24"/>
      <c r="GH542" s="24"/>
      <c r="GI542" s="24"/>
      <c r="GJ542" s="24"/>
      <c r="GK542" s="24"/>
      <c r="GL542" s="24"/>
      <c r="GM542" s="24"/>
      <c r="GN542" s="24"/>
      <c r="GO542" s="24"/>
      <c r="GP542" s="24"/>
      <c r="GQ542" s="24"/>
      <c r="GR542" s="24"/>
      <c r="GS542" s="24"/>
      <c r="GT542" s="24"/>
      <c r="GU542" s="24"/>
      <c r="GV542" s="24"/>
      <c r="GW542" s="24"/>
      <c r="GX542" s="24"/>
      <c r="GY542" s="24"/>
      <c r="GZ542" s="24"/>
      <c r="HA542" s="24"/>
      <c r="HB542" s="24"/>
      <c r="HC542" s="24"/>
      <c r="HD542" s="24"/>
      <c r="HE542" s="24"/>
      <c r="HF542" s="24"/>
      <c r="HG542" s="24"/>
      <c r="HH542" s="24"/>
      <c r="HI542" s="24"/>
      <c r="HJ542" s="24"/>
      <c r="HK542" s="24"/>
      <c r="HL542" s="24"/>
      <c r="HM542" s="24"/>
      <c r="HN542" s="24"/>
      <c r="HO542" s="24"/>
      <c r="HP542" s="24"/>
      <c r="HQ542" s="24"/>
      <c r="HR542" s="24"/>
      <c r="HS542" s="24"/>
      <c r="HT542" s="24"/>
      <c r="HU542" s="24"/>
      <c r="HV542" s="24"/>
      <c r="HW542" s="24"/>
      <c r="HX542" s="24"/>
      <c r="HY542" s="24"/>
      <c r="HZ542" s="24"/>
      <c r="IA542" s="24"/>
      <c r="IB542" s="24"/>
      <c r="IC542" s="24"/>
      <c r="ID542" s="24"/>
      <c r="IE542" s="24"/>
      <c r="IF542" s="24"/>
      <c r="IG542" s="24"/>
      <c r="IH542" s="24"/>
      <c r="II542" s="24"/>
      <c r="IJ542" s="24"/>
      <c r="IK542" s="24"/>
      <c r="IL542" s="24"/>
      <c r="IM542" s="24"/>
      <c r="IN542" s="24"/>
      <c r="IO542" s="24"/>
      <c r="IP542" s="24"/>
      <c r="IQ542" s="24"/>
      <c r="IR542" s="24"/>
      <c r="IS542" s="24"/>
      <c r="IT542" s="24"/>
      <c r="IU542" s="24"/>
      <c r="IV542" s="24"/>
      <c r="IW542" s="24"/>
    </row>
    <row r="543" spans="1:257" ht="14.25">
      <c r="A543" s="157"/>
      <c r="B543" s="116" t="s">
        <v>80</v>
      </c>
      <c r="C543" s="116"/>
      <c r="D543" s="18"/>
      <c r="E543" s="116"/>
      <c r="F543" s="114"/>
      <c r="G543" s="57"/>
      <c r="H543" s="116"/>
      <c r="I543" s="122"/>
      <c r="J543" s="30"/>
      <c r="K543" s="88"/>
      <c r="L543" s="3"/>
    </row>
    <row r="544" spans="1:257" ht="14.25">
      <c r="A544" s="157"/>
      <c r="B544" s="116" t="s">
        <v>28</v>
      </c>
      <c r="C544" s="116"/>
      <c r="D544" s="15">
        <v>242</v>
      </c>
      <c r="E544" s="116"/>
      <c r="F544" s="114" t="s">
        <v>54</v>
      </c>
      <c r="G544" s="112"/>
      <c r="H544" s="116" t="s">
        <v>69</v>
      </c>
      <c r="I544" s="122"/>
      <c r="J544" s="51">
        <f>SUM(D544*G544)</f>
        <v>0</v>
      </c>
      <c r="K544" s="86" t="s">
        <v>69</v>
      </c>
      <c r="L544" s="3"/>
    </row>
    <row r="545" spans="1:257" ht="14.25">
      <c r="A545" s="157"/>
      <c r="B545" s="116"/>
      <c r="C545" s="126"/>
      <c r="D545" s="15"/>
      <c r="E545" s="126"/>
      <c r="F545" s="114"/>
      <c r="G545" s="68"/>
      <c r="H545" s="114"/>
      <c r="I545" s="11"/>
      <c r="K545" s="64"/>
      <c r="L545" s="3"/>
    </row>
    <row r="546" spans="1:257" s="113" customFormat="1" ht="129" customHeight="1">
      <c r="A546" s="155">
        <v>4</v>
      </c>
      <c r="B546" s="586" t="s">
        <v>340</v>
      </c>
      <c r="C546" s="586"/>
      <c r="D546" s="586"/>
      <c r="E546" s="586"/>
      <c r="F546" s="586"/>
      <c r="G546" s="586"/>
      <c r="H546" s="586"/>
      <c r="K546" s="84"/>
      <c r="L546" s="116"/>
    </row>
    <row r="547" spans="1:257" s="113" customFormat="1" ht="14.25">
      <c r="A547" s="156"/>
      <c r="B547" s="116" t="s">
        <v>341</v>
      </c>
      <c r="C547" s="116"/>
      <c r="D547" s="18"/>
      <c r="E547" s="116"/>
      <c r="F547" s="114"/>
      <c r="G547" s="57"/>
      <c r="H547" s="116"/>
      <c r="I547" s="122"/>
      <c r="J547" s="30"/>
      <c r="K547" s="88"/>
      <c r="L547" s="116"/>
    </row>
    <row r="548" spans="1:257" s="113" customFormat="1" ht="14.25">
      <c r="A548" s="157"/>
      <c r="B548" s="585" t="s">
        <v>1682</v>
      </c>
      <c r="C548" s="116"/>
      <c r="D548" s="15">
        <v>109</v>
      </c>
      <c r="E548" s="116"/>
      <c r="F548" s="114" t="s">
        <v>54</v>
      </c>
      <c r="G548" s="112"/>
      <c r="H548" s="116" t="s">
        <v>69</v>
      </c>
      <c r="I548" s="122"/>
      <c r="J548" s="51">
        <f>SUM(D548*G548)</f>
        <v>0</v>
      </c>
      <c r="K548" s="86" t="s">
        <v>69</v>
      </c>
      <c r="L548" s="116"/>
    </row>
    <row r="549" spans="1:257" s="113" customFormat="1" ht="14.25">
      <c r="A549" s="157"/>
      <c r="B549" s="116" t="s">
        <v>350</v>
      </c>
      <c r="C549" s="116"/>
      <c r="D549" s="18"/>
      <c r="E549" s="116"/>
      <c r="F549" s="114"/>
      <c r="G549" s="57"/>
      <c r="H549" s="116"/>
      <c r="I549" s="122"/>
      <c r="J549" s="30"/>
      <c r="K549" s="88"/>
      <c r="L549" s="116"/>
    </row>
    <row r="550" spans="1:257" s="113" customFormat="1" ht="14.25">
      <c r="A550" s="157"/>
      <c r="B550" s="116" t="s">
        <v>28</v>
      </c>
      <c r="C550" s="116"/>
      <c r="D550" s="15">
        <v>109</v>
      </c>
      <c r="E550" s="116"/>
      <c r="F550" s="114" t="s">
        <v>54</v>
      </c>
      <c r="G550" s="112"/>
      <c r="H550" s="116" t="s">
        <v>69</v>
      </c>
      <c r="I550" s="122"/>
      <c r="J550" s="51">
        <f>SUM(D550*G550)</f>
        <v>0</v>
      </c>
      <c r="K550" s="86" t="s">
        <v>69</v>
      </c>
      <c r="L550" s="116"/>
    </row>
    <row r="551" spans="1:257" s="113" customFormat="1" ht="14.25">
      <c r="A551" s="157"/>
      <c r="B551" s="116"/>
      <c r="C551" s="116"/>
      <c r="D551" s="15"/>
      <c r="E551" s="116"/>
      <c r="F551" s="114"/>
      <c r="G551" s="124"/>
      <c r="H551" s="116"/>
      <c r="I551" s="122"/>
      <c r="J551" s="44"/>
      <c r="K551" s="86"/>
      <c r="L551" s="116"/>
    </row>
    <row r="552" spans="1:257" s="113" customFormat="1" ht="141" customHeight="1">
      <c r="A552" s="155">
        <v>3</v>
      </c>
      <c r="B552" s="586" t="s">
        <v>343</v>
      </c>
      <c r="C552" s="586"/>
      <c r="D552" s="586"/>
      <c r="E552" s="586"/>
      <c r="F552" s="586"/>
      <c r="G552" s="586"/>
      <c r="H552" s="586"/>
      <c r="I552" s="10"/>
      <c r="J552" s="31"/>
      <c r="K552" s="87"/>
      <c r="L552" s="116"/>
    </row>
    <row r="553" spans="1:257" s="113" customFormat="1" ht="14.25">
      <c r="A553" s="157"/>
      <c r="B553" s="116" t="s">
        <v>87</v>
      </c>
      <c r="C553" s="116"/>
      <c r="D553" s="18"/>
      <c r="E553" s="116"/>
      <c r="F553" s="114"/>
      <c r="G553" s="57"/>
      <c r="H553" s="116"/>
      <c r="I553" s="122"/>
      <c r="J553" s="30"/>
      <c r="K553" s="88"/>
      <c r="L553" s="116"/>
    </row>
    <row r="554" spans="1:257" ht="14.25">
      <c r="A554" s="155"/>
      <c r="B554" s="116" t="s">
        <v>28</v>
      </c>
      <c r="C554" s="116"/>
      <c r="D554" s="15">
        <v>144</v>
      </c>
      <c r="E554" s="116"/>
      <c r="F554" s="114" t="s">
        <v>54</v>
      </c>
      <c r="G554" s="112"/>
      <c r="H554" s="116" t="s">
        <v>69</v>
      </c>
      <c r="I554" s="122"/>
      <c r="J554" s="51">
        <f>SUM(D554*G554)</f>
        <v>0</v>
      </c>
      <c r="K554" s="86" t="s">
        <v>69</v>
      </c>
      <c r="L554" s="3"/>
    </row>
    <row r="555" spans="1:257" ht="14.25">
      <c r="B555" s="116" t="s">
        <v>88</v>
      </c>
      <c r="C555" s="116"/>
      <c r="D555" s="18"/>
      <c r="E555" s="116"/>
      <c r="F555" s="114"/>
      <c r="G555" s="57"/>
      <c r="H555" s="116"/>
      <c r="I555" s="122"/>
      <c r="J555" s="30"/>
      <c r="K555" s="88"/>
    </row>
    <row r="556" spans="1:257" ht="14.25">
      <c r="B556" s="116" t="s">
        <v>28</v>
      </c>
      <c r="C556" s="116"/>
      <c r="D556" s="15">
        <v>144</v>
      </c>
      <c r="E556" s="116"/>
      <c r="F556" s="114" t="s">
        <v>54</v>
      </c>
      <c r="G556" s="112"/>
      <c r="H556" s="116" t="s">
        <v>69</v>
      </c>
      <c r="I556" s="122"/>
      <c r="J556" s="51">
        <f>SUM(D556*G556)</f>
        <v>0</v>
      </c>
      <c r="K556" s="86" t="s">
        <v>69</v>
      </c>
    </row>
    <row r="557" spans="1:257" ht="14.25">
      <c r="B557" s="116" t="s">
        <v>80</v>
      </c>
      <c r="C557" s="116"/>
      <c r="D557" s="18"/>
      <c r="E557" s="116"/>
      <c r="F557" s="114"/>
      <c r="G557" s="57"/>
      <c r="H557" s="116"/>
      <c r="I557" s="122"/>
      <c r="J557" s="30"/>
      <c r="K557" s="88"/>
    </row>
    <row r="558" spans="1:257" ht="14.25">
      <c r="B558" s="116" t="s">
        <v>28</v>
      </c>
      <c r="C558" s="116"/>
      <c r="D558" s="15">
        <v>288</v>
      </c>
      <c r="E558" s="116"/>
      <c r="F558" s="114" t="s">
        <v>54</v>
      </c>
      <c r="G558" s="112"/>
      <c r="H558" s="116" t="s">
        <v>69</v>
      </c>
      <c r="I558" s="122"/>
      <c r="J558" s="51">
        <f>SUM(D558*G558)</f>
        <v>0</v>
      </c>
      <c r="K558" s="86" t="s">
        <v>69</v>
      </c>
      <c r="L558" s="12"/>
    </row>
    <row r="559" spans="1:257">
      <c r="K559" s="96"/>
      <c r="L559" s="24"/>
      <c r="M559" s="24"/>
      <c r="N559" s="24"/>
      <c r="O559" s="24"/>
      <c r="P559" s="24"/>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c r="AN559" s="24"/>
      <c r="AO559" s="24"/>
      <c r="AP559" s="24"/>
      <c r="AQ559" s="24"/>
      <c r="AR559" s="24"/>
      <c r="AS559" s="24"/>
      <c r="AT559" s="24"/>
      <c r="AU559" s="24"/>
      <c r="AV559" s="24"/>
      <c r="AW559" s="24"/>
      <c r="AX559" s="24"/>
      <c r="AY559" s="24"/>
      <c r="AZ559" s="24"/>
      <c r="BA559" s="24"/>
      <c r="BB559" s="24"/>
      <c r="BC559" s="24"/>
      <c r="BD559" s="24"/>
      <c r="BE559" s="24"/>
      <c r="BF559" s="24"/>
      <c r="BG559" s="24"/>
      <c r="BH559" s="24"/>
      <c r="BI559" s="24"/>
      <c r="BJ559" s="24"/>
      <c r="BK559" s="24"/>
      <c r="BL559" s="24"/>
      <c r="BM559" s="24"/>
      <c r="BN559" s="24"/>
      <c r="BO559" s="24"/>
      <c r="BP559" s="24"/>
      <c r="BQ559" s="24"/>
      <c r="BR559" s="24"/>
      <c r="BS559" s="24"/>
      <c r="BT559" s="24"/>
      <c r="BU559" s="24"/>
      <c r="BV559" s="24"/>
      <c r="BW559" s="24"/>
      <c r="BX559" s="24"/>
      <c r="BY559" s="24"/>
      <c r="BZ559" s="24"/>
      <c r="CA559" s="24"/>
      <c r="CB559" s="24"/>
      <c r="CC559" s="24"/>
      <c r="CD559" s="24"/>
      <c r="CE559" s="24"/>
      <c r="CF559" s="24"/>
      <c r="CG559" s="24"/>
      <c r="CH559" s="24"/>
      <c r="CI559" s="24"/>
      <c r="CJ559" s="24"/>
      <c r="CK559" s="24"/>
      <c r="CL559" s="24"/>
      <c r="CM559" s="24"/>
      <c r="CN559" s="24"/>
      <c r="CO559" s="24"/>
      <c r="CP559" s="24"/>
      <c r="CQ559" s="24"/>
      <c r="CR559" s="24"/>
      <c r="CS559" s="24"/>
      <c r="CT559" s="24"/>
      <c r="CU559" s="24"/>
      <c r="CV559" s="24"/>
      <c r="CW559" s="24"/>
      <c r="CX559" s="24"/>
      <c r="CY559" s="24"/>
      <c r="CZ559" s="24"/>
      <c r="DA559" s="24"/>
      <c r="DB559" s="24"/>
      <c r="DC559" s="24"/>
      <c r="DD559" s="24"/>
      <c r="DE559" s="24"/>
      <c r="DF559" s="24"/>
      <c r="DG559" s="24"/>
      <c r="DH559" s="24"/>
      <c r="DI559" s="24"/>
      <c r="DJ559" s="24"/>
      <c r="DK559" s="24"/>
      <c r="DL559" s="24"/>
      <c r="DM559" s="24"/>
      <c r="DN559" s="24"/>
      <c r="DO559" s="24"/>
      <c r="DP559" s="24"/>
      <c r="DQ559" s="24"/>
      <c r="DR559" s="24"/>
      <c r="DS559" s="24"/>
      <c r="DT559" s="24"/>
      <c r="DU559" s="24"/>
      <c r="DV559" s="24"/>
      <c r="DW559" s="24"/>
      <c r="DX559" s="24"/>
      <c r="DY559" s="24"/>
      <c r="DZ559" s="24"/>
      <c r="EA559" s="24"/>
      <c r="EB559" s="24"/>
      <c r="EC559" s="24"/>
      <c r="ED559" s="24"/>
      <c r="EE559" s="24"/>
      <c r="EF559" s="24"/>
      <c r="EG559" s="24"/>
      <c r="EH559" s="24"/>
      <c r="EI559" s="24"/>
      <c r="EJ559" s="24"/>
      <c r="EK559" s="24"/>
      <c r="EL559" s="24"/>
      <c r="EM559" s="24"/>
      <c r="EN559" s="24"/>
      <c r="EO559" s="24"/>
      <c r="EP559" s="24"/>
      <c r="EQ559" s="24"/>
      <c r="ER559" s="24"/>
      <c r="ES559" s="24"/>
      <c r="ET559" s="24"/>
      <c r="EU559" s="24"/>
      <c r="EV559" s="24"/>
      <c r="EW559" s="24"/>
      <c r="EX559" s="24"/>
      <c r="EY559" s="24"/>
      <c r="EZ559" s="24"/>
      <c r="FA559" s="24"/>
      <c r="FB559" s="24"/>
      <c r="FC559" s="24"/>
      <c r="FD559" s="24"/>
      <c r="FE559" s="24"/>
      <c r="FF559" s="24"/>
      <c r="FG559" s="24"/>
      <c r="FH559" s="24"/>
      <c r="FI559" s="24"/>
      <c r="FJ559" s="24"/>
      <c r="FK559" s="24"/>
      <c r="FL559" s="24"/>
      <c r="FM559" s="24"/>
      <c r="FN559" s="24"/>
      <c r="FO559" s="24"/>
      <c r="FP559" s="24"/>
      <c r="FQ559" s="24"/>
      <c r="FR559" s="24"/>
      <c r="FS559" s="24"/>
      <c r="FT559" s="24"/>
      <c r="FU559" s="24"/>
      <c r="FV559" s="24"/>
      <c r="FW559" s="24"/>
      <c r="FX559" s="24"/>
      <c r="FY559" s="24"/>
      <c r="FZ559" s="24"/>
      <c r="GA559" s="24"/>
      <c r="GB559" s="24"/>
      <c r="GC559" s="24"/>
      <c r="GD559" s="24"/>
      <c r="GE559" s="24"/>
      <c r="GF559" s="24"/>
      <c r="GG559" s="24"/>
      <c r="GH559" s="24"/>
      <c r="GI559" s="24"/>
      <c r="GJ559" s="24"/>
      <c r="GK559" s="24"/>
      <c r="GL559" s="24"/>
      <c r="GM559" s="24"/>
      <c r="GN559" s="24"/>
      <c r="GO559" s="24"/>
      <c r="GP559" s="24"/>
      <c r="GQ559" s="24"/>
      <c r="GR559" s="24"/>
      <c r="GS559" s="24"/>
      <c r="GT559" s="24"/>
      <c r="GU559" s="24"/>
      <c r="GV559" s="24"/>
      <c r="GW559" s="24"/>
      <c r="GX559" s="24"/>
      <c r="GY559" s="24"/>
      <c r="GZ559" s="24"/>
      <c r="HA559" s="24"/>
      <c r="HB559" s="24"/>
      <c r="HC559" s="24"/>
      <c r="HD559" s="24"/>
      <c r="HE559" s="24"/>
      <c r="HF559" s="24"/>
      <c r="HG559" s="24"/>
      <c r="HH559" s="24"/>
      <c r="HI559" s="24"/>
      <c r="HJ559" s="24"/>
      <c r="HK559" s="24"/>
      <c r="HL559" s="24"/>
      <c r="HM559" s="24"/>
      <c r="HN559" s="24"/>
      <c r="HO559" s="24"/>
      <c r="HP559" s="24"/>
      <c r="HQ559" s="24"/>
      <c r="HR559" s="24"/>
      <c r="HS559" s="24"/>
      <c r="HT559" s="24"/>
      <c r="HU559" s="24"/>
      <c r="HV559" s="24"/>
      <c r="HW559" s="24"/>
      <c r="HX559" s="24"/>
      <c r="HY559" s="24"/>
      <c r="HZ559" s="24"/>
      <c r="IA559" s="24"/>
      <c r="IB559" s="24"/>
      <c r="IC559" s="24"/>
      <c r="ID559" s="24"/>
      <c r="IE559" s="24"/>
      <c r="IF559" s="24"/>
      <c r="IG559" s="24"/>
      <c r="IH559" s="24"/>
      <c r="II559" s="24"/>
      <c r="IJ559" s="24"/>
      <c r="IK559" s="24"/>
      <c r="IL559" s="24"/>
      <c r="IM559" s="24"/>
      <c r="IN559" s="24"/>
      <c r="IO559" s="24"/>
      <c r="IP559" s="24"/>
      <c r="IQ559" s="24"/>
      <c r="IR559" s="24"/>
      <c r="IS559" s="24"/>
      <c r="IT559" s="24"/>
      <c r="IU559" s="24"/>
      <c r="IV559" s="24"/>
      <c r="IW559" s="24"/>
    </row>
    <row r="560" spans="1:257" ht="15">
      <c r="A560" s="157"/>
      <c r="C560" s="5"/>
      <c r="D560" s="30"/>
      <c r="E560" s="5"/>
      <c r="F560" s="103" t="s">
        <v>58</v>
      </c>
      <c r="G560" s="104"/>
      <c r="H560" s="105"/>
      <c r="I560" s="106"/>
      <c r="J560" s="83">
        <f>SUM(J523:J558)</f>
        <v>0</v>
      </c>
      <c r="K560" s="107" t="s">
        <v>69</v>
      </c>
      <c r="L560" s="24"/>
      <c r="M560" s="24"/>
      <c r="N560" s="24"/>
      <c r="O560" s="24"/>
      <c r="P560" s="24"/>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c r="AN560" s="24"/>
      <c r="AO560" s="24"/>
      <c r="AP560" s="24"/>
      <c r="AQ560" s="24"/>
      <c r="AR560" s="24"/>
      <c r="AS560" s="24"/>
      <c r="AT560" s="24"/>
      <c r="AU560" s="24"/>
      <c r="AV560" s="24"/>
      <c r="AW560" s="24"/>
      <c r="AX560" s="24"/>
      <c r="AY560" s="24"/>
      <c r="AZ560" s="24"/>
      <c r="BA560" s="24"/>
      <c r="BB560" s="24"/>
      <c r="BC560" s="24"/>
      <c r="BD560" s="24"/>
      <c r="BE560" s="24"/>
      <c r="BF560" s="24"/>
      <c r="BG560" s="24"/>
      <c r="BH560" s="24"/>
      <c r="BI560" s="24"/>
      <c r="BJ560" s="24"/>
      <c r="BK560" s="24"/>
      <c r="BL560" s="24"/>
      <c r="BM560" s="24"/>
      <c r="BN560" s="24"/>
      <c r="BO560" s="24"/>
      <c r="BP560" s="24"/>
      <c r="BQ560" s="24"/>
      <c r="BR560" s="24"/>
      <c r="BS560" s="24"/>
      <c r="BT560" s="24"/>
      <c r="BU560" s="24"/>
      <c r="BV560" s="24"/>
      <c r="BW560" s="24"/>
      <c r="BX560" s="24"/>
      <c r="BY560" s="24"/>
      <c r="BZ560" s="24"/>
      <c r="CA560" s="24"/>
      <c r="CB560" s="24"/>
      <c r="CC560" s="24"/>
      <c r="CD560" s="24"/>
      <c r="CE560" s="24"/>
      <c r="CF560" s="24"/>
      <c r="CG560" s="24"/>
      <c r="CH560" s="24"/>
      <c r="CI560" s="24"/>
      <c r="CJ560" s="24"/>
      <c r="CK560" s="24"/>
      <c r="CL560" s="24"/>
      <c r="CM560" s="24"/>
      <c r="CN560" s="24"/>
      <c r="CO560" s="24"/>
      <c r="CP560" s="24"/>
      <c r="CQ560" s="24"/>
      <c r="CR560" s="24"/>
      <c r="CS560" s="24"/>
      <c r="CT560" s="24"/>
      <c r="CU560" s="24"/>
      <c r="CV560" s="24"/>
      <c r="CW560" s="24"/>
      <c r="CX560" s="24"/>
      <c r="CY560" s="24"/>
      <c r="CZ560" s="24"/>
      <c r="DA560" s="24"/>
      <c r="DB560" s="24"/>
      <c r="DC560" s="24"/>
      <c r="DD560" s="24"/>
      <c r="DE560" s="24"/>
      <c r="DF560" s="24"/>
      <c r="DG560" s="24"/>
      <c r="DH560" s="24"/>
      <c r="DI560" s="24"/>
      <c r="DJ560" s="24"/>
      <c r="DK560" s="24"/>
      <c r="DL560" s="24"/>
      <c r="DM560" s="24"/>
      <c r="DN560" s="24"/>
      <c r="DO560" s="24"/>
      <c r="DP560" s="24"/>
      <c r="DQ560" s="24"/>
      <c r="DR560" s="24"/>
      <c r="DS560" s="24"/>
      <c r="DT560" s="24"/>
      <c r="DU560" s="24"/>
      <c r="DV560" s="24"/>
      <c r="DW560" s="24"/>
      <c r="DX560" s="24"/>
      <c r="DY560" s="24"/>
      <c r="DZ560" s="24"/>
      <c r="EA560" s="24"/>
      <c r="EB560" s="24"/>
      <c r="EC560" s="24"/>
      <c r="ED560" s="24"/>
      <c r="EE560" s="24"/>
      <c r="EF560" s="24"/>
      <c r="EG560" s="24"/>
      <c r="EH560" s="24"/>
      <c r="EI560" s="24"/>
      <c r="EJ560" s="24"/>
      <c r="EK560" s="24"/>
      <c r="EL560" s="24"/>
      <c r="EM560" s="24"/>
      <c r="EN560" s="24"/>
      <c r="EO560" s="24"/>
      <c r="EP560" s="24"/>
      <c r="EQ560" s="24"/>
      <c r="ER560" s="24"/>
      <c r="ES560" s="24"/>
      <c r="ET560" s="24"/>
      <c r="EU560" s="24"/>
      <c r="EV560" s="24"/>
      <c r="EW560" s="24"/>
      <c r="EX560" s="24"/>
      <c r="EY560" s="24"/>
      <c r="EZ560" s="24"/>
      <c r="FA560" s="24"/>
      <c r="FB560" s="24"/>
      <c r="FC560" s="24"/>
      <c r="FD560" s="24"/>
      <c r="FE560" s="24"/>
      <c r="FF560" s="24"/>
      <c r="FG560" s="24"/>
      <c r="FH560" s="24"/>
      <c r="FI560" s="24"/>
      <c r="FJ560" s="24"/>
      <c r="FK560" s="24"/>
      <c r="FL560" s="24"/>
      <c r="FM560" s="24"/>
      <c r="FN560" s="24"/>
      <c r="FO560" s="24"/>
      <c r="FP560" s="24"/>
      <c r="FQ560" s="24"/>
      <c r="FR560" s="24"/>
      <c r="FS560" s="24"/>
      <c r="FT560" s="24"/>
      <c r="FU560" s="24"/>
      <c r="FV560" s="24"/>
      <c r="FW560" s="24"/>
      <c r="FX560" s="24"/>
      <c r="FY560" s="24"/>
      <c r="FZ560" s="24"/>
      <c r="GA560" s="24"/>
      <c r="GB560" s="24"/>
      <c r="GC560" s="24"/>
      <c r="GD560" s="24"/>
      <c r="GE560" s="24"/>
      <c r="GF560" s="24"/>
      <c r="GG560" s="24"/>
      <c r="GH560" s="24"/>
      <c r="GI560" s="24"/>
      <c r="GJ560" s="24"/>
      <c r="GK560" s="24"/>
      <c r="GL560" s="24"/>
      <c r="GM560" s="24"/>
      <c r="GN560" s="24"/>
      <c r="GO560" s="24"/>
      <c r="GP560" s="24"/>
      <c r="GQ560" s="24"/>
      <c r="GR560" s="24"/>
      <c r="GS560" s="24"/>
      <c r="GT560" s="24"/>
      <c r="GU560" s="24"/>
      <c r="GV560" s="24"/>
      <c r="GW560" s="24"/>
      <c r="GX560" s="24"/>
      <c r="GY560" s="24"/>
      <c r="GZ560" s="24"/>
      <c r="HA560" s="24"/>
      <c r="HB560" s="24"/>
      <c r="HC560" s="24"/>
      <c r="HD560" s="24"/>
      <c r="HE560" s="24"/>
      <c r="HF560" s="24"/>
      <c r="HG560" s="24"/>
      <c r="HH560" s="24"/>
      <c r="HI560" s="24"/>
      <c r="HJ560" s="24"/>
      <c r="HK560" s="24"/>
      <c r="HL560" s="24"/>
      <c r="HM560" s="24"/>
      <c r="HN560" s="24"/>
      <c r="HO560" s="24"/>
      <c r="HP560" s="24"/>
      <c r="HQ560" s="24"/>
      <c r="HR560" s="24"/>
      <c r="HS560" s="24"/>
      <c r="HT560" s="24"/>
      <c r="HU560" s="24"/>
      <c r="HV560" s="24"/>
      <c r="HW560" s="24"/>
      <c r="HX560" s="24"/>
      <c r="HY560" s="24"/>
      <c r="HZ560" s="24"/>
      <c r="IA560" s="24"/>
      <c r="IB560" s="24"/>
      <c r="IC560" s="24"/>
      <c r="ID560" s="24"/>
      <c r="IE560" s="24"/>
      <c r="IF560" s="24"/>
      <c r="IG560" s="24"/>
      <c r="IH560" s="24"/>
      <c r="II560" s="24"/>
      <c r="IJ560" s="24"/>
      <c r="IK560" s="24"/>
      <c r="IL560" s="24"/>
      <c r="IM560" s="24"/>
      <c r="IN560" s="24"/>
      <c r="IO560" s="24"/>
      <c r="IP560" s="24"/>
      <c r="IQ560" s="24"/>
      <c r="IR560" s="24"/>
      <c r="IS560" s="24"/>
      <c r="IT560" s="24"/>
      <c r="IU560" s="24"/>
      <c r="IV560" s="24"/>
      <c r="IW560" s="24"/>
    </row>
    <row r="561" spans="1:257" ht="15">
      <c r="A561" s="157"/>
      <c r="C561" s="5"/>
      <c r="D561" s="30"/>
      <c r="E561" s="5"/>
      <c r="F561" s="9"/>
      <c r="G561" s="58"/>
      <c r="H561" s="6"/>
      <c r="I561" s="13"/>
      <c r="J561" s="44"/>
      <c r="K561" s="98"/>
      <c r="L561" s="24"/>
      <c r="M561" s="24"/>
      <c r="N561" s="24"/>
      <c r="O561" s="24"/>
      <c r="P561" s="24"/>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c r="AN561" s="24"/>
      <c r="AO561" s="24"/>
      <c r="AP561" s="24"/>
      <c r="AQ561" s="24"/>
      <c r="AR561" s="24"/>
      <c r="AS561" s="24"/>
      <c r="AT561" s="24"/>
      <c r="AU561" s="24"/>
      <c r="AV561" s="24"/>
      <c r="AW561" s="24"/>
      <c r="AX561" s="24"/>
      <c r="AY561" s="24"/>
      <c r="AZ561" s="24"/>
      <c r="BA561" s="24"/>
      <c r="BB561" s="24"/>
      <c r="BC561" s="24"/>
      <c r="BD561" s="24"/>
      <c r="BE561" s="24"/>
      <c r="BF561" s="24"/>
      <c r="BG561" s="24"/>
      <c r="BH561" s="24"/>
      <c r="BI561" s="24"/>
      <c r="BJ561" s="24"/>
      <c r="BK561" s="24"/>
      <c r="BL561" s="24"/>
      <c r="BM561" s="24"/>
      <c r="BN561" s="24"/>
      <c r="BO561" s="24"/>
      <c r="BP561" s="24"/>
      <c r="BQ561" s="24"/>
      <c r="BR561" s="24"/>
      <c r="BS561" s="24"/>
      <c r="BT561" s="24"/>
      <c r="BU561" s="24"/>
      <c r="BV561" s="24"/>
      <c r="BW561" s="24"/>
      <c r="BX561" s="24"/>
      <c r="BY561" s="24"/>
      <c r="BZ561" s="24"/>
      <c r="CA561" s="24"/>
      <c r="CB561" s="24"/>
      <c r="CC561" s="24"/>
      <c r="CD561" s="24"/>
      <c r="CE561" s="24"/>
      <c r="CF561" s="24"/>
      <c r="CG561" s="24"/>
      <c r="CH561" s="24"/>
      <c r="CI561" s="24"/>
      <c r="CJ561" s="24"/>
      <c r="CK561" s="24"/>
      <c r="CL561" s="24"/>
      <c r="CM561" s="24"/>
      <c r="CN561" s="24"/>
      <c r="CO561" s="24"/>
      <c r="CP561" s="24"/>
      <c r="CQ561" s="24"/>
      <c r="CR561" s="24"/>
      <c r="CS561" s="24"/>
      <c r="CT561" s="24"/>
      <c r="CU561" s="24"/>
      <c r="CV561" s="24"/>
      <c r="CW561" s="24"/>
      <c r="CX561" s="24"/>
      <c r="CY561" s="24"/>
      <c r="CZ561" s="24"/>
      <c r="DA561" s="24"/>
      <c r="DB561" s="24"/>
      <c r="DC561" s="24"/>
      <c r="DD561" s="24"/>
      <c r="DE561" s="24"/>
      <c r="DF561" s="24"/>
      <c r="DG561" s="24"/>
      <c r="DH561" s="24"/>
      <c r="DI561" s="24"/>
      <c r="DJ561" s="24"/>
      <c r="DK561" s="24"/>
      <c r="DL561" s="24"/>
      <c r="DM561" s="24"/>
      <c r="DN561" s="24"/>
      <c r="DO561" s="24"/>
      <c r="DP561" s="24"/>
      <c r="DQ561" s="24"/>
      <c r="DR561" s="24"/>
      <c r="DS561" s="24"/>
      <c r="DT561" s="24"/>
      <c r="DU561" s="24"/>
      <c r="DV561" s="24"/>
      <c r="DW561" s="24"/>
      <c r="DX561" s="24"/>
      <c r="DY561" s="24"/>
      <c r="DZ561" s="24"/>
      <c r="EA561" s="24"/>
      <c r="EB561" s="24"/>
      <c r="EC561" s="24"/>
      <c r="ED561" s="24"/>
      <c r="EE561" s="24"/>
      <c r="EF561" s="24"/>
      <c r="EG561" s="24"/>
      <c r="EH561" s="24"/>
      <c r="EI561" s="24"/>
      <c r="EJ561" s="24"/>
      <c r="EK561" s="24"/>
      <c r="EL561" s="24"/>
      <c r="EM561" s="24"/>
      <c r="EN561" s="24"/>
      <c r="EO561" s="24"/>
      <c r="EP561" s="24"/>
      <c r="EQ561" s="24"/>
      <c r="ER561" s="24"/>
      <c r="ES561" s="24"/>
      <c r="ET561" s="24"/>
      <c r="EU561" s="24"/>
      <c r="EV561" s="24"/>
      <c r="EW561" s="24"/>
      <c r="EX561" s="24"/>
      <c r="EY561" s="24"/>
      <c r="EZ561" s="24"/>
      <c r="FA561" s="24"/>
      <c r="FB561" s="24"/>
      <c r="FC561" s="24"/>
      <c r="FD561" s="24"/>
      <c r="FE561" s="24"/>
      <c r="FF561" s="24"/>
      <c r="FG561" s="24"/>
      <c r="FH561" s="24"/>
      <c r="FI561" s="24"/>
      <c r="FJ561" s="24"/>
      <c r="FK561" s="24"/>
      <c r="FL561" s="24"/>
      <c r="FM561" s="24"/>
      <c r="FN561" s="24"/>
      <c r="FO561" s="24"/>
      <c r="FP561" s="24"/>
      <c r="FQ561" s="24"/>
      <c r="FR561" s="24"/>
      <c r="FS561" s="24"/>
      <c r="FT561" s="24"/>
      <c r="FU561" s="24"/>
      <c r="FV561" s="24"/>
      <c r="FW561" s="24"/>
      <c r="FX561" s="24"/>
      <c r="FY561" s="24"/>
      <c r="FZ561" s="24"/>
      <c r="GA561" s="24"/>
      <c r="GB561" s="24"/>
      <c r="GC561" s="24"/>
      <c r="GD561" s="24"/>
      <c r="GE561" s="24"/>
      <c r="GF561" s="24"/>
      <c r="GG561" s="24"/>
      <c r="GH561" s="24"/>
      <c r="GI561" s="24"/>
      <c r="GJ561" s="24"/>
      <c r="GK561" s="24"/>
      <c r="GL561" s="24"/>
      <c r="GM561" s="24"/>
      <c r="GN561" s="24"/>
      <c r="GO561" s="24"/>
      <c r="GP561" s="24"/>
      <c r="GQ561" s="24"/>
      <c r="GR561" s="24"/>
      <c r="GS561" s="24"/>
      <c r="GT561" s="24"/>
      <c r="GU561" s="24"/>
      <c r="GV561" s="24"/>
      <c r="GW561" s="24"/>
      <c r="GX561" s="24"/>
      <c r="GY561" s="24"/>
      <c r="GZ561" s="24"/>
      <c r="HA561" s="24"/>
      <c r="HB561" s="24"/>
      <c r="HC561" s="24"/>
      <c r="HD561" s="24"/>
      <c r="HE561" s="24"/>
      <c r="HF561" s="24"/>
      <c r="HG561" s="24"/>
      <c r="HH561" s="24"/>
      <c r="HI561" s="24"/>
      <c r="HJ561" s="24"/>
      <c r="HK561" s="24"/>
      <c r="HL561" s="24"/>
      <c r="HM561" s="24"/>
      <c r="HN561" s="24"/>
      <c r="HO561" s="24"/>
      <c r="HP561" s="24"/>
      <c r="HQ561" s="24"/>
      <c r="HR561" s="24"/>
      <c r="HS561" s="24"/>
      <c r="HT561" s="24"/>
      <c r="HU561" s="24"/>
      <c r="HV561" s="24"/>
      <c r="HW561" s="24"/>
      <c r="HX561" s="24"/>
      <c r="HY561" s="24"/>
      <c r="HZ561" s="24"/>
      <c r="IA561" s="24"/>
      <c r="IB561" s="24"/>
      <c r="IC561" s="24"/>
      <c r="ID561" s="24"/>
      <c r="IE561" s="24"/>
      <c r="IF561" s="24"/>
      <c r="IG561" s="24"/>
      <c r="IH561" s="24"/>
      <c r="II561" s="24"/>
      <c r="IJ561" s="24"/>
      <c r="IK561" s="24"/>
      <c r="IL561" s="24"/>
      <c r="IM561" s="24"/>
      <c r="IN561" s="24"/>
      <c r="IO561" s="24"/>
      <c r="IP561" s="24"/>
      <c r="IQ561" s="24"/>
      <c r="IR561" s="24"/>
      <c r="IS561" s="24"/>
      <c r="IT561" s="24"/>
      <c r="IU561" s="24"/>
      <c r="IV561" s="24"/>
      <c r="IW561" s="24"/>
    </row>
    <row r="562" spans="1:257" ht="15">
      <c r="A562" s="166"/>
      <c r="B562" s="187" t="s">
        <v>50</v>
      </c>
      <c r="C562" s="188" t="s">
        <v>413</v>
      </c>
      <c r="D562" s="114"/>
      <c r="E562" s="27"/>
      <c r="F562" s="27"/>
      <c r="G562" s="60"/>
      <c r="H562" s="24"/>
      <c r="I562" s="26"/>
      <c r="J562" s="67"/>
      <c r="K562" s="98"/>
      <c r="L562" s="24"/>
      <c r="M562" s="24"/>
      <c r="N562" s="24"/>
      <c r="O562" s="24"/>
      <c r="P562" s="24"/>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c r="AN562" s="24"/>
      <c r="AO562" s="24"/>
      <c r="AP562" s="24"/>
      <c r="AQ562" s="24"/>
      <c r="AR562" s="24"/>
      <c r="AS562" s="24"/>
      <c r="AT562" s="24"/>
      <c r="AU562" s="24"/>
      <c r="AV562" s="24"/>
      <c r="AW562" s="24"/>
      <c r="AX562" s="24"/>
      <c r="AY562" s="24"/>
      <c r="AZ562" s="24"/>
      <c r="BA562" s="24"/>
      <c r="BB562" s="24"/>
      <c r="BC562" s="24"/>
      <c r="BD562" s="24"/>
      <c r="BE562" s="24"/>
      <c r="BF562" s="24"/>
      <c r="BG562" s="24"/>
      <c r="BH562" s="24"/>
      <c r="BI562" s="24"/>
      <c r="BJ562" s="24"/>
      <c r="BK562" s="24"/>
      <c r="BL562" s="24"/>
      <c r="BM562" s="24"/>
      <c r="BN562" s="24"/>
      <c r="BO562" s="24"/>
      <c r="BP562" s="24"/>
      <c r="BQ562" s="24"/>
      <c r="BR562" s="24"/>
      <c r="BS562" s="24"/>
      <c r="BT562" s="24"/>
      <c r="BU562" s="24"/>
      <c r="BV562" s="24"/>
      <c r="BW562" s="24"/>
      <c r="BX562" s="24"/>
      <c r="BY562" s="24"/>
      <c r="BZ562" s="24"/>
      <c r="CA562" s="24"/>
      <c r="CB562" s="24"/>
      <c r="CC562" s="24"/>
      <c r="CD562" s="24"/>
      <c r="CE562" s="24"/>
      <c r="CF562" s="24"/>
      <c r="CG562" s="24"/>
      <c r="CH562" s="24"/>
      <c r="CI562" s="24"/>
      <c r="CJ562" s="24"/>
      <c r="CK562" s="24"/>
      <c r="CL562" s="24"/>
      <c r="CM562" s="24"/>
      <c r="CN562" s="24"/>
      <c r="CO562" s="24"/>
      <c r="CP562" s="24"/>
      <c r="CQ562" s="24"/>
      <c r="CR562" s="24"/>
      <c r="CS562" s="24"/>
      <c r="CT562" s="24"/>
      <c r="CU562" s="24"/>
      <c r="CV562" s="24"/>
      <c r="CW562" s="24"/>
      <c r="CX562" s="24"/>
      <c r="CY562" s="24"/>
      <c r="CZ562" s="24"/>
      <c r="DA562" s="24"/>
      <c r="DB562" s="24"/>
      <c r="DC562" s="24"/>
      <c r="DD562" s="24"/>
      <c r="DE562" s="24"/>
      <c r="DF562" s="24"/>
      <c r="DG562" s="24"/>
      <c r="DH562" s="24"/>
      <c r="DI562" s="24"/>
      <c r="DJ562" s="24"/>
      <c r="DK562" s="24"/>
      <c r="DL562" s="24"/>
      <c r="DM562" s="24"/>
      <c r="DN562" s="24"/>
      <c r="DO562" s="24"/>
      <c r="DP562" s="24"/>
      <c r="DQ562" s="24"/>
      <c r="DR562" s="24"/>
      <c r="DS562" s="24"/>
      <c r="DT562" s="24"/>
      <c r="DU562" s="24"/>
      <c r="DV562" s="24"/>
      <c r="DW562" s="24"/>
      <c r="DX562" s="24"/>
      <c r="DY562" s="24"/>
      <c r="DZ562" s="24"/>
      <c r="EA562" s="24"/>
      <c r="EB562" s="24"/>
      <c r="EC562" s="24"/>
      <c r="ED562" s="24"/>
      <c r="EE562" s="24"/>
      <c r="EF562" s="24"/>
      <c r="EG562" s="24"/>
      <c r="EH562" s="24"/>
      <c r="EI562" s="24"/>
      <c r="EJ562" s="24"/>
      <c r="EK562" s="24"/>
      <c r="EL562" s="24"/>
      <c r="EM562" s="24"/>
      <c r="EN562" s="24"/>
      <c r="EO562" s="24"/>
      <c r="EP562" s="24"/>
      <c r="EQ562" s="24"/>
      <c r="ER562" s="24"/>
      <c r="ES562" s="24"/>
      <c r="ET562" s="24"/>
      <c r="EU562" s="24"/>
      <c r="EV562" s="24"/>
      <c r="EW562" s="24"/>
      <c r="EX562" s="24"/>
      <c r="EY562" s="24"/>
      <c r="EZ562" s="24"/>
      <c r="FA562" s="24"/>
      <c r="FB562" s="24"/>
      <c r="FC562" s="24"/>
      <c r="FD562" s="24"/>
      <c r="FE562" s="24"/>
      <c r="FF562" s="24"/>
      <c r="FG562" s="24"/>
      <c r="FH562" s="24"/>
      <c r="FI562" s="24"/>
      <c r="FJ562" s="24"/>
      <c r="FK562" s="24"/>
      <c r="FL562" s="24"/>
      <c r="FM562" s="24"/>
      <c r="FN562" s="24"/>
      <c r="FO562" s="24"/>
      <c r="FP562" s="24"/>
      <c r="FQ562" s="24"/>
      <c r="FR562" s="24"/>
      <c r="FS562" s="24"/>
      <c r="FT562" s="24"/>
      <c r="FU562" s="24"/>
      <c r="FV562" s="24"/>
      <c r="FW562" s="24"/>
      <c r="FX562" s="24"/>
      <c r="FY562" s="24"/>
      <c r="FZ562" s="24"/>
      <c r="GA562" s="24"/>
      <c r="GB562" s="24"/>
      <c r="GC562" s="24"/>
      <c r="GD562" s="24"/>
      <c r="GE562" s="24"/>
      <c r="GF562" s="24"/>
      <c r="GG562" s="24"/>
      <c r="GH562" s="24"/>
      <c r="GI562" s="24"/>
      <c r="GJ562" s="24"/>
      <c r="GK562" s="24"/>
      <c r="GL562" s="24"/>
      <c r="GM562" s="24"/>
      <c r="GN562" s="24"/>
      <c r="GO562" s="24"/>
      <c r="GP562" s="24"/>
      <c r="GQ562" s="24"/>
      <c r="GR562" s="24"/>
      <c r="GS562" s="24"/>
      <c r="GT562" s="24"/>
      <c r="GU562" s="24"/>
      <c r="GV562" s="24"/>
      <c r="GW562" s="24"/>
      <c r="GX562" s="24"/>
      <c r="GY562" s="24"/>
      <c r="GZ562" s="24"/>
      <c r="HA562" s="24"/>
      <c r="HB562" s="24"/>
      <c r="HC562" s="24"/>
      <c r="HD562" s="24"/>
      <c r="HE562" s="24"/>
      <c r="HF562" s="24"/>
      <c r="HG562" s="24"/>
      <c r="HH562" s="24"/>
      <c r="HI562" s="24"/>
      <c r="HJ562" s="24"/>
      <c r="HK562" s="24"/>
      <c r="HL562" s="24"/>
      <c r="HM562" s="24"/>
      <c r="HN562" s="24"/>
      <c r="HO562" s="24"/>
      <c r="HP562" s="24"/>
      <c r="HQ562" s="24"/>
      <c r="HR562" s="24"/>
      <c r="HS562" s="24"/>
      <c r="HT562" s="24"/>
      <c r="HU562" s="24"/>
      <c r="HV562" s="24"/>
      <c r="HW562" s="24"/>
      <c r="HX562" s="24"/>
      <c r="HY562" s="24"/>
      <c r="HZ562" s="24"/>
      <c r="IA562" s="24"/>
      <c r="IB562" s="24"/>
      <c r="IC562" s="24"/>
      <c r="ID562" s="24"/>
      <c r="IE562" s="24"/>
      <c r="IF562" s="24"/>
      <c r="IG562" s="24"/>
      <c r="IH562" s="24"/>
      <c r="II562" s="24"/>
      <c r="IJ562" s="24"/>
      <c r="IK562" s="24"/>
      <c r="IL562" s="24"/>
      <c r="IM562" s="24"/>
      <c r="IN562" s="24"/>
      <c r="IO562" s="24"/>
      <c r="IP562" s="24"/>
      <c r="IQ562" s="24"/>
      <c r="IR562" s="24"/>
      <c r="IS562" s="24"/>
      <c r="IT562" s="24"/>
      <c r="IU562" s="24"/>
      <c r="IV562" s="24"/>
      <c r="IW562" s="24"/>
    </row>
    <row r="563" spans="1:257" ht="14.25">
      <c r="A563" s="166"/>
      <c r="B563" s="70"/>
      <c r="C563" s="24"/>
      <c r="D563" s="3"/>
      <c r="E563" s="24"/>
      <c r="F563" s="27"/>
      <c r="G563" s="66"/>
      <c r="H563" s="25"/>
      <c r="I563" s="1"/>
      <c r="J563" s="69"/>
      <c r="K563" s="98"/>
      <c r="L563" s="24"/>
      <c r="M563" s="24"/>
      <c r="N563" s="24"/>
      <c r="O563" s="24"/>
      <c r="P563" s="24"/>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c r="AN563" s="24"/>
      <c r="AO563" s="24"/>
      <c r="AP563" s="24"/>
      <c r="AQ563" s="24"/>
      <c r="AR563" s="24"/>
      <c r="AS563" s="24"/>
      <c r="AT563" s="24"/>
      <c r="AU563" s="24"/>
      <c r="AV563" s="24"/>
      <c r="AW563" s="24"/>
      <c r="AX563" s="24"/>
      <c r="AY563" s="24"/>
      <c r="AZ563" s="24"/>
      <c r="BA563" s="24"/>
      <c r="BB563" s="24"/>
      <c r="BC563" s="24"/>
      <c r="BD563" s="24"/>
      <c r="BE563" s="24"/>
      <c r="BF563" s="24"/>
      <c r="BG563" s="24"/>
      <c r="BH563" s="24"/>
      <c r="BI563" s="24"/>
      <c r="BJ563" s="24"/>
      <c r="BK563" s="24"/>
      <c r="BL563" s="24"/>
      <c r="BM563" s="24"/>
      <c r="BN563" s="24"/>
      <c r="BO563" s="24"/>
      <c r="BP563" s="24"/>
      <c r="BQ563" s="24"/>
      <c r="BR563" s="24"/>
      <c r="BS563" s="24"/>
      <c r="BT563" s="24"/>
      <c r="BU563" s="24"/>
      <c r="BV563" s="24"/>
      <c r="BW563" s="24"/>
      <c r="BX563" s="24"/>
      <c r="BY563" s="24"/>
      <c r="BZ563" s="24"/>
      <c r="CA563" s="24"/>
      <c r="CB563" s="24"/>
      <c r="CC563" s="24"/>
      <c r="CD563" s="24"/>
      <c r="CE563" s="24"/>
      <c r="CF563" s="24"/>
      <c r="CG563" s="24"/>
      <c r="CH563" s="24"/>
      <c r="CI563" s="24"/>
      <c r="CJ563" s="24"/>
      <c r="CK563" s="24"/>
      <c r="CL563" s="24"/>
      <c r="CM563" s="24"/>
      <c r="CN563" s="24"/>
      <c r="CO563" s="24"/>
      <c r="CP563" s="24"/>
      <c r="CQ563" s="24"/>
      <c r="CR563" s="24"/>
      <c r="CS563" s="24"/>
      <c r="CT563" s="24"/>
      <c r="CU563" s="24"/>
      <c r="CV563" s="24"/>
      <c r="CW563" s="24"/>
      <c r="CX563" s="24"/>
      <c r="CY563" s="24"/>
      <c r="CZ563" s="24"/>
      <c r="DA563" s="24"/>
      <c r="DB563" s="24"/>
      <c r="DC563" s="24"/>
      <c r="DD563" s="24"/>
      <c r="DE563" s="24"/>
      <c r="DF563" s="24"/>
      <c r="DG563" s="24"/>
      <c r="DH563" s="24"/>
      <c r="DI563" s="24"/>
      <c r="DJ563" s="24"/>
      <c r="DK563" s="24"/>
      <c r="DL563" s="24"/>
      <c r="DM563" s="24"/>
      <c r="DN563" s="24"/>
      <c r="DO563" s="24"/>
      <c r="DP563" s="24"/>
      <c r="DQ563" s="24"/>
      <c r="DR563" s="24"/>
      <c r="DS563" s="24"/>
      <c r="DT563" s="24"/>
      <c r="DU563" s="24"/>
      <c r="DV563" s="24"/>
      <c r="DW563" s="24"/>
      <c r="DX563" s="24"/>
      <c r="DY563" s="24"/>
      <c r="DZ563" s="24"/>
      <c r="EA563" s="24"/>
      <c r="EB563" s="24"/>
      <c r="EC563" s="24"/>
      <c r="ED563" s="24"/>
      <c r="EE563" s="24"/>
      <c r="EF563" s="24"/>
      <c r="EG563" s="24"/>
      <c r="EH563" s="24"/>
      <c r="EI563" s="24"/>
      <c r="EJ563" s="24"/>
      <c r="EK563" s="24"/>
      <c r="EL563" s="24"/>
      <c r="EM563" s="24"/>
      <c r="EN563" s="24"/>
      <c r="EO563" s="24"/>
      <c r="EP563" s="24"/>
      <c r="EQ563" s="24"/>
      <c r="ER563" s="24"/>
      <c r="ES563" s="24"/>
      <c r="ET563" s="24"/>
      <c r="EU563" s="24"/>
      <c r="EV563" s="24"/>
      <c r="EW563" s="24"/>
      <c r="EX563" s="24"/>
      <c r="EY563" s="24"/>
      <c r="EZ563" s="24"/>
      <c r="FA563" s="24"/>
      <c r="FB563" s="24"/>
      <c r="FC563" s="24"/>
      <c r="FD563" s="24"/>
      <c r="FE563" s="24"/>
      <c r="FF563" s="24"/>
      <c r="FG563" s="24"/>
      <c r="FH563" s="24"/>
      <c r="FI563" s="24"/>
      <c r="FJ563" s="24"/>
      <c r="FK563" s="24"/>
      <c r="FL563" s="24"/>
      <c r="FM563" s="24"/>
      <c r="FN563" s="24"/>
      <c r="FO563" s="24"/>
      <c r="FP563" s="24"/>
      <c r="FQ563" s="24"/>
      <c r="FR563" s="24"/>
      <c r="FS563" s="24"/>
      <c r="FT563" s="24"/>
      <c r="FU563" s="24"/>
      <c r="FV563" s="24"/>
      <c r="FW563" s="24"/>
      <c r="FX563" s="24"/>
      <c r="FY563" s="24"/>
      <c r="FZ563" s="24"/>
      <c r="GA563" s="24"/>
      <c r="GB563" s="24"/>
      <c r="GC563" s="24"/>
      <c r="GD563" s="24"/>
      <c r="GE563" s="24"/>
      <c r="GF563" s="24"/>
      <c r="GG563" s="24"/>
      <c r="GH563" s="24"/>
      <c r="GI563" s="24"/>
      <c r="GJ563" s="24"/>
      <c r="GK563" s="24"/>
      <c r="GL563" s="24"/>
      <c r="GM563" s="24"/>
      <c r="GN563" s="24"/>
      <c r="GO563" s="24"/>
      <c r="GP563" s="24"/>
      <c r="GQ563" s="24"/>
      <c r="GR563" s="24"/>
      <c r="GS563" s="24"/>
      <c r="GT563" s="24"/>
      <c r="GU563" s="24"/>
      <c r="GV563" s="24"/>
      <c r="GW563" s="24"/>
      <c r="GX563" s="24"/>
      <c r="GY563" s="24"/>
      <c r="GZ563" s="24"/>
      <c r="HA563" s="24"/>
      <c r="HB563" s="24"/>
      <c r="HC563" s="24"/>
      <c r="HD563" s="24"/>
      <c r="HE563" s="24"/>
      <c r="HF563" s="24"/>
      <c r="HG563" s="24"/>
      <c r="HH563" s="24"/>
      <c r="HI563" s="24"/>
      <c r="HJ563" s="24"/>
      <c r="HK563" s="24"/>
      <c r="HL563" s="24"/>
      <c r="HM563" s="24"/>
      <c r="HN563" s="24"/>
      <c r="HO563" s="24"/>
      <c r="HP563" s="24"/>
      <c r="HQ563" s="24"/>
      <c r="HR563" s="24"/>
      <c r="HS563" s="24"/>
      <c r="HT563" s="24"/>
      <c r="HU563" s="24"/>
      <c r="HV563" s="24"/>
      <c r="HW563" s="24"/>
      <c r="HX563" s="24"/>
      <c r="HY563" s="24"/>
      <c r="HZ563" s="24"/>
      <c r="IA563" s="24"/>
      <c r="IB563" s="24"/>
      <c r="IC563" s="24"/>
      <c r="ID563" s="24"/>
      <c r="IE563" s="24"/>
      <c r="IF563" s="24"/>
      <c r="IG563" s="24"/>
      <c r="IH563" s="24"/>
      <c r="II563" s="24"/>
      <c r="IJ563" s="24"/>
      <c r="IK563" s="24"/>
      <c r="IL563" s="24"/>
      <c r="IM563" s="24"/>
      <c r="IN563" s="24"/>
      <c r="IO563" s="24"/>
      <c r="IP563" s="24"/>
      <c r="IQ563" s="24"/>
      <c r="IR563" s="24"/>
      <c r="IS563" s="24"/>
      <c r="IT563" s="24"/>
      <c r="IU563" s="24"/>
      <c r="IV563" s="24"/>
      <c r="IW563" s="24"/>
    </row>
    <row r="564" spans="1:257" ht="200.25" customHeight="1">
      <c r="A564" s="159">
        <v>1</v>
      </c>
      <c r="B564" s="586" t="s">
        <v>348</v>
      </c>
      <c r="C564" s="586"/>
      <c r="D564" s="586"/>
      <c r="E564" s="586"/>
      <c r="F564" s="586"/>
      <c r="G564" s="586"/>
      <c r="H564" s="586"/>
      <c r="I564" s="28"/>
      <c r="J564" s="47"/>
      <c r="K564" s="137"/>
    </row>
    <row r="565" spans="1:257">
      <c r="B565" s="24" t="s">
        <v>8</v>
      </c>
      <c r="C565" s="113"/>
      <c r="D565" s="116">
        <v>874</v>
      </c>
      <c r="E565" s="113"/>
      <c r="F565" s="116" t="s">
        <v>9</v>
      </c>
      <c r="G565" s="56"/>
      <c r="H565" s="116" t="s">
        <v>69</v>
      </c>
      <c r="I565" s="122"/>
      <c r="J565" s="51">
        <f>SUM(D565*G565)</f>
        <v>0</v>
      </c>
      <c r="K565" s="95" t="s">
        <v>69</v>
      </c>
      <c r="L565" s="6"/>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c r="EE565" s="3"/>
      <c r="EF565" s="3"/>
      <c r="EG565" s="3"/>
      <c r="EH565" s="3"/>
      <c r="EI565" s="3"/>
      <c r="EJ565" s="3"/>
      <c r="EK565" s="3"/>
      <c r="EL565" s="3"/>
      <c r="EM565" s="3"/>
      <c r="EN565" s="3"/>
      <c r="EO565" s="3"/>
      <c r="EP565" s="3"/>
      <c r="EQ565" s="3"/>
      <c r="ER565" s="3"/>
      <c r="ES565" s="3"/>
      <c r="ET565" s="3"/>
      <c r="EU565" s="3"/>
      <c r="EV565" s="3"/>
      <c r="EW565" s="3"/>
      <c r="EX565" s="3"/>
      <c r="EY565" s="3"/>
      <c r="EZ565" s="3"/>
      <c r="FA565" s="3"/>
      <c r="FB565" s="3"/>
      <c r="FC565" s="3"/>
      <c r="FD565" s="3"/>
      <c r="FE565" s="3"/>
      <c r="FF565" s="3"/>
      <c r="FG565" s="3"/>
      <c r="FH565" s="3"/>
      <c r="FI565" s="3"/>
      <c r="FJ565" s="3"/>
      <c r="FK565" s="3"/>
      <c r="FL565" s="3"/>
      <c r="FM565" s="3"/>
      <c r="FN565" s="3"/>
      <c r="FO565" s="3"/>
      <c r="FP565" s="3"/>
      <c r="FQ565" s="3"/>
      <c r="FR565" s="3"/>
      <c r="FS565" s="3"/>
      <c r="FT565" s="3"/>
      <c r="FU565" s="3"/>
      <c r="FV565" s="3"/>
      <c r="FW565" s="3"/>
      <c r="FX565" s="3"/>
      <c r="FY565" s="3"/>
      <c r="FZ565" s="3"/>
      <c r="GA565" s="3"/>
      <c r="GB565" s="3"/>
      <c r="GC565" s="3"/>
      <c r="GD565" s="3"/>
      <c r="GE565" s="3"/>
      <c r="GF565" s="3"/>
      <c r="GG565" s="3"/>
      <c r="GH565" s="3"/>
      <c r="GI565" s="3"/>
      <c r="GJ565" s="3"/>
      <c r="GK565" s="3"/>
      <c r="GL565" s="3"/>
      <c r="GM565" s="3"/>
      <c r="GN565" s="3"/>
      <c r="GO565" s="3"/>
      <c r="GP565" s="3"/>
      <c r="GQ565" s="3"/>
      <c r="GR565" s="3"/>
      <c r="GS565" s="3"/>
      <c r="GT565" s="3"/>
      <c r="GU565" s="3"/>
      <c r="GV565" s="3"/>
      <c r="GW565" s="3"/>
      <c r="GX565" s="3"/>
      <c r="GY565" s="3"/>
      <c r="GZ565" s="3"/>
      <c r="HA565" s="3"/>
      <c r="HB565" s="3"/>
      <c r="HC565" s="3"/>
      <c r="HD565" s="3"/>
      <c r="HE565" s="3"/>
      <c r="HF565" s="3"/>
      <c r="HG565" s="3"/>
      <c r="HH565" s="3"/>
      <c r="HI565" s="3"/>
      <c r="HJ565" s="3"/>
      <c r="HK565" s="3"/>
      <c r="HL565" s="3"/>
      <c r="HM565" s="3"/>
      <c r="HN565" s="3"/>
      <c r="HO565" s="3"/>
      <c r="HP565" s="3"/>
      <c r="HQ565" s="3"/>
      <c r="HR565" s="3"/>
      <c r="HS565" s="3"/>
      <c r="HT565" s="3"/>
      <c r="HU565" s="3"/>
      <c r="HV565" s="3"/>
      <c r="HW565" s="3"/>
      <c r="HX565" s="3"/>
      <c r="HY565" s="3"/>
      <c r="HZ565" s="3"/>
      <c r="IA565" s="3"/>
      <c r="IB565" s="3"/>
      <c r="IC565" s="3"/>
      <c r="ID565" s="3"/>
      <c r="IE565" s="3"/>
      <c r="IF565" s="3"/>
      <c r="IG565" s="3"/>
      <c r="IH565" s="3"/>
      <c r="II565" s="3"/>
      <c r="IJ565" s="3"/>
      <c r="IK565" s="3"/>
      <c r="IL565" s="3"/>
      <c r="IM565" s="3"/>
      <c r="IN565" s="3"/>
      <c r="IO565" s="3"/>
      <c r="IP565" s="3"/>
      <c r="IQ565" s="3"/>
      <c r="IR565" s="3"/>
      <c r="IS565" s="3"/>
      <c r="IT565" s="3"/>
      <c r="IU565" s="3"/>
      <c r="IV565" s="3"/>
      <c r="IW565" s="3"/>
    </row>
    <row r="566" spans="1:257" ht="14.25">
      <c r="B566" s="19"/>
      <c r="C566" s="6"/>
      <c r="D566" s="37"/>
      <c r="E566" s="138"/>
      <c r="F566" s="138"/>
      <c r="G566" s="135"/>
      <c r="H566" s="19"/>
      <c r="I566" s="19"/>
      <c r="J566" s="136"/>
      <c r="K566" s="134"/>
      <c r="L566" s="6"/>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c r="EE566" s="3"/>
      <c r="EF566" s="3"/>
      <c r="EG566" s="3"/>
      <c r="EH566" s="3"/>
      <c r="EI566" s="3"/>
      <c r="EJ566" s="3"/>
      <c r="EK566" s="3"/>
      <c r="EL566" s="3"/>
      <c r="EM566" s="3"/>
      <c r="EN566" s="3"/>
      <c r="EO566" s="3"/>
      <c r="EP566" s="3"/>
      <c r="EQ566" s="3"/>
      <c r="ER566" s="3"/>
      <c r="ES566" s="3"/>
      <c r="ET566" s="3"/>
      <c r="EU566" s="3"/>
      <c r="EV566" s="3"/>
      <c r="EW566" s="3"/>
      <c r="EX566" s="3"/>
      <c r="EY566" s="3"/>
      <c r="EZ566" s="3"/>
      <c r="FA566" s="3"/>
      <c r="FB566" s="3"/>
      <c r="FC566" s="3"/>
      <c r="FD566" s="3"/>
      <c r="FE566" s="3"/>
      <c r="FF566" s="3"/>
      <c r="FG566" s="3"/>
      <c r="FH566" s="3"/>
      <c r="FI566" s="3"/>
      <c r="FJ566" s="3"/>
      <c r="FK566" s="3"/>
      <c r="FL566" s="3"/>
      <c r="FM566" s="3"/>
      <c r="FN566" s="3"/>
      <c r="FO566" s="3"/>
      <c r="FP566" s="3"/>
      <c r="FQ566" s="3"/>
      <c r="FR566" s="3"/>
      <c r="FS566" s="3"/>
      <c r="FT566" s="3"/>
      <c r="FU566" s="3"/>
      <c r="FV566" s="3"/>
      <c r="FW566" s="3"/>
      <c r="FX566" s="3"/>
      <c r="FY566" s="3"/>
      <c r="FZ566" s="3"/>
      <c r="GA566" s="3"/>
      <c r="GB566" s="3"/>
      <c r="GC566" s="3"/>
      <c r="GD566" s="3"/>
      <c r="GE566" s="3"/>
      <c r="GF566" s="3"/>
      <c r="GG566" s="3"/>
      <c r="GH566" s="3"/>
      <c r="GI566" s="3"/>
      <c r="GJ566" s="3"/>
      <c r="GK566" s="3"/>
      <c r="GL566" s="3"/>
      <c r="GM566" s="3"/>
      <c r="GN566" s="3"/>
      <c r="GO566" s="3"/>
      <c r="GP566" s="3"/>
      <c r="GQ566" s="3"/>
      <c r="GR566" s="3"/>
      <c r="GS566" s="3"/>
      <c r="GT566" s="3"/>
      <c r="GU566" s="3"/>
      <c r="GV566" s="3"/>
      <c r="GW566" s="3"/>
      <c r="GX566" s="3"/>
      <c r="GY566" s="3"/>
      <c r="GZ566" s="3"/>
      <c r="HA566" s="3"/>
      <c r="HB566" s="3"/>
      <c r="HC566" s="3"/>
      <c r="HD566" s="3"/>
      <c r="HE566" s="3"/>
      <c r="HF566" s="3"/>
      <c r="HG566" s="3"/>
      <c r="HH566" s="3"/>
      <c r="HI566" s="3"/>
      <c r="HJ566" s="3"/>
      <c r="HK566" s="3"/>
      <c r="HL566" s="3"/>
      <c r="HM566" s="3"/>
      <c r="HN566" s="3"/>
      <c r="HO566" s="3"/>
      <c r="HP566" s="3"/>
      <c r="HQ566" s="3"/>
      <c r="HR566" s="3"/>
      <c r="HS566" s="3"/>
      <c r="HT566" s="3"/>
      <c r="HU566" s="3"/>
      <c r="HV566" s="3"/>
      <c r="HW566" s="3"/>
      <c r="HX566" s="3"/>
      <c r="HY566" s="3"/>
      <c r="HZ566" s="3"/>
      <c r="IA566" s="3"/>
      <c r="IB566" s="3"/>
      <c r="IC566" s="3"/>
      <c r="ID566" s="3"/>
      <c r="IE566" s="3"/>
      <c r="IF566" s="3"/>
      <c r="IG566" s="3"/>
      <c r="IH566" s="3"/>
      <c r="II566" s="3"/>
      <c r="IJ566" s="3"/>
      <c r="IK566" s="3"/>
      <c r="IL566" s="3"/>
      <c r="IM566" s="3"/>
      <c r="IN566" s="3"/>
      <c r="IO566" s="3"/>
      <c r="IP566" s="3"/>
      <c r="IQ566" s="3"/>
      <c r="IR566" s="3"/>
      <c r="IS566" s="3"/>
      <c r="IT566" s="3"/>
      <c r="IU566" s="3"/>
      <c r="IV566" s="3"/>
      <c r="IW566" s="3"/>
    </row>
    <row r="567" spans="1:257" ht="194.25" customHeight="1">
      <c r="A567" s="155">
        <v>2</v>
      </c>
      <c r="B567" s="586" t="s">
        <v>1683</v>
      </c>
      <c r="C567" s="586"/>
      <c r="D567" s="586"/>
      <c r="E567" s="586"/>
      <c r="F567" s="586"/>
      <c r="G567" s="586"/>
      <c r="H567" s="586"/>
      <c r="I567" s="28"/>
      <c r="J567" s="44"/>
      <c r="K567" s="89"/>
    </row>
    <row r="568" spans="1:257" ht="14.25">
      <c r="A568" s="159"/>
      <c r="B568" s="24" t="s">
        <v>79</v>
      </c>
      <c r="C568" s="1"/>
      <c r="D568" s="4">
        <v>1</v>
      </c>
      <c r="E568" s="1"/>
      <c r="F568" s="1" t="s">
        <v>54</v>
      </c>
      <c r="G568" s="112"/>
      <c r="H568" s="3" t="s">
        <v>69</v>
      </c>
      <c r="I568" s="11"/>
      <c r="J568" s="51">
        <f>SUM(D568*G568)</f>
        <v>0</v>
      </c>
      <c r="K568" s="86" t="s">
        <v>69</v>
      </c>
      <c r="L568" s="6"/>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c r="EE568" s="3"/>
      <c r="EF568" s="3"/>
      <c r="EG568" s="3"/>
      <c r="EH568" s="3"/>
      <c r="EI568" s="3"/>
      <c r="EJ568" s="3"/>
      <c r="EK568" s="3"/>
      <c r="EL568" s="3"/>
      <c r="EM568" s="3"/>
      <c r="EN568" s="3"/>
      <c r="EO568" s="3"/>
      <c r="EP568" s="3"/>
      <c r="EQ568" s="3"/>
      <c r="ER568" s="3"/>
      <c r="ES568" s="3"/>
      <c r="ET568" s="3"/>
      <c r="EU568" s="3"/>
      <c r="EV568" s="3"/>
      <c r="EW568" s="3"/>
      <c r="EX568" s="3"/>
      <c r="EY568" s="3"/>
      <c r="EZ568" s="3"/>
      <c r="FA568" s="3"/>
      <c r="FB568" s="3"/>
      <c r="FC568" s="3"/>
      <c r="FD568" s="3"/>
      <c r="FE568" s="3"/>
      <c r="FF568" s="3"/>
      <c r="FG568" s="3"/>
      <c r="FH568" s="3"/>
      <c r="FI568" s="3"/>
      <c r="FJ568" s="3"/>
      <c r="FK568" s="3"/>
      <c r="FL568" s="3"/>
      <c r="FM568" s="3"/>
      <c r="FN568" s="3"/>
      <c r="FO568" s="3"/>
      <c r="FP568" s="3"/>
      <c r="FQ568" s="3"/>
      <c r="FR568" s="3"/>
      <c r="FS568" s="3"/>
      <c r="FT568" s="3"/>
      <c r="FU568" s="3"/>
      <c r="FV568" s="3"/>
      <c r="FW568" s="3"/>
      <c r="FX568" s="3"/>
      <c r="FY568" s="3"/>
      <c r="FZ568" s="3"/>
      <c r="GA568" s="3"/>
      <c r="GB568" s="3"/>
      <c r="GC568" s="3"/>
      <c r="GD568" s="3"/>
      <c r="GE568" s="3"/>
      <c r="GF568" s="3"/>
      <c r="GG568" s="3"/>
      <c r="GH568" s="3"/>
      <c r="GI568" s="3"/>
      <c r="GJ568" s="3"/>
      <c r="GK568" s="3"/>
      <c r="GL568" s="3"/>
      <c r="GM568" s="3"/>
      <c r="GN568" s="3"/>
      <c r="GO568" s="3"/>
      <c r="GP568" s="3"/>
      <c r="GQ568" s="3"/>
      <c r="GR568" s="3"/>
      <c r="GS568" s="3"/>
      <c r="GT568" s="3"/>
      <c r="GU568" s="3"/>
      <c r="GV568" s="3"/>
      <c r="GW568" s="3"/>
      <c r="GX568" s="3"/>
      <c r="GY568" s="3"/>
      <c r="GZ568" s="3"/>
      <c r="HA568" s="3"/>
      <c r="HB568" s="3"/>
      <c r="HC568" s="3"/>
      <c r="HD568" s="3"/>
      <c r="HE568" s="3"/>
      <c r="HF568" s="3"/>
      <c r="HG568" s="3"/>
      <c r="HH568" s="3"/>
      <c r="HI568" s="3"/>
      <c r="HJ568" s="3"/>
      <c r="HK568" s="3"/>
      <c r="HL568" s="3"/>
      <c r="HM568" s="3"/>
      <c r="HN568" s="3"/>
      <c r="HO568" s="3"/>
      <c r="HP568" s="3"/>
      <c r="HQ568" s="3"/>
      <c r="HR568" s="3"/>
      <c r="HS568" s="3"/>
      <c r="HT568" s="3"/>
      <c r="HU568" s="3"/>
      <c r="HV568" s="3"/>
      <c r="HW568" s="3"/>
      <c r="HX568" s="3"/>
      <c r="HY568" s="3"/>
      <c r="HZ568" s="3"/>
      <c r="IA568" s="3"/>
      <c r="IB568" s="3"/>
      <c r="IC568" s="3"/>
      <c r="ID568" s="3"/>
      <c r="IE568" s="3"/>
      <c r="IF568" s="3"/>
      <c r="IG568" s="3"/>
      <c r="IH568" s="3"/>
      <c r="II568" s="3"/>
      <c r="IJ568" s="3"/>
      <c r="IK568" s="3"/>
      <c r="IL568" s="3"/>
      <c r="IM568" s="3"/>
      <c r="IN568" s="3"/>
      <c r="IO568" s="3"/>
      <c r="IP568" s="3"/>
      <c r="IQ568" s="3"/>
      <c r="IR568" s="3"/>
      <c r="IS568" s="3"/>
      <c r="IT568" s="3"/>
      <c r="IU568" s="3"/>
      <c r="IV568" s="3"/>
      <c r="IW568" s="3"/>
    </row>
    <row r="569" spans="1:257" ht="14.25">
      <c r="A569" s="159"/>
      <c r="B569" s="24"/>
      <c r="C569" s="1"/>
      <c r="D569" s="4"/>
      <c r="E569" s="1"/>
      <c r="G569" s="68"/>
      <c r="H569" s="1"/>
      <c r="I569" s="24"/>
      <c r="J569" s="47"/>
      <c r="K569" s="64"/>
      <c r="L569" s="3"/>
    </row>
    <row r="570" spans="1:257" ht="85.5" customHeight="1">
      <c r="A570" s="155">
        <v>3</v>
      </c>
      <c r="B570" s="586" t="s">
        <v>349</v>
      </c>
      <c r="C570" s="586"/>
      <c r="D570" s="586"/>
      <c r="E570" s="586"/>
      <c r="F570" s="586"/>
      <c r="G570" s="586"/>
      <c r="H570" s="586"/>
      <c r="I570" s="28"/>
      <c r="J570" s="18"/>
      <c r="K570" s="64"/>
      <c r="L570" s="3"/>
    </row>
    <row r="571" spans="1:257">
      <c r="B571" s="24" t="s">
        <v>8</v>
      </c>
      <c r="D571" s="3">
        <v>289</v>
      </c>
      <c r="F571" s="3" t="s">
        <v>9</v>
      </c>
      <c r="G571" s="56"/>
      <c r="H571" s="3" t="s">
        <v>69</v>
      </c>
      <c r="I571" s="11"/>
      <c r="J571" s="51">
        <f>SUM(D571*G571)</f>
        <v>0</v>
      </c>
      <c r="K571" s="95" t="s">
        <v>69</v>
      </c>
      <c r="L571" s="12"/>
    </row>
    <row r="572" spans="1:257">
      <c r="B572" s="3"/>
      <c r="D572" s="3"/>
      <c r="F572" s="3"/>
      <c r="G572" s="62"/>
      <c r="H572" s="3"/>
      <c r="I572" s="11"/>
      <c r="K572" s="95"/>
      <c r="L572" s="12"/>
    </row>
    <row r="573" spans="1:257" s="113" customFormat="1" ht="75" customHeight="1">
      <c r="A573" s="155">
        <v>4</v>
      </c>
      <c r="B573" s="586" t="s">
        <v>414</v>
      </c>
      <c r="C573" s="586"/>
      <c r="D573" s="586"/>
      <c r="E573" s="586"/>
      <c r="F573" s="586"/>
      <c r="G573" s="586"/>
      <c r="H573" s="586"/>
      <c r="I573" s="28"/>
      <c r="J573" s="18"/>
      <c r="K573" s="64"/>
      <c r="L573" s="12"/>
    </row>
    <row r="574" spans="1:257" s="113" customFormat="1">
      <c r="A574" s="156"/>
      <c r="B574" s="24" t="s">
        <v>8</v>
      </c>
      <c r="D574" s="116">
        <v>26</v>
      </c>
      <c r="F574" s="116" t="s">
        <v>9</v>
      </c>
      <c r="G574" s="56"/>
      <c r="H574" s="116" t="s">
        <v>69</v>
      </c>
      <c r="I574" s="122"/>
      <c r="J574" s="51">
        <f>SUM(D574*G574)</f>
        <v>0</v>
      </c>
      <c r="K574" s="95" t="s">
        <v>69</v>
      </c>
      <c r="L574" s="12"/>
    </row>
    <row r="575" spans="1:257" s="113" customFormat="1">
      <c r="A575" s="156"/>
      <c r="B575" s="116"/>
      <c r="D575" s="116"/>
      <c r="F575" s="116"/>
      <c r="G575" s="62"/>
      <c r="H575" s="116"/>
      <c r="I575" s="122"/>
      <c r="K575" s="95"/>
      <c r="L575" s="12"/>
    </row>
    <row r="576" spans="1:257" s="113" customFormat="1" ht="74.25" customHeight="1">
      <c r="A576" s="155">
        <v>5</v>
      </c>
      <c r="B576" s="586" t="s">
        <v>415</v>
      </c>
      <c r="C576" s="586"/>
      <c r="D576" s="586"/>
      <c r="E576" s="586"/>
      <c r="F576" s="586"/>
      <c r="G576" s="586"/>
      <c r="H576" s="586"/>
      <c r="I576" s="28"/>
      <c r="J576" s="18"/>
      <c r="K576" s="64"/>
      <c r="L576" s="12"/>
    </row>
    <row r="577" spans="1:257" s="113" customFormat="1">
      <c r="A577" s="156"/>
      <c r="B577" s="24" t="s">
        <v>416</v>
      </c>
      <c r="D577" s="116">
        <v>54</v>
      </c>
      <c r="F577" s="116" t="s">
        <v>9</v>
      </c>
      <c r="G577" s="56"/>
      <c r="H577" s="116" t="s">
        <v>69</v>
      </c>
      <c r="I577" s="122"/>
      <c r="J577" s="51">
        <f>SUM(D577*G577)</f>
        <v>0</v>
      </c>
      <c r="K577" s="95" t="s">
        <v>69</v>
      </c>
      <c r="L577" s="12"/>
    </row>
    <row r="578" spans="1:257" s="113" customFormat="1">
      <c r="A578" s="156"/>
      <c r="B578" s="116"/>
      <c r="D578" s="116"/>
      <c r="F578" s="116"/>
      <c r="G578" s="62"/>
      <c r="H578" s="116"/>
      <c r="I578" s="122"/>
      <c r="K578" s="95"/>
      <c r="L578" s="12"/>
    </row>
    <row r="579" spans="1:257" ht="15">
      <c r="A579" s="157"/>
      <c r="C579" s="5"/>
      <c r="D579" s="30"/>
      <c r="E579" s="5"/>
      <c r="F579" s="103" t="s">
        <v>55</v>
      </c>
      <c r="G579" s="104"/>
      <c r="H579" s="105"/>
      <c r="I579" s="106"/>
      <c r="J579" s="83">
        <f>SUM(J565:J571)</f>
        <v>0</v>
      </c>
      <c r="K579" s="107" t="s">
        <v>69</v>
      </c>
      <c r="L579" s="13"/>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c r="BP579" s="5"/>
      <c r="BQ579" s="5"/>
      <c r="BR579" s="5"/>
      <c r="BS579" s="5"/>
      <c r="BT579" s="5"/>
      <c r="BU579" s="5"/>
      <c r="BV579" s="5"/>
      <c r="BW579" s="5"/>
      <c r="BX579" s="5"/>
      <c r="BY579" s="5"/>
      <c r="BZ579" s="5"/>
      <c r="CA579" s="5"/>
      <c r="CB579" s="5"/>
      <c r="CC579" s="5"/>
      <c r="CD579" s="5"/>
      <c r="CE579" s="5"/>
      <c r="CF579" s="5"/>
      <c r="CG579" s="5"/>
      <c r="CH579" s="5"/>
      <c r="CI579" s="5"/>
      <c r="CJ579" s="5"/>
      <c r="CK579" s="5"/>
      <c r="CL579" s="5"/>
      <c r="CM579" s="5"/>
      <c r="CN579" s="5"/>
      <c r="CO579" s="5"/>
      <c r="CP579" s="5"/>
      <c r="CQ579" s="5"/>
      <c r="CR579" s="5"/>
      <c r="CS579" s="5"/>
      <c r="CT579" s="5"/>
      <c r="CU579" s="5"/>
      <c r="CV579" s="5"/>
      <c r="CW579" s="5"/>
      <c r="CX579" s="5"/>
      <c r="CY579" s="5"/>
      <c r="CZ579" s="5"/>
      <c r="DA579" s="5"/>
      <c r="DB579" s="5"/>
      <c r="DC579" s="5"/>
      <c r="DD579" s="5"/>
      <c r="DE579" s="5"/>
      <c r="DF579" s="5"/>
      <c r="DG579" s="5"/>
      <c r="DH579" s="5"/>
      <c r="DI579" s="5"/>
      <c r="DJ579" s="5"/>
      <c r="DK579" s="5"/>
      <c r="DL579" s="5"/>
      <c r="DM579" s="5"/>
      <c r="DN579" s="5"/>
      <c r="DO579" s="5"/>
      <c r="DP579" s="5"/>
      <c r="DQ579" s="5"/>
      <c r="DR579" s="5"/>
      <c r="DS579" s="5"/>
      <c r="DT579" s="5"/>
      <c r="DU579" s="5"/>
      <c r="DV579" s="5"/>
      <c r="DW579" s="5"/>
      <c r="DX579" s="5"/>
      <c r="DY579" s="5"/>
      <c r="DZ579" s="5"/>
      <c r="EA579" s="5"/>
      <c r="EB579" s="5"/>
      <c r="EC579" s="5"/>
      <c r="ED579" s="5"/>
      <c r="EE579" s="5"/>
      <c r="EF579" s="5"/>
      <c r="EG579" s="5"/>
      <c r="EH579" s="5"/>
      <c r="EI579" s="5"/>
      <c r="EJ579" s="5"/>
      <c r="EK579" s="5"/>
      <c r="EL579" s="5"/>
      <c r="EM579" s="5"/>
      <c r="EN579" s="5"/>
      <c r="EO579" s="5"/>
      <c r="EP579" s="5"/>
      <c r="EQ579" s="5"/>
      <c r="ER579" s="5"/>
      <c r="ES579" s="5"/>
      <c r="ET579" s="5"/>
      <c r="EU579" s="5"/>
      <c r="EV579" s="5"/>
      <c r="EW579" s="5"/>
      <c r="EX579" s="5"/>
      <c r="EY579" s="5"/>
      <c r="EZ579" s="5"/>
      <c r="FA579" s="5"/>
      <c r="FB579" s="5"/>
      <c r="FC579" s="5"/>
      <c r="FD579" s="5"/>
      <c r="FE579" s="5"/>
      <c r="FF579" s="5"/>
      <c r="FG579" s="5"/>
      <c r="FH579" s="5"/>
      <c r="FI579" s="5"/>
      <c r="FJ579" s="5"/>
      <c r="FK579" s="5"/>
      <c r="FL579" s="5"/>
      <c r="FM579" s="5"/>
      <c r="FN579" s="5"/>
      <c r="FO579" s="5"/>
      <c r="FP579" s="5"/>
      <c r="FQ579" s="5"/>
      <c r="FR579" s="5"/>
      <c r="FS579" s="5"/>
      <c r="FT579" s="5"/>
      <c r="FU579" s="5"/>
      <c r="FV579" s="5"/>
      <c r="FW579" s="5"/>
      <c r="FX579" s="5"/>
      <c r="FY579" s="5"/>
      <c r="FZ579" s="5"/>
      <c r="GA579" s="5"/>
      <c r="GB579" s="5"/>
      <c r="GC579" s="5"/>
      <c r="GD579" s="5"/>
      <c r="GE579" s="5"/>
      <c r="GF579" s="5"/>
      <c r="GG579" s="5"/>
      <c r="GH579" s="5"/>
      <c r="GI579" s="5"/>
      <c r="GJ579" s="5"/>
      <c r="GK579" s="5"/>
      <c r="GL579" s="5"/>
      <c r="GM579" s="5"/>
      <c r="GN579" s="5"/>
      <c r="GO579" s="5"/>
      <c r="GP579" s="5"/>
      <c r="GQ579" s="5"/>
      <c r="GR579" s="5"/>
      <c r="GS579" s="5"/>
      <c r="GT579" s="5"/>
      <c r="GU579" s="5"/>
      <c r="GV579" s="5"/>
      <c r="GW579" s="5"/>
      <c r="GX579" s="5"/>
      <c r="GY579" s="5"/>
      <c r="GZ579" s="5"/>
      <c r="HA579" s="5"/>
      <c r="HB579" s="5"/>
      <c r="HC579" s="5"/>
      <c r="HD579" s="5"/>
      <c r="HE579" s="5"/>
      <c r="HF579" s="5"/>
      <c r="HG579" s="5"/>
      <c r="HH579" s="5"/>
      <c r="HI579" s="5"/>
      <c r="HJ579" s="5"/>
      <c r="HK579" s="5"/>
      <c r="HL579" s="5"/>
      <c r="HM579" s="5"/>
      <c r="HN579" s="5"/>
      <c r="HO579" s="5"/>
      <c r="HP579" s="5"/>
      <c r="HQ579" s="5"/>
      <c r="HR579" s="5"/>
      <c r="HS579" s="5"/>
      <c r="HT579" s="5"/>
      <c r="HU579" s="5"/>
      <c r="HV579" s="5"/>
      <c r="HW579" s="5"/>
      <c r="HX579" s="5"/>
      <c r="HY579" s="5"/>
      <c r="HZ579" s="5"/>
      <c r="IA579" s="5"/>
      <c r="IB579" s="5"/>
      <c r="IC579" s="5"/>
      <c r="ID579" s="5"/>
      <c r="IE579" s="5"/>
      <c r="IF579" s="5"/>
      <c r="IG579" s="5"/>
      <c r="IH579" s="5"/>
      <c r="II579" s="5"/>
      <c r="IJ579" s="5"/>
      <c r="IK579" s="5"/>
      <c r="IL579" s="5"/>
      <c r="IM579" s="5"/>
      <c r="IN579" s="5"/>
      <c r="IO579" s="5"/>
      <c r="IP579" s="5"/>
      <c r="IQ579" s="5"/>
      <c r="IR579" s="5"/>
      <c r="IS579" s="5"/>
      <c r="IT579" s="5"/>
      <c r="IU579" s="5"/>
      <c r="IV579" s="5"/>
      <c r="IW579" s="5"/>
    </row>
    <row r="580" spans="1:257" ht="14.25">
      <c r="A580" s="157"/>
      <c r="C580" s="5"/>
      <c r="D580" s="30"/>
      <c r="E580" s="5"/>
      <c r="G580" s="57"/>
      <c r="I580" s="11"/>
      <c r="K580" s="64"/>
      <c r="L580" s="13"/>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c r="BP580" s="5"/>
      <c r="BQ580" s="5"/>
      <c r="BR580" s="5"/>
      <c r="BS580" s="5"/>
      <c r="BT580" s="5"/>
      <c r="BU580" s="5"/>
      <c r="BV580" s="5"/>
      <c r="BW580" s="5"/>
      <c r="BX580" s="5"/>
      <c r="BY580" s="5"/>
      <c r="BZ580" s="5"/>
      <c r="CA580" s="5"/>
      <c r="CB580" s="5"/>
      <c r="CC580" s="5"/>
      <c r="CD580" s="5"/>
      <c r="CE580" s="5"/>
      <c r="CF580" s="5"/>
      <c r="CG580" s="5"/>
      <c r="CH580" s="5"/>
      <c r="CI580" s="5"/>
      <c r="CJ580" s="5"/>
      <c r="CK580" s="5"/>
      <c r="CL580" s="5"/>
      <c r="CM580" s="5"/>
      <c r="CN580" s="5"/>
      <c r="CO580" s="5"/>
      <c r="CP580" s="5"/>
      <c r="CQ580" s="5"/>
      <c r="CR580" s="5"/>
      <c r="CS580" s="5"/>
      <c r="CT580" s="5"/>
      <c r="CU580" s="5"/>
      <c r="CV580" s="5"/>
      <c r="CW580" s="5"/>
      <c r="CX580" s="5"/>
      <c r="CY580" s="5"/>
      <c r="CZ580" s="5"/>
      <c r="DA580" s="5"/>
      <c r="DB580" s="5"/>
      <c r="DC580" s="5"/>
      <c r="DD580" s="5"/>
      <c r="DE580" s="5"/>
      <c r="DF580" s="5"/>
      <c r="DG580" s="5"/>
      <c r="DH580" s="5"/>
      <c r="DI580" s="5"/>
      <c r="DJ580" s="5"/>
      <c r="DK580" s="5"/>
      <c r="DL580" s="5"/>
      <c r="DM580" s="5"/>
      <c r="DN580" s="5"/>
      <c r="DO580" s="5"/>
      <c r="DP580" s="5"/>
      <c r="DQ580" s="5"/>
      <c r="DR580" s="5"/>
      <c r="DS580" s="5"/>
      <c r="DT580" s="5"/>
      <c r="DU580" s="5"/>
      <c r="DV580" s="5"/>
      <c r="DW580" s="5"/>
      <c r="DX580" s="5"/>
      <c r="DY580" s="5"/>
      <c r="DZ580" s="5"/>
      <c r="EA580" s="5"/>
      <c r="EB580" s="5"/>
      <c r="EC580" s="5"/>
      <c r="ED580" s="5"/>
      <c r="EE580" s="5"/>
      <c r="EF580" s="5"/>
      <c r="EG580" s="5"/>
      <c r="EH580" s="5"/>
      <c r="EI580" s="5"/>
      <c r="EJ580" s="5"/>
      <c r="EK580" s="5"/>
      <c r="EL580" s="5"/>
      <c r="EM580" s="5"/>
      <c r="EN580" s="5"/>
      <c r="EO580" s="5"/>
      <c r="EP580" s="5"/>
      <c r="EQ580" s="5"/>
      <c r="ER580" s="5"/>
      <c r="ES580" s="5"/>
      <c r="ET580" s="5"/>
      <c r="EU580" s="5"/>
      <c r="EV580" s="5"/>
      <c r="EW580" s="5"/>
      <c r="EX580" s="5"/>
      <c r="EY580" s="5"/>
      <c r="EZ580" s="5"/>
      <c r="FA580" s="5"/>
      <c r="FB580" s="5"/>
      <c r="FC580" s="5"/>
      <c r="FD580" s="5"/>
      <c r="FE580" s="5"/>
      <c r="FF580" s="5"/>
      <c r="FG580" s="5"/>
      <c r="FH580" s="5"/>
      <c r="FI580" s="5"/>
      <c r="FJ580" s="5"/>
      <c r="FK580" s="5"/>
      <c r="FL580" s="5"/>
      <c r="FM580" s="5"/>
      <c r="FN580" s="5"/>
      <c r="FO580" s="5"/>
      <c r="FP580" s="5"/>
      <c r="FQ580" s="5"/>
      <c r="FR580" s="5"/>
      <c r="FS580" s="5"/>
      <c r="FT580" s="5"/>
      <c r="FU580" s="5"/>
      <c r="FV580" s="5"/>
      <c r="FW580" s="5"/>
      <c r="FX580" s="5"/>
      <c r="FY580" s="5"/>
      <c r="FZ580" s="5"/>
      <c r="GA580" s="5"/>
      <c r="GB580" s="5"/>
      <c r="GC580" s="5"/>
      <c r="GD580" s="5"/>
      <c r="GE580" s="5"/>
      <c r="GF580" s="5"/>
      <c r="GG580" s="5"/>
      <c r="GH580" s="5"/>
      <c r="GI580" s="5"/>
      <c r="GJ580" s="5"/>
      <c r="GK580" s="5"/>
      <c r="GL580" s="5"/>
      <c r="GM580" s="5"/>
      <c r="GN580" s="5"/>
      <c r="GO580" s="5"/>
      <c r="GP580" s="5"/>
      <c r="GQ580" s="5"/>
      <c r="GR580" s="5"/>
      <c r="GS580" s="5"/>
      <c r="GT580" s="5"/>
      <c r="GU580" s="5"/>
      <c r="GV580" s="5"/>
      <c r="GW580" s="5"/>
      <c r="GX580" s="5"/>
      <c r="GY580" s="5"/>
      <c r="GZ580" s="5"/>
      <c r="HA580" s="5"/>
      <c r="HB580" s="5"/>
      <c r="HC580" s="5"/>
      <c r="HD580" s="5"/>
      <c r="HE580" s="5"/>
      <c r="HF580" s="5"/>
      <c r="HG580" s="5"/>
      <c r="HH580" s="5"/>
      <c r="HI580" s="5"/>
      <c r="HJ580" s="5"/>
      <c r="HK580" s="5"/>
      <c r="HL580" s="5"/>
      <c r="HM580" s="5"/>
      <c r="HN580" s="5"/>
      <c r="HO580" s="5"/>
      <c r="HP580" s="5"/>
      <c r="HQ580" s="5"/>
      <c r="HR580" s="5"/>
      <c r="HS580" s="5"/>
      <c r="HT580" s="5"/>
      <c r="HU580" s="5"/>
      <c r="HV580" s="5"/>
      <c r="HW580" s="5"/>
      <c r="HX580" s="5"/>
      <c r="HY580" s="5"/>
      <c r="HZ580" s="5"/>
      <c r="IA580" s="5"/>
      <c r="IB580" s="5"/>
      <c r="IC580" s="5"/>
      <c r="ID580" s="5"/>
      <c r="IE580" s="5"/>
      <c r="IF580" s="5"/>
      <c r="IG580" s="5"/>
      <c r="IH580" s="5"/>
      <c r="II580" s="5"/>
      <c r="IJ580" s="5"/>
      <c r="IK580" s="5"/>
      <c r="IL580" s="5"/>
      <c r="IM580" s="5"/>
      <c r="IN580" s="5"/>
      <c r="IO580" s="5"/>
      <c r="IP580" s="5"/>
      <c r="IQ580" s="5"/>
      <c r="IR580" s="5"/>
      <c r="IS580" s="5"/>
      <c r="IT580" s="5"/>
      <c r="IU580" s="5"/>
      <c r="IV580" s="5"/>
      <c r="IW580" s="5"/>
    </row>
    <row r="581" spans="1:257" ht="15.75">
      <c r="B581" s="172" t="s">
        <v>12</v>
      </c>
      <c r="C581" s="115" t="s">
        <v>388</v>
      </c>
      <c r="D581" s="170"/>
      <c r="G581" s="57"/>
      <c r="I581" s="11"/>
      <c r="K581" s="64"/>
      <c r="L581" s="13"/>
      <c r="M581" s="22"/>
      <c r="N581" s="23"/>
      <c r="O581" s="6"/>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c r="BP581" s="5"/>
      <c r="BQ581" s="5"/>
      <c r="BR581" s="5"/>
      <c r="BS581" s="5"/>
      <c r="BT581" s="5"/>
      <c r="BU581" s="5"/>
      <c r="BV581" s="5"/>
      <c r="BW581" s="5"/>
      <c r="BX581" s="5"/>
      <c r="BY581" s="5"/>
      <c r="BZ581" s="5"/>
      <c r="CA581" s="5"/>
      <c r="CB581" s="5"/>
      <c r="CC581" s="5"/>
      <c r="CD581" s="5"/>
      <c r="CE581" s="5"/>
      <c r="CF581" s="5"/>
      <c r="CG581" s="5"/>
      <c r="CH581" s="5"/>
      <c r="CI581" s="5"/>
      <c r="CJ581" s="5"/>
      <c r="CK581" s="5"/>
      <c r="CL581" s="5"/>
      <c r="CM581" s="5"/>
      <c r="CN581" s="5"/>
      <c r="CO581" s="5"/>
      <c r="CP581" s="5"/>
      <c r="CQ581" s="5"/>
      <c r="CR581" s="5"/>
      <c r="CS581" s="5"/>
      <c r="CT581" s="5"/>
      <c r="CU581" s="5"/>
      <c r="CV581" s="5"/>
      <c r="CW581" s="5"/>
      <c r="CX581" s="5"/>
      <c r="CY581" s="5"/>
      <c r="CZ581" s="5"/>
      <c r="DA581" s="5"/>
      <c r="DB581" s="5"/>
      <c r="DC581" s="5"/>
      <c r="DD581" s="5"/>
      <c r="DE581" s="5"/>
      <c r="DF581" s="5"/>
      <c r="DG581" s="5"/>
      <c r="DH581" s="5"/>
      <c r="DI581" s="5"/>
      <c r="DJ581" s="5"/>
      <c r="DK581" s="5"/>
      <c r="DL581" s="5"/>
      <c r="DM581" s="5"/>
      <c r="DN581" s="5"/>
      <c r="DO581" s="5"/>
      <c r="DP581" s="5"/>
      <c r="DQ581" s="5"/>
      <c r="DR581" s="5"/>
      <c r="DS581" s="5"/>
      <c r="DT581" s="5"/>
      <c r="DU581" s="5"/>
      <c r="DV581" s="5"/>
      <c r="DW581" s="5"/>
      <c r="DX581" s="5"/>
      <c r="DY581" s="5"/>
      <c r="DZ581" s="5"/>
      <c r="EA581" s="5"/>
      <c r="EB581" s="5"/>
      <c r="EC581" s="5"/>
      <c r="ED581" s="5"/>
      <c r="EE581" s="5"/>
      <c r="EF581" s="5"/>
      <c r="EG581" s="5"/>
      <c r="EH581" s="5"/>
      <c r="EI581" s="5"/>
      <c r="EJ581" s="5"/>
      <c r="EK581" s="5"/>
      <c r="EL581" s="5"/>
      <c r="EM581" s="5"/>
      <c r="EN581" s="5"/>
      <c r="EO581" s="5"/>
      <c r="EP581" s="5"/>
      <c r="EQ581" s="5"/>
      <c r="ER581" s="5"/>
      <c r="ES581" s="5"/>
      <c r="ET581" s="5"/>
      <c r="EU581" s="5"/>
      <c r="EV581" s="5"/>
      <c r="EW581" s="5"/>
      <c r="EX581" s="5"/>
      <c r="EY581" s="5"/>
      <c r="EZ581" s="5"/>
      <c r="FA581" s="5"/>
      <c r="FB581" s="5"/>
      <c r="FC581" s="5"/>
      <c r="FD581" s="5"/>
      <c r="FE581" s="5"/>
      <c r="FF581" s="5"/>
      <c r="FG581" s="5"/>
      <c r="FH581" s="5"/>
      <c r="FI581" s="5"/>
      <c r="FJ581" s="5"/>
      <c r="FK581" s="5"/>
      <c r="FL581" s="5"/>
      <c r="FM581" s="5"/>
      <c r="FN581" s="5"/>
      <c r="FO581" s="5"/>
      <c r="FP581" s="5"/>
      <c r="FQ581" s="5"/>
      <c r="FR581" s="5"/>
      <c r="FS581" s="5"/>
      <c r="FT581" s="5"/>
      <c r="FU581" s="5"/>
      <c r="FV581" s="5"/>
      <c r="FW581" s="5"/>
      <c r="FX581" s="5"/>
      <c r="FY581" s="5"/>
      <c r="FZ581" s="5"/>
      <c r="GA581" s="5"/>
      <c r="GB581" s="5"/>
      <c r="GC581" s="5"/>
      <c r="GD581" s="5"/>
      <c r="GE581" s="5"/>
      <c r="GF581" s="5"/>
      <c r="GG581" s="5"/>
      <c r="GH581" s="5"/>
      <c r="GI581" s="5"/>
      <c r="GJ581" s="5"/>
      <c r="GK581" s="5"/>
      <c r="GL581" s="5"/>
      <c r="GM581" s="5"/>
      <c r="GN581" s="5"/>
      <c r="GO581" s="5"/>
      <c r="GP581" s="5"/>
      <c r="GQ581" s="5"/>
      <c r="GR581" s="5"/>
      <c r="GS581" s="5"/>
      <c r="GT581" s="5"/>
      <c r="GU581" s="5"/>
      <c r="GV581" s="5"/>
      <c r="GW581" s="5"/>
      <c r="GX581" s="5"/>
      <c r="GY581" s="5"/>
      <c r="GZ581" s="5"/>
      <c r="HA581" s="5"/>
      <c r="HB581" s="5"/>
      <c r="HC581" s="5"/>
      <c r="HD581" s="5"/>
      <c r="HE581" s="5"/>
      <c r="HF581" s="5"/>
      <c r="HG581" s="5"/>
      <c r="HH581" s="5"/>
      <c r="HI581" s="5"/>
      <c r="HJ581" s="5"/>
      <c r="HK581" s="5"/>
      <c r="HL581" s="5"/>
      <c r="HM581" s="5"/>
      <c r="HN581" s="5"/>
      <c r="HO581" s="5"/>
      <c r="HP581" s="5"/>
      <c r="HQ581" s="5"/>
      <c r="HR581" s="5"/>
      <c r="HS581" s="5"/>
      <c r="HT581" s="5"/>
      <c r="HU581" s="5"/>
      <c r="HV581" s="5"/>
      <c r="HW581" s="5"/>
      <c r="HX581" s="5"/>
      <c r="HY581" s="5"/>
      <c r="HZ581" s="5"/>
      <c r="IA581" s="5"/>
      <c r="IB581" s="5"/>
      <c r="IC581" s="5"/>
      <c r="ID581" s="5"/>
      <c r="IE581" s="5"/>
      <c r="IF581" s="5"/>
      <c r="IG581" s="5"/>
      <c r="IH581" s="5"/>
      <c r="II581" s="5"/>
      <c r="IJ581" s="5"/>
      <c r="IK581" s="5"/>
      <c r="IL581" s="5"/>
      <c r="IM581" s="5"/>
      <c r="IN581" s="5"/>
      <c r="IO581" s="5"/>
      <c r="IP581" s="5"/>
      <c r="IQ581" s="5"/>
      <c r="IR581" s="5"/>
      <c r="IS581" s="5"/>
      <c r="IT581" s="5"/>
      <c r="IU581" s="5"/>
      <c r="IV581" s="5"/>
      <c r="IW581" s="5"/>
    </row>
    <row r="582" spans="1:257">
      <c r="A582" s="155"/>
      <c r="B582" s="3"/>
      <c r="C582" s="3"/>
      <c r="D582" s="3"/>
      <c r="E582" s="3"/>
      <c r="F582" s="3"/>
      <c r="G582" s="52"/>
      <c r="H582" s="3"/>
      <c r="I582" s="3"/>
      <c r="J582" s="18"/>
      <c r="K582" s="64"/>
      <c r="P582" s="41"/>
    </row>
    <row r="583" spans="1:257" s="113" customFormat="1" ht="289.5" customHeight="1">
      <c r="A583" s="155"/>
      <c r="B583" s="591" t="s">
        <v>383</v>
      </c>
      <c r="C583" s="586"/>
      <c r="D583" s="586"/>
      <c r="E583" s="586"/>
      <c r="F583" s="586"/>
      <c r="G583" s="586"/>
      <c r="H583" s="586"/>
      <c r="I583" s="586"/>
      <c r="J583" s="586"/>
      <c r="K583" s="64"/>
      <c r="P583" s="41"/>
    </row>
    <row r="584" spans="1:257" s="113" customFormat="1" ht="126.75" customHeight="1">
      <c r="A584" s="155"/>
      <c r="B584" s="591" t="s">
        <v>305</v>
      </c>
      <c r="C584" s="586"/>
      <c r="D584" s="586"/>
      <c r="E584" s="586"/>
      <c r="F584" s="586"/>
      <c r="G584" s="586"/>
      <c r="H584" s="586"/>
      <c r="I584" s="586"/>
      <c r="J584" s="586"/>
      <c r="K584" s="64"/>
      <c r="P584" s="41"/>
    </row>
    <row r="585" spans="1:257" s="113" customFormat="1" ht="111.75" customHeight="1">
      <c r="A585" s="155"/>
      <c r="B585" s="591" t="s">
        <v>306</v>
      </c>
      <c r="C585" s="586"/>
      <c r="D585" s="586"/>
      <c r="E585" s="586"/>
      <c r="F585" s="586"/>
      <c r="G585" s="586"/>
      <c r="H585" s="586"/>
      <c r="I585" s="586"/>
      <c r="J585" s="586"/>
      <c r="K585" s="64"/>
      <c r="P585" s="41"/>
    </row>
    <row r="586" spans="1:257" s="113" customFormat="1">
      <c r="A586" s="155"/>
      <c r="B586" s="116"/>
      <c r="C586" s="116"/>
      <c r="D586" s="116"/>
      <c r="E586" s="116"/>
      <c r="F586" s="116"/>
      <c r="G586" s="52"/>
      <c r="H586" s="116"/>
      <c r="I586" s="116"/>
      <c r="J586" s="18"/>
      <c r="K586" s="64"/>
      <c r="P586" s="41"/>
    </row>
    <row r="587" spans="1:257" ht="75.75" customHeight="1">
      <c r="A587" s="155">
        <v>1</v>
      </c>
      <c r="B587" s="586" t="s">
        <v>319</v>
      </c>
      <c r="C587" s="586"/>
      <c r="D587" s="586"/>
      <c r="E587" s="586"/>
      <c r="F587" s="586"/>
      <c r="G587" s="586"/>
      <c r="H587" s="586"/>
      <c r="K587" s="64"/>
      <c r="L587" s="3"/>
    </row>
    <row r="588" spans="1:257" s="113" customFormat="1">
      <c r="A588" s="155"/>
      <c r="B588" s="118" t="s">
        <v>307</v>
      </c>
      <c r="K588" s="64"/>
      <c r="L588" s="116"/>
    </row>
    <row r="589" spans="1:257" ht="15">
      <c r="A589" s="155"/>
      <c r="B589" s="3" t="s">
        <v>11</v>
      </c>
      <c r="C589" s="3"/>
      <c r="D589" s="42">
        <v>1</v>
      </c>
      <c r="E589" s="3"/>
      <c r="F589" s="1" t="s">
        <v>9</v>
      </c>
      <c r="G589" s="112"/>
      <c r="H589" s="3" t="s">
        <v>69</v>
      </c>
      <c r="I589" s="11"/>
      <c r="J589" s="51">
        <f>SUM(D589*G589)</f>
        <v>0</v>
      </c>
      <c r="K589" s="86" t="s">
        <v>69</v>
      </c>
      <c r="L589" s="14"/>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c r="EE589" s="3"/>
      <c r="EF589" s="3"/>
      <c r="EG589" s="3"/>
      <c r="EH589" s="3"/>
      <c r="EI589" s="3"/>
      <c r="EJ589" s="3"/>
      <c r="EK589" s="3"/>
      <c r="EL589" s="3"/>
      <c r="EM589" s="3"/>
      <c r="EN589" s="3"/>
      <c r="EO589" s="3"/>
      <c r="EP589" s="3"/>
      <c r="EQ589" s="3"/>
      <c r="ER589" s="3"/>
      <c r="ES589" s="3"/>
      <c r="ET589" s="3"/>
      <c r="EU589" s="3"/>
      <c r="EV589" s="3"/>
      <c r="EW589" s="3"/>
      <c r="EX589" s="3"/>
      <c r="EY589" s="3"/>
      <c r="EZ589" s="3"/>
      <c r="FA589" s="3"/>
      <c r="FB589" s="3"/>
      <c r="FC589" s="3"/>
      <c r="FD589" s="3"/>
      <c r="FE589" s="3"/>
      <c r="FF589" s="3"/>
      <c r="FG589" s="3"/>
      <c r="FH589" s="3"/>
      <c r="FI589" s="3"/>
      <c r="FJ589" s="3"/>
      <c r="FK589" s="3"/>
      <c r="FL589" s="3"/>
      <c r="FM589" s="3"/>
      <c r="FN589" s="3"/>
      <c r="FO589" s="3"/>
      <c r="FP589" s="3"/>
      <c r="FQ589" s="3"/>
      <c r="FR589" s="3"/>
      <c r="FS589" s="3"/>
      <c r="FT589" s="3"/>
      <c r="FU589" s="3"/>
      <c r="FV589" s="3"/>
      <c r="FW589" s="3"/>
      <c r="FX589" s="3"/>
      <c r="FY589" s="3"/>
      <c r="FZ589" s="3"/>
      <c r="GA589" s="3"/>
      <c r="GB589" s="3"/>
      <c r="GC589" s="3"/>
      <c r="GD589" s="3"/>
      <c r="GE589" s="3"/>
      <c r="GF589" s="3"/>
      <c r="GG589" s="3"/>
      <c r="GH589" s="3"/>
      <c r="GI589" s="3"/>
      <c r="GJ589" s="3"/>
      <c r="GK589" s="3"/>
      <c r="GL589" s="3"/>
      <c r="GM589" s="3"/>
      <c r="GN589" s="3"/>
      <c r="GO589" s="3"/>
      <c r="GP589" s="3"/>
      <c r="GQ589" s="3"/>
      <c r="GR589" s="3"/>
      <c r="GS589" s="3"/>
      <c r="GT589" s="3"/>
      <c r="GU589" s="3"/>
      <c r="GV589" s="3"/>
      <c r="GW589" s="3"/>
      <c r="GX589" s="3"/>
      <c r="GY589" s="3"/>
      <c r="GZ589" s="3"/>
      <c r="HA589" s="3"/>
      <c r="HB589" s="3"/>
      <c r="HC589" s="3"/>
      <c r="HD589" s="3"/>
      <c r="HE589" s="3"/>
      <c r="HF589" s="3"/>
      <c r="HG589" s="3"/>
      <c r="HH589" s="3"/>
      <c r="HI589" s="3"/>
      <c r="HJ589" s="3"/>
      <c r="HK589" s="3"/>
      <c r="HL589" s="3"/>
      <c r="HM589" s="3"/>
      <c r="HN589" s="3"/>
      <c r="HO589" s="3"/>
      <c r="HP589" s="3"/>
      <c r="HQ589" s="3"/>
      <c r="HR589" s="3"/>
      <c r="HS589" s="3"/>
      <c r="HT589" s="3"/>
      <c r="HU589" s="3"/>
      <c r="HV589" s="3"/>
      <c r="HW589" s="3"/>
      <c r="HX589" s="3"/>
      <c r="HY589" s="3"/>
      <c r="HZ589" s="3"/>
      <c r="IA589" s="3"/>
      <c r="IB589" s="3"/>
      <c r="IC589" s="3"/>
      <c r="ID589" s="3"/>
      <c r="IE589" s="3"/>
      <c r="IF589" s="3"/>
      <c r="IG589" s="3"/>
      <c r="IH589" s="3"/>
      <c r="II589" s="3"/>
      <c r="IJ589" s="3"/>
      <c r="IK589" s="3"/>
      <c r="IL589" s="3"/>
      <c r="IM589" s="3"/>
      <c r="IN589" s="3"/>
      <c r="IO589" s="3"/>
      <c r="IP589" s="3"/>
      <c r="IQ589" s="3"/>
      <c r="IR589" s="3"/>
      <c r="IS589" s="3"/>
      <c r="IT589" s="3"/>
      <c r="IU589" s="3"/>
      <c r="IV589" s="3"/>
      <c r="IW589" s="3"/>
    </row>
    <row r="590" spans="1:257" ht="15.75">
      <c r="A590" s="155"/>
      <c r="B590" s="3"/>
      <c r="C590" s="3"/>
      <c r="D590" s="18"/>
      <c r="E590" s="3"/>
      <c r="F590" s="3"/>
      <c r="G590" s="52"/>
      <c r="H590" s="3"/>
      <c r="I590" s="5"/>
      <c r="J590" s="30"/>
      <c r="K590" s="87"/>
      <c r="L590" s="13"/>
      <c r="M590" s="21"/>
      <c r="N590" s="21"/>
      <c r="O590" s="6"/>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c r="BP590" s="5"/>
      <c r="BQ590" s="5"/>
      <c r="BR590" s="5"/>
      <c r="BS590" s="5"/>
      <c r="BT590" s="5"/>
      <c r="BU590" s="5"/>
      <c r="BV590" s="5"/>
      <c r="BW590" s="5"/>
      <c r="BX590" s="5"/>
      <c r="BY590" s="5"/>
      <c r="BZ590" s="5"/>
      <c r="CA590" s="5"/>
      <c r="CB590" s="5"/>
      <c r="CC590" s="5"/>
      <c r="CD590" s="5"/>
      <c r="CE590" s="5"/>
      <c r="CF590" s="5"/>
      <c r="CG590" s="5"/>
      <c r="CH590" s="5"/>
      <c r="CI590" s="5"/>
      <c r="CJ590" s="5"/>
      <c r="CK590" s="5"/>
      <c r="CL590" s="5"/>
      <c r="CM590" s="5"/>
      <c r="CN590" s="5"/>
      <c r="CO590" s="5"/>
      <c r="CP590" s="5"/>
      <c r="CQ590" s="5"/>
      <c r="CR590" s="5"/>
      <c r="CS590" s="5"/>
      <c r="CT590" s="5"/>
      <c r="CU590" s="5"/>
      <c r="CV590" s="5"/>
      <c r="CW590" s="5"/>
      <c r="CX590" s="5"/>
      <c r="CY590" s="5"/>
      <c r="CZ590" s="5"/>
      <c r="DA590" s="5"/>
      <c r="DB590" s="5"/>
      <c r="DC590" s="5"/>
      <c r="DD590" s="5"/>
      <c r="DE590" s="5"/>
      <c r="DF590" s="5"/>
      <c r="DG590" s="5"/>
      <c r="DH590" s="5"/>
      <c r="DI590" s="5"/>
      <c r="DJ590" s="5"/>
      <c r="DK590" s="5"/>
      <c r="DL590" s="5"/>
      <c r="DM590" s="5"/>
      <c r="DN590" s="5"/>
      <c r="DO590" s="5"/>
      <c r="DP590" s="5"/>
      <c r="DQ590" s="5"/>
      <c r="DR590" s="5"/>
      <c r="DS590" s="5"/>
      <c r="DT590" s="5"/>
      <c r="DU590" s="5"/>
      <c r="DV590" s="5"/>
      <c r="DW590" s="5"/>
      <c r="DX590" s="5"/>
      <c r="DY590" s="5"/>
      <c r="DZ590" s="5"/>
      <c r="EA590" s="5"/>
      <c r="EB590" s="5"/>
      <c r="EC590" s="5"/>
      <c r="ED590" s="5"/>
      <c r="EE590" s="5"/>
      <c r="EF590" s="5"/>
      <c r="EG590" s="5"/>
      <c r="EH590" s="5"/>
      <c r="EI590" s="5"/>
      <c r="EJ590" s="5"/>
      <c r="EK590" s="5"/>
      <c r="EL590" s="5"/>
      <c r="EM590" s="5"/>
      <c r="EN590" s="5"/>
      <c r="EO590" s="5"/>
      <c r="EP590" s="5"/>
      <c r="EQ590" s="5"/>
      <c r="ER590" s="5"/>
      <c r="ES590" s="5"/>
      <c r="ET590" s="5"/>
      <c r="EU590" s="5"/>
      <c r="EV590" s="5"/>
      <c r="EW590" s="5"/>
      <c r="EX590" s="5"/>
      <c r="EY590" s="5"/>
      <c r="EZ590" s="5"/>
      <c r="FA590" s="5"/>
      <c r="FB590" s="5"/>
      <c r="FC590" s="5"/>
      <c r="FD590" s="5"/>
      <c r="FE590" s="5"/>
      <c r="FF590" s="5"/>
      <c r="FG590" s="5"/>
      <c r="FH590" s="5"/>
      <c r="FI590" s="5"/>
      <c r="FJ590" s="5"/>
      <c r="FK590" s="5"/>
      <c r="FL590" s="5"/>
      <c r="FM590" s="5"/>
      <c r="FN590" s="5"/>
      <c r="FO590" s="5"/>
      <c r="FP590" s="5"/>
      <c r="FQ590" s="5"/>
      <c r="FR590" s="5"/>
      <c r="FS590" s="5"/>
      <c r="FT590" s="5"/>
      <c r="FU590" s="5"/>
      <c r="FV590" s="5"/>
      <c r="FW590" s="5"/>
      <c r="FX590" s="5"/>
      <c r="FY590" s="5"/>
      <c r="FZ590" s="5"/>
      <c r="GA590" s="5"/>
      <c r="GB590" s="5"/>
      <c r="GC590" s="5"/>
      <c r="GD590" s="5"/>
      <c r="GE590" s="5"/>
      <c r="GF590" s="5"/>
      <c r="GG590" s="5"/>
      <c r="GH590" s="5"/>
      <c r="GI590" s="5"/>
      <c r="GJ590" s="5"/>
      <c r="GK590" s="5"/>
      <c r="GL590" s="5"/>
      <c r="GM590" s="5"/>
      <c r="GN590" s="5"/>
      <c r="GO590" s="5"/>
      <c r="GP590" s="5"/>
      <c r="GQ590" s="5"/>
      <c r="GR590" s="5"/>
      <c r="GS590" s="5"/>
      <c r="GT590" s="5"/>
      <c r="GU590" s="5"/>
      <c r="GV590" s="5"/>
      <c r="GW590" s="5"/>
      <c r="GX590" s="5"/>
      <c r="GY590" s="5"/>
      <c r="GZ590" s="5"/>
      <c r="HA590" s="5"/>
      <c r="HB590" s="5"/>
      <c r="HC590" s="5"/>
      <c r="HD590" s="5"/>
      <c r="HE590" s="5"/>
      <c r="HF590" s="5"/>
      <c r="HG590" s="5"/>
      <c r="HH590" s="5"/>
      <c r="HI590" s="5"/>
      <c r="HJ590" s="5"/>
      <c r="HK590" s="5"/>
      <c r="HL590" s="5"/>
      <c r="HM590" s="5"/>
      <c r="HN590" s="5"/>
      <c r="HO590" s="5"/>
      <c r="HP590" s="5"/>
      <c r="HQ590" s="5"/>
      <c r="HR590" s="5"/>
      <c r="HS590" s="5"/>
      <c r="HT590" s="5"/>
      <c r="HU590" s="5"/>
      <c r="HV590" s="5"/>
      <c r="HW590" s="5"/>
      <c r="HX590" s="5"/>
      <c r="HY590" s="5"/>
      <c r="HZ590" s="5"/>
      <c r="IA590" s="5"/>
      <c r="IB590" s="5"/>
      <c r="IC590" s="5"/>
      <c r="ID590" s="5"/>
      <c r="IE590" s="5"/>
      <c r="IF590" s="5"/>
      <c r="IG590" s="5"/>
      <c r="IH590" s="5"/>
      <c r="II590" s="5"/>
      <c r="IJ590" s="5"/>
      <c r="IK590" s="5"/>
      <c r="IL590" s="5"/>
      <c r="IM590" s="5"/>
      <c r="IN590" s="5"/>
      <c r="IO590" s="5"/>
      <c r="IP590" s="5"/>
      <c r="IQ590" s="5"/>
      <c r="IR590" s="5"/>
      <c r="IS590" s="5"/>
      <c r="IT590" s="5"/>
      <c r="IU590" s="5"/>
      <c r="IV590" s="5"/>
      <c r="IW590" s="5"/>
    </row>
    <row r="591" spans="1:257" s="113" customFormat="1" ht="77.25" customHeight="1">
      <c r="A591" s="155">
        <v>4</v>
      </c>
      <c r="B591" s="586" t="s">
        <v>318</v>
      </c>
      <c r="C591" s="586"/>
      <c r="D591" s="586"/>
      <c r="E591" s="586"/>
      <c r="F591" s="586"/>
      <c r="G591" s="586"/>
      <c r="H591" s="586"/>
      <c r="K591" s="64"/>
      <c r="L591" s="123"/>
      <c r="M591" s="21"/>
      <c r="N591" s="21"/>
      <c r="O591" s="6"/>
      <c r="P591" s="118"/>
      <c r="Q591" s="118"/>
      <c r="R591" s="118"/>
      <c r="S591" s="118"/>
      <c r="T591" s="118"/>
      <c r="U591" s="118"/>
      <c r="V591" s="118"/>
      <c r="W591" s="118"/>
      <c r="X591" s="118"/>
      <c r="Y591" s="118"/>
      <c r="Z591" s="118"/>
      <c r="AA591" s="118"/>
      <c r="AB591" s="118"/>
      <c r="AC591" s="118"/>
      <c r="AD591" s="118"/>
      <c r="AE591" s="118"/>
      <c r="AF591" s="118"/>
      <c r="AG591" s="118"/>
      <c r="AH591" s="118"/>
      <c r="AI591" s="118"/>
      <c r="AJ591" s="118"/>
      <c r="AK591" s="118"/>
      <c r="AL591" s="118"/>
      <c r="AM591" s="118"/>
      <c r="AN591" s="118"/>
      <c r="AO591" s="118"/>
      <c r="AP591" s="118"/>
      <c r="AQ591" s="118"/>
      <c r="AR591" s="118"/>
      <c r="AS591" s="118"/>
      <c r="AT591" s="118"/>
      <c r="AU591" s="118"/>
      <c r="AV591" s="118"/>
      <c r="AW591" s="118"/>
      <c r="AX591" s="118"/>
      <c r="AY591" s="118"/>
      <c r="AZ591" s="118"/>
      <c r="BA591" s="118"/>
      <c r="BB591" s="118"/>
      <c r="BC591" s="118"/>
      <c r="BD591" s="118"/>
      <c r="BE591" s="118"/>
      <c r="BF591" s="118"/>
      <c r="BG591" s="118"/>
      <c r="BH591" s="118"/>
      <c r="BI591" s="118"/>
      <c r="BJ591" s="118"/>
      <c r="BK591" s="118"/>
      <c r="BL591" s="118"/>
      <c r="BM591" s="118"/>
      <c r="BN591" s="118"/>
      <c r="BO591" s="118"/>
      <c r="BP591" s="118"/>
      <c r="BQ591" s="118"/>
      <c r="BR591" s="118"/>
      <c r="BS591" s="118"/>
      <c r="BT591" s="118"/>
      <c r="BU591" s="118"/>
      <c r="BV591" s="118"/>
      <c r="BW591" s="118"/>
      <c r="BX591" s="118"/>
      <c r="BY591" s="118"/>
      <c r="BZ591" s="118"/>
      <c r="CA591" s="118"/>
      <c r="CB591" s="118"/>
      <c r="CC591" s="118"/>
      <c r="CD591" s="118"/>
      <c r="CE591" s="118"/>
      <c r="CF591" s="118"/>
      <c r="CG591" s="118"/>
      <c r="CH591" s="118"/>
      <c r="CI591" s="118"/>
      <c r="CJ591" s="118"/>
      <c r="CK591" s="118"/>
      <c r="CL591" s="118"/>
      <c r="CM591" s="118"/>
      <c r="CN591" s="118"/>
      <c r="CO591" s="118"/>
      <c r="CP591" s="118"/>
      <c r="CQ591" s="118"/>
      <c r="CR591" s="118"/>
      <c r="CS591" s="118"/>
      <c r="CT591" s="118"/>
      <c r="CU591" s="118"/>
      <c r="CV591" s="118"/>
      <c r="CW591" s="118"/>
      <c r="CX591" s="118"/>
      <c r="CY591" s="118"/>
      <c r="CZ591" s="118"/>
      <c r="DA591" s="118"/>
      <c r="DB591" s="118"/>
      <c r="DC591" s="118"/>
      <c r="DD591" s="118"/>
      <c r="DE591" s="118"/>
      <c r="DF591" s="118"/>
      <c r="DG591" s="118"/>
      <c r="DH591" s="118"/>
      <c r="DI591" s="118"/>
      <c r="DJ591" s="118"/>
      <c r="DK591" s="118"/>
      <c r="DL591" s="118"/>
      <c r="DM591" s="118"/>
      <c r="DN591" s="118"/>
      <c r="DO591" s="118"/>
      <c r="DP591" s="118"/>
      <c r="DQ591" s="118"/>
      <c r="DR591" s="118"/>
      <c r="DS591" s="118"/>
      <c r="DT591" s="118"/>
      <c r="DU591" s="118"/>
      <c r="DV591" s="118"/>
      <c r="DW591" s="118"/>
      <c r="DX591" s="118"/>
      <c r="DY591" s="118"/>
      <c r="DZ591" s="118"/>
      <c r="EA591" s="118"/>
      <c r="EB591" s="118"/>
      <c r="EC591" s="118"/>
      <c r="ED591" s="118"/>
      <c r="EE591" s="118"/>
      <c r="EF591" s="118"/>
      <c r="EG591" s="118"/>
      <c r="EH591" s="118"/>
      <c r="EI591" s="118"/>
      <c r="EJ591" s="118"/>
      <c r="EK591" s="118"/>
      <c r="EL591" s="118"/>
      <c r="EM591" s="118"/>
      <c r="EN591" s="118"/>
      <c r="EO591" s="118"/>
      <c r="EP591" s="118"/>
      <c r="EQ591" s="118"/>
      <c r="ER591" s="118"/>
      <c r="ES591" s="118"/>
      <c r="ET591" s="118"/>
      <c r="EU591" s="118"/>
      <c r="EV591" s="118"/>
      <c r="EW591" s="118"/>
      <c r="EX591" s="118"/>
      <c r="EY591" s="118"/>
      <c r="EZ591" s="118"/>
      <c r="FA591" s="118"/>
      <c r="FB591" s="118"/>
      <c r="FC591" s="118"/>
      <c r="FD591" s="118"/>
      <c r="FE591" s="118"/>
      <c r="FF591" s="118"/>
      <c r="FG591" s="118"/>
      <c r="FH591" s="118"/>
      <c r="FI591" s="118"/>
      <c r="FJ591" s="118"/>
      <c r="FK591" s="118"/>
      <c r="FL591" s="118"/>
      <c r="FM591" s="118"/>
      <c r="FN591" s="118"/>
      <c r="FO591" s="118"/>
      <c r="FP591" s="118"/>
      <c r="FQ591" s="118"/>
      <c r="FR591" s="118"/>
      <c r="FS591" s="118"/>
      <c r="FT591" s="118"/>
      <c r="FU591" s="118"/>
      <c r="FV591" s="118"/>
      <c r="FW591" s="118"/>
      <c r="FX591" s="118"/>
      <c r="FY591" s="118"/>
      <c r="FZ591" s="118"/>
      <c r="GA591" s="118"/>
      <c r="GB591" s="118"/>
      <c r="GC591" s="118"/>
      <c r="GD591" s="118"/>
      <c r="GE591" s="118"/>
      <c r="GF591" s="118"/>
      <c r="GG591" s="118"/>
      <c r="GH591" s="118"/>
      <c r="GI591" s="118"/>
      <c r="GJ591" s="118"/>
      <c r="GK591" s="118"/>
      <c r="GL591" s="118"/>
      <c r="GM591" s="118"/>
      <c r="GN591" s="118"/>
      <c r="GO591" s="118"/>
      <c r="GP591" s="118"/>
      <c r="GQ591" s="118"/>
      <c r="GR591" s="118"/>
      <c r="GS591" s="118"/>
      <c r="GT591" s="118"/>
      <c r="GU591" s="118"/>
      <c r="GV591" s="118"/>
      <c r="GW591" s="118"/>
      <c r="GX591" s="118"/>
      <c r="GY591" s="118"/>
      <c r="GZ591" s="118"/>
      <c r="HA591" s="118"/>
      <c r="HB591" s="118"/>
      <c r="HC591" s="118"/>
      <c r="HD591" s="118"/>
      <c r="HE591" s="118"/>
      <c r="HF591" s="118"/>
      <c r="HG591" s="118"/>
      <c r="HH591" s="118"/>
      <c r="HI591" s="118"/>
      <c r="HJ591" s="118"/>
      <c r="HK591" s="118"/>
      <c r="HL591" s="118"/>
      <c r="HM591" s="118"/>
      <c r="HN591" s="118"/>
      <c r="HO591" s="118"/>
      <c r="HP591" s="118"/>
      <c r="HQ591" s="118"/>
      <c r="HR591" s="118"/>
      <c r="HS591" s="118"/>
      <c r="HT591" s="118"/>
      <c r="HU591" s="118"/>
      <c r="HV591" s="118"/>
      <c r="HW591" s="118"/>
      <c r="HX591" s="118"/>
      <c r="HY591" s="118"/>
      <c r="HZ591" s="118"/>
      <c r="IA591" s="118"/>
      <c r="IB591" s="118"/>
      <c r="IC591" s="118"/>
      <c r="ID591" s="118"/>
      <c r="IE591" s="118"/>
      <c r="IF591" s="118"/>
      <c r="IG591" s="118"/>
      <c r="IH591" s="118"/>
      <c r="II591" s="118"/>
      <c r="IJ591" s="118"/>
      <c r="IK591" s="118"/>
      <c r="IL591" s="118"/>
      <c r="IM591" s="118"/>
      <c r="IN591" s="118"/>
      <c r="IO591" s="118"/>
      <c r="IP591" s="118"/>
      <c r="IQ591" s="118"/>
      <c r="IR591" s="118"/>
      <c r="IS591" s="118"/>
      <c r="IT591" s="118"/>
      <c r="IU591" s="118"/>
      <c r="IV591" s="118"/>
      <c r="IW591" s="118"/>
    </row>
    <row r="592" spans="1:257" s="113" customFormat="1" ht="15.75">
      <c r="A592" s="155"/>
      <c r="B592" s="118" t="s">
        <v>308</v>
      </c>
      <c r="K592" s="64"/>
      <c r="L592" s="123"/>
      <c r="M592" s="21"/>
      <c r="N592" s="21"/>
      <c r="O592" s="6"/>
      <c r="P592" s="118"/>
      <c r="Q592" s="118"/>
      <c r="R592" s="118"/>
      <c r="S592" s="118"/>
      <c r="T592" s="118"/>
      <c r="U592" s="118"/>
      <c r="V592" s="118"/>
      <c r="W592" s="118"/>
      <c r="X592" s="118"/>
      <c r="Y592" s="118"/>
      <c r="Z592" s="118"/>
      <c r="AA592" s="118"/>
      <c r="AB592" s="118"/>
      <c r="AC592" s="118"/>
      <c r="AD592" s="118"/>
      <c r="AE592" s="118"/>
      <c r="AF592" s="118"/>
      <c r="AG592" s="118"/>
      <c r="AH592" s="118"/>
      <c r="AI592" s="118"/>
      <c r="AJ592" s="118"/>
      <c r="AK592" s="118"/>
      <c r="AL592" s="118"/>
      <c r="AM592" s="118"/>
      <c r="AN592" s="118"/>
      <c r="AO592" s="118"/>
      <c r="AP592" s="118"/>
      <c r="AQ592" s="118"/>
      <c r="AR592" s="118"/>
      <c r="AS592" s="118"/>
      <c r="AT592" s="118"/>
      <c r="AU592" s="118"/>
      <c r="AV592" s="118"/>
      <c r="AW592" s="118"/>
      <c r="AX592" s="118"/>
      <c r="AY592" s="118"/>
      <c r="AZ592" s="118"/>
      <c r="BA592" s="118"/>
      <c r="BB592" s="118"/>
      <c r="BC592" s="118"/>
      <c r="BD592" s="118"/>
      <c r="BE592" s="118"/>
      <c r="BF592" s="118"/>
      <c r="BG592" s="118"/>
      <c r="BH592" s="118"/>
      <c r="BI592" s="118"/>
      <c r="BJ592" s="118"/>
      <c r="BK592" s="118"/>
      <c r="BL592" s="118"/>
      <c r="BM592" s="118"/>
      <c r="BN592" s="118"/>
      <c r="BO592" s="118"/>
      <c r="BP592" s="118"/>
      <c r="BQ592" s="118"/>
      <c r="BR592" s="118"/>
      <c r="BS592" s="118"/>
      <c r="BT592" s="118"/>
      <c r="BU592" s="118"/>
      <c r="BV592" s="118"/>
      <c r="BW592" s="118"/>
      <c r="BX592" s="118"/>
      <c r="BY592" s="118"/>
      <c r="BZ592" s="118"/>
      <c r="CA592" s="118"/>
      <c r="CB592" s="118"/>
      <c r="CC592" s="118"/>
      <c r="CD592" s="118"/>
      <c r="CE592" s="118"/>
      <c r="CF592" s="118"/>
      <c r="CG592" s="118"/>
      <c r="CH592" s="118"/>
      <c r="CI592" s="118"/>
      <c r="CJ592" s="118"/>
      <c r="CK592" s="118"/>
      <c r="CL592" s="118"/>
      <c r="CM592" s="118"/>
      <c r="CN592" s="118"/>
      <c r="CO592" s="118"/>
      <c r="CP592" s="118"/>
      <c r="CQ592" s="118"/>
      <c r="CR592" s="118"/>
      <c r="CS592" s="118"/>
      <c r="CT592" s="118"/>
      <c r="CU592" s="118"/>
      <c r="CV592" s="118"/>
      <c r="CW592" s="118"/>
      <c r="CX592" s="118"/>
      <c r="CY592" s="118"/>
      <c r="CZ592" s="118"/>
      <c r="DA592" s="118"/>
      <c r="DB592" s="118"/>
      <c r="DC592" s="118"/>
      <c r="DD592" s="118"/>
      <c r="DE592" s="118"/>
      <c r="DF592" s="118"/>
      <c r="DG592" s="118"/>
      <c r="DH592" s="118"/>
      <c r="DI592" s="118"/>
      <c r="DJ592" s="118"/>
      <c r="DK592" s="118"/>
      <c r="DL592" s="118"/>
      <c r="DM592" s="118"/>
      <c r="DN592" s="118"/>
      <c r="DO592" s="118"/>
      <c r="DP592" s="118"/>
      <c r="DQ592" s="118"/>
      <c r="DR592" s="118"/>
      <c r="DS592" s="118"/>
      <c r="DT592" s="118"/>
      <c r="DU592" s="118"/>
      <c r="DV592" s="118"/>
      <c r="DW592" s="118"/>
      <c r="DX592" s="118"/>
      <c r="DY592" s="118"/>
      <c r="DZ592" s="118"/>
      <c r="EA592" s="118"/>
      <c r="EB592" s="118"/>
      <c r="EC592" s="118"/>
      <c r="ED592" s="118"/>
      <c r="EE592" s="118"/>
      <c r="EF592" s="118"/>
      <c r="EG592" s="118"/>
      <c r="EH592" s="118"/>
      <c r="EI592" s="118"/>
      <c r="EJ592" s="118"/>
      <c r="EK592" s="118"/>
      <c r="EL592" s="118"/>
      <c r="EM592" s="118"/>
      <c r="EN592" s="118"/>
      <c r="EO592" s="118"/>
      <c r="EP592" s="118"/>
      <c r="EQ592" s="118"/>
      <c r="ER592" s="118"/>
      <c r="ES592" s="118"/>
      <c r="ET592" s="118"/>
      <c r="EU592" s="118"/>
      <c r="EV592" s="118"/>
      <c r="EW592" s="118"/>
      <c r="EX592" s="118"/>
      <c r="EY592" s="118"/>
      <c r="EZ592" s="118"/>
      <c r="FA592" s="118"/>
      <c r="FB592" s="118"/>
      <c r="FC592" s="118"/>
      <c r="FD592" s="118"/>
      <c r="FE592" s="118"/>
      <c r="FF592" s="118"/>
      <c r="FG592" s="118"/>
      <c r="FH592" s="118"/>
      <c r="FI592" s="118"/>
      <c r="FJ592" s="118"/>
      <c r="FK592" s="118"/>
      <c r="FL592" s="118"/>
      <c r="FM592" s="118"/>
      <c r="FN592" s="118"/>
      <c r="FO592" s="118"/>
      <c r="FP592" s="118"/>
      <c r="FQ592" s="118"/>
      <c r="FR592" s="118"/>
      <c r="FS592" s="118"/>
      <c r="FT592" s="118"/>
      <c r="FU592" s="118"/>
      <c r="FV592" s="118"/>
      <c r="FW592" s="118"/>
      <c r="FX592" s="118"/>
      <c r="FY592" s="118"/>
      <c r="FZ592" s="118"/>
      <c r="GA592" s="118"/>
      <c r="GB592" s="118"/>
      <c r="GC592" s="118"/>
      <c r="GD592" s="118"/>
      <c r="GE592" s="118"/>
      <c r="GF592" s="118"/>
      <c r="GG592" s="118"/>
      <c r="GH592" s="118"/>
      <c r="GI592" s="118"/>
      <c r="GJ592" s="118"/>
      <c r="GK592" s="118"/>
      <c r="GL592" s="118"/>
      <c r="GM592" s="118"/>
      <c r="GN592" s="118"/>
      <c r="GO592" s="118"/>
      <c r="GP592" s="118"/>
      <c r="GQ592" s="118"/>
      <c r="GR592" s="118"/>
      <c r="GS592" s="118"/>
      <c r="GT592" s="118"/>
      <c r="GU592" s="118"/>
      <c r="GV592" s="118"/>
      <c r="GW592" s="118"/>
      <c r="GX592" s="118"/>
      <c r="GY592" s="118"/>
      <c r="GZ592" s="118"/>
      <c r="HA592" s="118"/>
      <c r="HB592" s="118"/>
      <c r="HC592" s="118"/>
      <c r="HD592" s="118"/>
      <c r="HE592" s="118"/>
      <c r="HF592" s="118"/>
      <c r="HG592" s="118"/>
      <c r="HH592" s="118"/>
      <c r="HI592" s="118"/>
      <c r="HJ592" s="118"/>
      <c r="HK592" s="118"/>
      <c r="HL592" s="118"/>
      <c r="HM592" s="118"/>
      <c r="HN592" s="118"/>
      <c r="HO592" s="118"/>
      <c r="HP592" s="118"/>
      <c r="HQ592" s="118"/>
      <c r="HR592" s="118"/>
      <c r="HS592" s="118"/>
      <c r="HT592" s="118"/>
      <c r="HU592" s="118"/>
      <c r="HV592" s="118"/>
      <c r="HW592" s="118"/>
      <c r="HX592" s="118"/>
      <c r="HY592" s="118"/>
      <c r="HZ592" s="118"/>
      <c r="IA592" s="118"/>
      <c r="IB592" s="118"/>
      <c r="IC592" s="118"/>
      <c r="ID592" s="118"/>
      <c r="IE592" s="118"/>
      <c r="IF592" s="118"/>
      <c r="IG592" s="118"/>
      <c r="IH592" s="118"/>
      <c r="II592" s="118"/>
      <c r="IJ592" s="118"/>
      <c r="IK592" s="118"/>
      <c r="IL592" s="118"/>
      <c r="IM592" s="118"/>
      <c r="IN592" s="118"/>
      <c r="IO592" s="118"/>
      <c r="IP592" s="118"/>
      <c r="IQ592" s="118"/>
      <c r="IR592" s="118"/>
      <c r="IS592" s="118"/>
      <c r="IT592" s="118"/>
      <c r="IU592" s="118"/>
      <c r="IV592" s="118"/>
      <c r="IW592" s="118"/>
    </row>
    <row r="593" spans="1:257" s="113" customFormat="1" ht="15.75">
      <c r="A593" s="155"/>
      <c r="B593" s="116" t="s">
        <v>11</v>
      </c>
      <c r="C593" s="116"/>
      <c r="D593" s="42">
        <v>1</v>
      </c>
      <c r="E593" s="116"/>
      <c r="F593" s="114" t="s">
        <v>9</v>
      </c>
      <c r="G593" s="112"/>
      <c r="H593" s="116" t="s">
        <v>69</v>
      </c>
      <c r="I593" s="122"/>
      <c r="J593" s="51">
        <f>SUM(D593*G593)</f>
        <v>0</v>
      </c>
      <c r="K593" s="86" t="s">
        <v>69</v>
      </c>
      <c r="L593" s="123"/>
      <c r="M593" s="21"/>
      <c r="N593" s="21"/>
      <c r="O593" s="6"/>
      <c r="P593" s="118"/>
      <c r="Q593" s="118"/>
      <c r="R593" s="118"/>
      <c r="S593" s="118"/>
      <c r="T593" s="118"/>
      <c r="U593" s="118"/>
      <c r="V593" s="118"/>
      <c r="W593" s="118"/>
      <c r="X593" s="118"/>
      <c r="Y593" s="118"/>
      <c r="Z593" s="118"/>
      <c r="AA593" s="118"/>
      <c r="AB593" s="118"/>
      <c r="AC593" s="118"/>
      <c r="AD593" s="118"/>
      <c r="AE593" s="118"/>
      <c r="AF593" s="118"/>
      <c r="AG593" s="118"/>
      <c r="AH593" s="118"/>
      <c r="AI593" s="118"/>
      <c r="AJ593" s="118"/>
      <c r="AK593" s="118"/>
      <c r="AL593" s="118"/>
      <c r="AM593" s="118"/>
      <c r="AN593" s="118"/>
      <c r="AO593" s="118"/>
      <c r="AP593" s="118"/>
      <c r="AQ593" s="118"/>
      <c r="AR593" s="118"/>
      <c r="AS593" s="118"/>
      <c r="AT593" s="118"/>
      <c r="AU593" s="118"/>
      <c r="AV593" s="118"/>
      <c r="AW593" s="118"/>
      <c r="AX593" s="118"/>
      <c r="AY593" s="118"/>
      <c r="AZ593" s="118"/>
      <c r="BA593" s="118"/>
      <c r="BB593" s="118"/>
      <c r="BC593" s="118"/>
      <c r="BD593" s="118"/>
      <c r="BE593" s="118"/>
      <c r="BF593" s="118"/>
      <c r="BG593" s="118"/>
      <c r="BH593" s="118"/>
      <c r="BI593" s="118"/>
      <c r="BJ593" s="118"/>
      <c r="BK593" s="118"/>
      <c r="BL593" s="118"/>
      <c r="BM593" s="118"/>
      <c r="BN593" s="118"/>
      <c r="BO593" s="118"/>
      <c r="BP593" s="118"/>
      <c r="BQ593" s="118"/>
      <c r="BR593" s="118"/>
      <c r="BS593" s="118"/>
      <c r="BT593" s="118"/>
      <c r="BU593" s="118"/>
      <c r="BV593" s="118"/>
      <c r="BW593" s="118"/>
      <c r="BX593" s="118"/>
      <c r="BY593" s="118"/>
      <c r="BZ593" s="118"/>
      <c r="CA593" s="118"/>
      <c r="CB593" s="118"/>
      <c r="CC593" s="118"/>
      <c r="CD593" s="118"/>
      <c r="CE593" s="118"/>
      <c r="CF593" s="118"/>
      <c r="CG593" s="118"/>
      <c r="CH593" s="118"/>
      <c r="CI593" s="118"/>
      <c r="CJ593" s="118"/>
      <c r="CK593" s="118"/>
      <c r="CL593" s="118"/>
      <c r="CM593" s="118"/>
      <c r="CN593" s="118"/>
      <c r="CO593" s="118"/>
      <c r="CP593" s="118"/>
      <c r="CQ593" s="118"/>
      <c r="CR593" s="118"/>
      <c r="CS593" s="118"/>
      <c r="CT593" s="118"/>
      <c r="CU593" s="118"/>
      <c r="CV593" s="118"/>
      <c r="CW593" s="118"/>
      <c r="CX593" s="118"/>
      <c r="CY593" s="118"/>
      <c r="CZ593" s="118"/>
      <c r="DA593" s="118"/>
      <c r="DB593" s="118"/>
      <c r="DC593" s="118"/>
      <c r="DD593" s="118"/>
      <c r="DE593" s="118"/>
      <c r="DF593" s="118"/>
      <c r="DG593" s="118"/>
      <c r="DH593" s="118"/>
      <c r="DI593" s="118"/>
      <c r="DJ593" s="118"/>
      <c r="DK593" s="118"/>
      <c r="DL593" s="118"/>
      <c r="DM593" s="118"/>
      <c r="DN593" s="118"/>
      <c r="DO593" s="118"/>
      <c r="DP593" s="118"/>
      <c r="DQ593" s="118"/>
      <c r="DR593" s="118"/>
      <c r="DS593" s="118"/>
      <c r="DT593" s="118"/>
      <c r="DU593" s="118"/>
      <c r="DV593" s="118"/>
      <c r="DW593" s="118"/>
      <c r="DX593" s="118"/>
      <c r="DY593" s="118"/>
      <c r="DZ593" s="118"/>
      <c r="EA593" s="118"/>
      <c r="EB593" s="118"/>
      <c r="EC593" s="118"/>
      <c r="ED593" s="118"/>
      <c r="EE593" s="118"/>
      <c r="EF593" s="118"/>
      <c r="EG593" s="118"/>
      <c r="EH593" s="118"/>
      <c r="EI593" s="118"/>
      <c r="EJ593" s="118"/>
      <c r="EK593" s="118"/>
      <c r="EL593" s="118"/>
      <c r="EM593" s="118"/>
      <c r="EN593" s="118"/>
      <c r="EO593" s="118"/>
      <c r="EP593" s="118"/>
      <c r="EQ593" s="118"/>
      <c r="ER593" s="118"/>
      <c r="ES593" s="118"/>
      <c r="ET593" s="118"/>
      <c r="EU593" s="118"/>
      <c r="EV593" s="118"/>
      <c r="EW593" s="118"/>
      <c r="EX593" s="118"/>
      <c r="EY593" s="118"/>
      <c r="EZ593" s="118"/>
      <c r="FA593" s="118"/>
      <c r="FB593" s="118"/>
      <c r="FC593" s="118"/>
      <c r="FD593" s="118"/>
      <c r="FE593" s="118"/>
      <c r="FF593" s="118"/>
      <c r="FG593" s="118"/>
      <c r="FH593" s="118"/>
      <c r="FI593" s="118"/>
      <c r="FJ593" s="118"/>
      <c r="FK593" s="118"/>
      <c r="FL593" s="118"/>
      <c r="FM593" s="118"/>
      <c r="FN593" s="118"/>
      <c r="FO593" s="118"/>
      <c r="FP593" s="118"/>
      <c r="FQ593" s="118"/>
      <c r="FR593" s="118"/>
      <c r="FS593" s="118"/>
      <c r="FT593" s="118"/>
      <c r="FU593" s="118"/>
      <c r="FV593" s="118"/>
      <c r="FW593" s="118"/>
      <c r="FX593" s="118"/>
      <c r="FY593" s="118"/>
      <c r="FZ593" s="118"/>
      <c r="GA593" s="118"/>
      <c r="GB593" s="118"/>
      <c r="GC593" s="118"/>
      <c r="GD593" s="118"/>
      <c r="GE593" s="118"/>
      <c r="GF593" s="118"/>
      <c r="GG593" s="118"/>
      <c r="GH593" s="118"/>
      <c r="GI593" s="118"/>
      <c r="GJ593" s="118"/>
      <c r="GK593" s="118"/>
      <c r="GL593" s="118"/>
      <c r="GM593" s="118"/>
      <c r="GN593" s="118"/>
      <c r="GO593" s="118"/>
      <c r="GP593" s="118"/>
      <c r="GQ593" s="118"/>
      <c r="GR593" s="118"/>
      <c r="GS593" s="118"/>
      <c r="GT593" s="118"/>
      <c r="GU593" s="118"/>
      <c r="GV593" s="118"/>
      <c r="GW593" s="118"/>
      <c r="GX593" s="118"/>
      <c r="GY593" s="118"/>
      <c r="GZ593" s="118"/>
      <c r="HA593" s="118"/>
      <c r="HB593" s="118"/>
      <c r="HC593" s="118"/>
      <c r="HD593" s="118"/>
      <c r="HE593" s="118"/>
      <c r="HF593" s="118"/>
      <c r="HG593" s="118"/>
      <c r="HH593" s="118"/>
      <c r="HI593" s="118"/>
      <c r="HJ593" s="118"/>
      <c r="HK593" s="118"/>
      <c r="HL593" s="118"/>
      <c r="HM593" s="118"/>
      <c r="HN593" s="118"/>
      <c r="HO593" s="118"/>
      <c r="HP593" s="118"/>
      <c r="HQ593" s="118"/>
      <c r="HR593" s="118"/>
      <c r="HS593" s="118"/>
      <c r="HT593" s="118"/>
      <c r="HU593" s="118"/>
      <c r="HV593" s="118"/>
      <c r="HW593" s="118"/>
      <c r="HX593" s="118"/>
      <c r="HY593" s="118"/>
      <c r="HZ593" s="118"/>
      <c r="IA593" s="118"/>
      <c r="IB593" s="118"/>
      <c r="IC593" s="118"/>
      <c r="ID593" s="118"/>
      <c r="IE593" s="118"/>
      <c r="IF593" s="118"/>
      <c r="IG593" s="118"/>
      <c r="IH593" s="118"/>
      <c r="II593" s="118"/>
      <c r="IJ593" s="118"/>
      <c r="IK593" s="118"/>
      <c r="IL593" s="118"/>
      <c r="IM593" s="118"/>
      <c r="IN593" s="118"/>
      <c r="IO593" s="118"/>
      <c r="IP593" s="118"/>
      <c r="IQ593" s="118"/>
      <c r="IR593" s="118"/>
      <c r="IS593" s="118"/>
      <c r="IT593" s="118"/>
      <c r="IU593" s="118"/>
      <c r="IV593" s="118"/>
      <c r="IW593" s="118"/>
    </row>
    <row r="594" spans="1:257" s="113" customFormat="1" ht="15.75">
      <c r="A594" s="155"/>
      <c r="B594" s="116"/>
      <c r="C594" s="116"/>
      <c r="D594" s="42"/>
      <c r="E594" s="116"/>
      <c r="F594" s="114"/>
      <c r="G594" s="124"/>
      <c r="H594" s="116"/>
      <c r="I594" s="122"/>
      <c r="J594" s="30"/>
      <c r="K594" s="86"/>
      <c r="L594" s="123"/>
      <c r="M594" s="21"/>
      <c r="N594" s="21"/>
      <c r="O594" s="6"/>
      <c r="P594" s="118"/>
      <c r="Q594" s="118"/>
      <c r="R594" s="118"/>
      <c r="S594" s="118"/>
      <c r="T594" s="118"/>
      <c r="U594" s="118"/>
      <c r="V594" s="118"/>
      <c r="W594" s="118"/>
      <c r="X594" s="118"/>
      <c r="Y594" s="118"/>
      <c r="Z594" s="118"/>
      <c r="AA594" s="118"/>
      <c r="AB594" s="118"/>
      <c r="AC594" s="118"/>
      <c r="AD594" s="118"/>
      <c r="AE594" s="118"/>
      <c r="AF594" s="118"/>
      <c r="AG594" s="118"/>
      <c r="AH594" s="118"/>
      <c r="AI594" s="118"/>
      <c r="AJ594" s="118"/>
      <c r="AK594" s="118"/>
      <c r="AL594" s="118"/>
      <c r="AM594" s="118"/>
      <c r="AN594" s="118"/>
      <c r="AO594" s="118"/>
      <c r="AP594" s="118"/>
      <c r="AQ594" s="118"/>
      <c r="AR594" s="118"/>
      <c r="AS594" s="118"/>
      <c r="AT594" s="118"/>
      <c r="AU594" s="118"/>
      <c r="AV594" s="118"/>
      <c r="AW594" s="118"/>
      <c r="AX594" s="118"/>
      <c r="AY594" s="118"/>
      <c r="AZ594" s="118"/>
      <c r="BA594" s="118"/>
      <c r="BB594" s="118"/>
      <c r="BC594" s="118"/>
      <c r="BD594" s="118"/>
      <c r="BE594" s="118"/>
      <c r="BF594" s="118"/>
      <c r="BG594" s="118"/>
      <c r="BH594" s="118"/>
      <c r="BI594" s="118"/>
      <c r="BJ594" s="118"/>
      <c r="BK594" s="118"/>
      <c r="BL594" s="118"/>
      <c r="BM594" s="118"/>
      <c r="BN594" s="118"/>
      <c r="BO594" s="118"/>
      <c r="BP594" s="118"/>
      <c r="BQ594" s="118"/>
      <c r="BR594" s="118"/>
      <c r="BS594" s="118"/>
      <c r="BT594" s="118"/>
      <c r="BU594" s="118"/>
      <c r="BV594" s="118"/>
      <c r="BW594" s="118"/>
      <c r="BX594" s="118"/>
      <c r="BY594" s="118"/>
      <c r="BZ594" s="118"/>
      <c r="CA594" s="118"/>
      <c r="CB594" s="118"/>
      <c r="CC594" s="118"/>
      <c r="CD594" s="118"/>
      <c r="CE594" s="118"/>
      <c r="CF594" s="118"/>
      <c r="CG594" s="118"/>
      <c r="CH594" s="118"/>
      <c r="CI594" s="118"/>
      <c r="CJ594" s="118"/>
      <c r="CK594" s="118"/>
      <c r="CL594" s="118"/>
      <c r="CM594" s="118"/>
      <c r="CN594" s="118"/>
      <c r="CO594" s="118"/>
      <c r="CP594" s="118"/>
      <c r="CQ594" s="118"/>
      <c r="CR594" s="118"/>
      <c r="CS594" s="118"/>
      <c r="CT594" s="118"/>
      <c r="CU594" s="118"/>
      <c r="CV594" s="118"/>
      <c r="CW594" s="118"/>
      <c r="CX594" s="118"/>
      <c r="CY594" s="118"/>
      <c r="CZ594" s="118"/>
      <c r="DA594" s="118"/>
      <c r="DB594" s="118"/>
      <c r="DC594" s="118"/>
      <c r="DD594" s="118"/>
      <c r="DE594" s="118"/>
      <c r="DF594" s="118"/>
      <c r="DG594" s="118"/>
      <c r="DH594" s="118"/>
      <c r="DI594" s="118"/>
      <c r="DJ594" s="118"/>
      <c r="DK594" s="118"/>
      <c r="DL594" s="118"/>
      <c r="DM594" s="118"/>
      <c r="DN594" s="118"/>
      <c r="DO594" s="118"/>
      <c r="DP594" s="118"/>
      <c r="DQ594" s="118"/>
      <c r="DR594" s="118"/>
      <c r="DS594" s="118"/>
      <c r="DT594" s="118"/>
      <c r="DU594" s="118"/>
      <c r="DV594" s="118"/>
      <c r="DW594" s="118"/>
      <c r="DX594" s="118"/>
      <c r="DY594" s="118"/>
      <c r="DZ594" s="118"/>
      <c r="EA594" s="118"/>
      <c r="EB594" s="118"/>
      <c r="EC594" s="118"/>
      <c r="ED594" s="118"/>
      <c r="EE594" s="118"/>
      <c r="EF594" s="118"/>
      <c r="EG594" s="118"/>
      <c r="EH594" s="118"/>
      <c r="EI594" s="118"/>
      <c r="EJ594" s="118"/>
      <c r="EK594" s="118"/>
      <c r="EL594" s="118"/>
      <c r="EM594" s="118"/>
      <c r="EN594" s="118"/>
      <c r="EO594" s="118"/>
      <c r="EP594" s="118"/>
      <c r="EQ594" s="118"/>
      <c r="ER594" s="118"/>
      <c r="ES594" s="118"/>
      <c r="ET594" s="118"/>
      <c r="EU594" s="118"/>
      <c r="EV594" s="118"/>
      <c r="EW594" s="118"/>
      <c r="EX594" s="118"/>
      <c r="EY594" s="118"/>
      <c r="EZ594" s="118"/>
      <c r="FA594" s="118"/>
      <c r="FB594" s="118"/>
      <c r="FC594" s="118"/>
      <c r="FD594" s="118"/>
      <c r="FE594" s="118"/>
      <c r="FF594" s="118"/>
      <c r="FG594" s="118"/>
      <c r="FH594" s="118"/>
      <c r="FI594" s="118"/>
      <c r="FJ594" s="118"/>
      <c r="FK594" s="118"/>
      <c r="FL594" s="118"/>
      <c r="FM594" s="118"/>
      <c r="FN594" s="118"/>
      <c r="FO594" s="118"/>
      <c r="FP594" s="118"/>
      <c r="FQ594" s="118"/>
      <c r="FR594" s="118"/>
      <c r="FS594" s="118"/>
      <c r="FT594" s="118"/>
      <c r="FU594" s="118"/>
      <c r="FV594" s="118"/>
      <c r="FW594" s="118"/>
      <c r="FX594" s="118"/>
      <c r="FY594" s="118"/>
      <c r="FZ594" s="118"/>
      <c r="GA594" s="118"/>
      <c r="GB594" s="118"/>
      <c r="GC594" s="118"/>
      <c r="GD594" s="118"/>
      <c r="GE594" s="118"/>
      <c r="GF594" s="118"/>
      <c r="GG594" s="118"/>
      <c r="GH594" s="118"/>
      <c r="GI594" s="118"/>
      <c r="GJ594" s="118"/>
      <c r="GK594" s="118"/>
      <c r="GL594" s="118"/>
      <c r="GM594" s="118"/>
      <c r="GN594" s="118"/>
      <c r="GO594" s="118"/>
      <c r="GP594" s="118"/>
      <c r="GQ594" s="118"/>
      <c r="GR594" s="118"/>
      <c r="GS594" s="118"/>
      <c r="GT594" s="118"/>
      <c r="GU594" s="118"/>
      <c r="GV594" s="118"/>
      <c r="GW594" s="118"/>
      <c r="GX594" s="118"/>
      <c r="GY594" s="118"/>
      <c r="GZ594" s="118"/>
      <c r="HA594" s="118"/>
      <c r="HB594" s="118"/>
      <c r="HC594" s="118"/>
      <c r="HD594" s="118"/>
      <c r="HE594" s="118"/>
      <c r="HF594" s="118"/>
      <c r="HG594" s="118"/>
      <c r="HH594" s="118"/>
      <c r="HI594" s="118"/>
      <c r="HJ594" s="118"/>
      <c r="HK594" s="118"/>
      <c r="HL594" s="118"/>
      <c r="HM594" s="118"/>
      <c r="HN594" s="118"/>
      <c r="HO594" s="118"/>
      <c r="HP594" s="118"/>
      <c r="HQ594" s="118"/>
      <c r="HR594" s="118"/>
      <c r="HS594" s="118"/>
      <c r="HT594" s="118"/>
      <c r="HU594" s="118"/>
      <c r="HV594" s="118"/>
      <c r="HW594" s="118"/>
      <c r="HX594" s="118"/>
      <c r="HY594" s="118"/>
      <c r="HZ594" s="118"/>
      <c r="IA594" s="118"/>
      <c r="IB594" s="118"/>
      <c r="IC594" s="118"/>
      <c r="ID594" s="118"/>
      <c r="IE594" s="118"/>
      <c r="IF594" s="118"/>
      <c r="IG594" s="118"/>
      <c r="IH594" s="118"/>
      <c r="II594" s="118"/>
      <c r="IJ594" s="118"/>
      <c r="IK594" s="118"/>
      <c r="IL594" s="118"/>
      <c r="IM594" s="118"/>
      <c r="IN594" s="118"/>
      <c r="IO594" s="118"/>
      <c r="IP594" s="118"/>
      <c r="IQ594" s="118"/>
      <c r="IR594" s="118"/>
      <c r="IS594" s="118"/>
      <c r="IT594" s="118"/>
      <c r="IU594" s="118"/>
      <c r="IV594" s="118"/>
      <c r="IW594" s="118"/>
    </row>
    <row r="595" spans="1:257" s="113" customFormat="1" ht="75" customHeight="1">
      <c r="A595" s="155">
        <v>3</v>
      </c>
      <c r="B595" s="586" t="s">
        <v>310</v>
      </c>
      <c r="C595" s="586"/>
      <c r="D595" s="586"/>
      <c r="E595" s="586"/>
      <c r="F595" s="586"/>
      <c r="G595" s="586"/>
      <c r="H595" s="586"/>
      <c r="K595" s="64"/>
      <c r="L595" s="123"/>
      <c r="M595" s="21"/>
      <c r="N595" s="21"/>
      <c r="O595" s="6"/>
      <c r="P595" s="118"/>
      <c r="Q595" s="118"/>
      <c r="R595" s="118"/>
      <c r="S595" s="118"/>
      <c r="T595" s="118"/>
      <c r="U595" s="118"/>
      <c r="V595" s="118"/>
      <c r="W595" s="118"/>
      <c r="X595" s="118"/>
      <c r="Y595" s="118"/>
      <c r="Z595" s="118"/>
      <c r="AA595" s="118"/>
      <c r="AB595" s="118"/>
      <c r="AC595" s="118"/>
      <c r="AD595" s="118"/>
      <c r="AE595" s="118"/>
      <c r="AF595" s="118"/>
      <c r="AG595" s="118"/>
      <c r="AH595" s="118"/>
      <c r="AI595" s="118"/>
      <c r="AJ595" s="118"/>
      <c r="AK595" s="118"/>
      <c r="AL595" s="118"/>
      <c r="AM595" s="118"/>
      <c r="AN595" s="118"/>
      <c r="AO595" s="118"/>
      <c r="AP595" s="118"/>
      <c r="AQ595" s="118"/>
      <c r="AR595" s="118"/>
      <c r="AS595" s="118"/>
      <c r="AT595" s="118"/>
      <c r="AU595" s="118"/>
      <c r="AV595" s="118"/>
      <c r="AW595" s="118"/>
      <c r="AX595" s="118"/>
      <c r="AY595" s="118"/>
      <c r="AZ595" s="118"/>
      <c r="BA595" s="118"/>
      <c r="BB595" s="118"/>
      <c r="BC595" s="118"/>
      <c r="BD595" s="118"/>
      <c r="BE595" s="118"/>
      <c r="BF595" s="118"/>
      <c r="BG595" s="118"/>
      <c r="BH595" s="118"/>
      <c r="BI595" s="118"/>
      <c r="BJ595" s="118"/>
      <c r="BK595" s="118"/>
      <c r="BL595" s="118"/>
      <c r="BM595" s="118"/>
      <c r="BN595" s="118"/>
      <c r="BO595" s="118"/>
      <c r="BP595" s="118"/>
      <c r="BQ595" s="118"/>
      <c r="BR595" s="118"/>
      <c r="BS595" s="118"/>
      <c r="BT595" s="118"/>
      <c r="BU595" s="118"/>
      <c r="BV595" s="118"/>
      <c r="BW595" s="118"/>
      <c r="BX595" s="118"/>
      <c r="BY595" s="118"/>
      <c r="BZ595" s="118"/>
      <c r="CA595" s="118"/>
      <c r="CB595" s="118"/>
      <c r="CC595" s="118"/>
      <c r="CD595" s="118"/>
      <c r="CE595" s="118"/>
      <c r="CF595" s="118"/>
      <c r="CG595" s="118"/>
      <c r="CH595" s="118"/>
      <c r="CI595" s="118"/>
      <c r="CJ595" s="118"/>
      <c r="CK595" s="118"/>
      <c r="CL595" s="118"/>
      <c r="CM595" s="118"/>
      <c r="CN595" s="118"/>
      <c r="CO595" s="118"/>
      <c r="CP595" s="118"/>
      <c r="CQ595" s="118"/>
      <c r="CR595" s="118"/>
      <c r="CS595" s="118"/>
      <c r="CT595" s="118"/>
      <c r="CU595" s="118"/>
      <c r="CV595" s="118"/>
      <c r="CW595" s="118"/>
      <c r="CX595" s="118"/>
      <c r="CY595" s="118"/>
      <c r="CZ595" s="118"/>
      <c r="DA595" s="118"/>
      <c r="DB595" s="118"/>
      <c r="DC595" s="118"/>
      <c r="DD595" s="118"/>
      <c r="DE595" s="118"/>
      <c r="DF595" s="118"/>
      <c r="DG595" s="118"/>
      <c r="DH595" s="118"/>
      <c r="DI595" s="118"/>
      <c r="DJ595" s="118"/>
      <c r="DK595" s="118"/>
      <c r="DL595" s="118"/>
      <c r="DM595" s="118"/>
      <c r="DN595" s="118"/>
      <c r="DO595" s="118"/>
      <c r="DP595" s="118"/>
      <c r="DQ595" s="118"/>
      <c r="DR595" s="118"/>
      <c r="DS595" s="118"/>
      <c r="DT595" s="118"/>
      <c r="DU595" s="118"/>
      <c r="DV595" s="118"/>
      <c r="DW595" s="118"/>
      <c r="DX595" s="118"/>
      <c r="DY595" s="118"/>
      <c r="DZ595" s="118"/>
      <c r="EA595" s="118"/>
      <c r="EB595" s="118"/>
      <c r="EC595" s="118"/>
      <c r="ED595" s="118"/>
      <c r="EE595" s="118"/>
      <c r="EF595" s="118"/>
      <c r="EG595" s="118"/>
      <c r="EH595" s="118"/>
      <c r="EI595" s="118"/>
      <c r="EJ595" s="118"/>
      <c r="EK595" s="118"/>
      <c r="EL595" s="118"/>
      <c r="EM595" s="118"/>
      <c r="EN595" s="118"/>
      <c r="EO595" s="118"/>
      <c r="EP595" s="118"/>
      <c r="EQ595" s="118"/>
      <c r="ER595" s="118"/>
      <c r="ES595" s="118"/>
      <c r="ET595" s="118"/>
      <c r="EU595" s="118"/>
      <c r="EV595" s="118"/>
      <c r="EW595" s="118"/>
      <c r="EX595" s="118"/>
      <c r="EY595" s="118"/>
      <c r="EZ595" s="118"/>
      <c r="FA595" s="118"/>
      <c r="FB595" s="118"/>
      <c r="FC595" s="118"/>
      <c r="FD595" s="118"/>
      <c r="FE595" s="118"/>
      <c r="FF595" s="118"/>
      <c r="FG595" s="118"/>
      <c r="FH595" s="118"/>
      <c r="FI595" s="118"/>
      <c r="FJ595" s="118"/>
      <c r="FK595" s="118"/>
      <c r="FL595" s="118"/>
      <c r="FM595" s="118"/>
      <c r="FN595" s="118"/>
      <c r="FO595" s="118"/>
      <c r="FP595" s="118"/>
      <c r="FQ595" s="118"/>
      <c r="FR595" s="118"/>
      <c r="FS595" s="118"/>
      <c r="FT595" s="118"/>
      <c r="FU595" s="118"/>
      <c r="FV595" s="118"/>
      <c r="FW595" s="118"/>
      <c r="FX595" s="118"/>
      <c r="FY595" s="118"/>
      <c r="FZ595" s="118"/>
      <c r="GA595" s="118"/>
      <c r="GB595" s="118"/>
      <c r="GC595" s="118"/>
      <c r="GD595" s="118"/>
      <c r="GE595" s="118"/>
      <c r="GF595" s="118"/>
      <c r="GG595" s="118"/>
      <c r="GH595" s="118"/>
      <c r="GI595" s="118"/>
      <c r="GJ595" s="118"/>
      <c r="GK595" s="118"/>
      <c r="GL595" s="118"/>
      <c r="GM595" s="118"/>
      <c r="GN595" s="118"/>
      <c r="GO595" s="118"/>
      <c r="GP595" s="118"/>
      <c r="GQ595" s="118"/>
      <c r="GR595" s="118"/>
      <c r="GS595" s="118"/>
      <c r="GT595" s="118"/>
      <c r="GU595" s="118"/>
      <c r="GV595" s="118"/>
      <c r="GW595" s="118"/>
      <c r="GX595" s="118"/>
      <c r="GY595" s="118"/>
      <c r="GZ595" s="118"/>
      <c r="HA595" s="118"/>
      <c r="HB595" s="118"/>
      <c r="HC595" s="118"/>
      <c r="HD595" s="118"/>
      <c r="HE595" s="118"/>
      <c r="HF595" s="118"/>
      <c r="HG595" s="118"/>
      <c r="HH595" s="118"/>
      <c r="HI595" s="118"/>
      <c r="HJ595" s="118"/>
      <c r="HK595" s="118"/>
      <c r="HL595" s="118"/>
      <c r="HM595" s="118"/>
      <c r="HN595" s="118"/>
      <c r="HO595" s="118"/>
      <c r="HP595" s="118"/>
      <c r="HQ595" s="118"/>
      <c r="HR595" s="118"/>
      <c r="HS595" s="118"/>
      <c r="HT595" s="118"/>
      <c r="HU595" s="118"/>
      <c r="HV595" s="118"/>
      <c r="HW595" s="118"/>
      <c r="HX595" s="118"/>
      <c r="HY595" s="118"/>
      <c r="HZ595" s="118"/>
      <c r="IA595" s="118"/>
      <c r="IB595" s="118"/>
      <c r="IC595" s="118"/>
      <c r="ID595" s="118"/>
      <c r="IE595" s="118"/>
      <c r="IF595" s="118"/>
      <c r="IG595" s="118"/>
      <c r="IH595" s="118"/>
      <c r="II595" s="118"/>
      <c r="IJ595" s="118"/>
      <c r="IK595" s="118"/>
      <c r="IL595" s="118"/>
      <c r="IM595" s="118"/>
      <c r="IN595" s="118"/>
      <c r="IO595" s="118"/>
      <c r="IP595" s="118"/>
      <c r="IQ595" s="118"/>
      <c r="IR595" s="118"/>
      <c r="IS595" s="118"/>
      <c r="IT595" s="118"/>
      <c r="IU595" s="118"/>
      <c r="IV595" s="118"/>
      <c r="IW595" s="118"/>
    </row>
    <row r="596" spans="1:257" s="113" customFormat="1" ht="15.75">
      <c r="A596" s="155"/>
      <c r="B596" s="118" t="s">
        <v>309</v>
      </c>
      <c r="K596" s="64"/>
      <c r="L596" s="123"/>
      <c r="M596" s="21"/>
      <c r="N596" s="21"/>
      <c r="O596" s="6"/>
      <c r="P596" s="118"/>
      <c r="Q596" s="118"/>
      <c r="R596" s="118"/>
      <c r="S596" s="118"/>
      <c r="T596" s="118"/>
      <c r="U596" s="118"/>
      <c r="V596" s="118"/>
      <c r="W596" s="118"/>
      <c r="X596" s="118"/>
      <c r="Y596" s="118"/>
      <c r="Z596" s="118"/>
      <c r="AA596" s="118"/>
      <c r="AB596" s="118"/>
      <c r="AC596" s="118"/>
      <c r="AD596" s="118"/>
      <c r="AE596" s="118"/>
      <c r="AF596" s="118"/>
      <c r="AG596" s="118"/>
      <c r="AH596" s="118"/>
      <c r="AI596" s="118"/>
      <c r="AJ596" s="118"/>
      <c r="AK596" s="118"/>
      <c r="AL596" s="118"/>
      <c r="AM596" s="118"/>
      <c r="AN596" s="118"/>
      <c r="AO596" s="118"/>
      <c r="AP596" s="118"/>
      <c r="AQ596" s="118"/>
      <c r="AR596" s="118"/>
      <c r="AS596" s="118"/>
      <c r="AT596" s="118"/>
      <c r="AU596" s="118"/>
      <c r="AV596" s="118"/>
      <c r="AW596" s="118"/>
      <c r="AX596" s="118"/>
      <c r="AY596" s="118"/>
      <c r="AZ596" s="118"/>
      <c r="BA596" s="118"/>
      <c r="BB596" s="118"/>
      <c r="BC596" s="118"/>
      <c r="BD596" s="118"/>
      <c r="BE596" s="118"/>
      <c r="BF596" s="118"/>
      <c r="BG596" s="118"/>
      <c r="BH596" s="118"/>
      <c r="BI596" s="118"/>
      <c r="BJ596" s="118"/>
      <c r="BK596" s="118"/>
      <c r="BL596" s="118"/>
      <c r="BM596" s="118"/>
      <c r="BN596" s="118"/>
      <c r="BO596" s="118"/>
      <c r="BP596" s="118"/>
      <c r="BQ596" s="118"/>
      <c r="BR596" s="118"/>
      <c r="BS596" s="118"/>
      <c r="BT596" s="118"/>
      <c r="BU596" s="118"/>
      <c r="BV596" s="118"/>
      <c r="BW596" s="118"/>
      <c r="BX596" s="118"/>
      <c r="BY596" s="118"/>
      <c r="BZ596" s="118"/>
      <c r="CA596" s="118"/>
      <c r="CB596" s="118"/>
      <c r="CC596" s="118"/>
      <c r="CD596" s="118"/>
      <c r="CE596" s="118"/>
      <c r="CF596" s="118"/>
      <c r="CG596" s="118"/>
      <c r="CH596" s="118"/>
      <c r="CI596" s="118"/>
      <c r="CJ596" s="118"/>
      <c r="CK596" s="118"/>
      <c r="CL596" s="118"/>
      <c r="CM596" s="118"/>
      <c r="CN596" s="118"/>
      <c r="CO596" s="118"/>
      <c r="CP596" s="118"/>
      <c r="CQ596" s="118"/>
      <c r="CR596" s="118"/>
      <c r="CS596" s="118"/>
      <c r="CT596" s="118"/>
      <c r="CU596" s="118"/>
      <c r="CV596" s="118"/>
      <c r="CW596" s="118"/>
      <c r="CX596" s="118"/>
      <c r="CY596" s="118"/>
      <c r="CZ596" s="118"/>
      <c r="DA596" s="118"/>
      <c r="DB596" s="118"/>
      <c r="DC596" s="118"/>
      <c r="DD596" s="118"/>
      <c r="DE596" s="118"/>
      <c r="DF596" s="118"/>
      <c r="DG596" s="118"/>
      <c r="DH596" s="118"/>
      <c r="DI596" s="118"/>
      <c r="DJ596" s="118"/>
      <c r="DK596" s="118"/>
      <c r="DL596" s="118"/>
      <c r="DM596" s="118"/>
      <c r="DN596" s="118"/>
      <c r="DO596" s="118"/>
      <c r="DP596" s="118"/>
      <c r="DQ596" s="118"/>
      <c r="DR596" s="118"/>
      <c r="DS596" s="118"/>
      <c r="DT596" s="118"/>
      <c r="DU596" s="118"/>
      <c r="DV596" s="118"/>
      <c r="DW596" s="118"/>
      <c r="DX596" s="118"/>
      <c r="DY596" s="118"/>
      <c r="DZ596" s="118"/>
      <c r="EA596" s="118"/>
      <c r="EB596" s="118"/>
      <c r="EC596" s="118"/>
      <c r="ED596" s="118"/>
      <c r="EE596" s="118"/>
      <c r="EF596" s="118"/>
      <c r="EG596" s="118"/>
      <c r="EH596" s="118"/>
      <c r="EI596" s="118"/>
      <c r="EJ596" s="118"/>
      <c r="EK596" s="118"/>
      <c r="EL596" s="118"/>
      <c r="EM596" s="118"/>
      <c r="EN596" s="118"/>
      <c r="EO596" s="118"/>
      <c r="EP596" s="118"/>
      <c r="EQ596" s="118"/>
      <c r="ER596" s="118"/>
      <c r="ES596" s="118"/>
      <c r="ET596" s="118"/>
      <c r="EU596" s="118"/>
      <c r="EV596" s="118"/>
      <c r="EW596" s="118"/>
      <c r="EX596" s="118"/>
      <c r="EY596" s="118"/>
      <c r="EZ596" s="118"/>
      <c r="FA596" s="118"/>
      <c r="FB596" s="118"/>
      <c r="FC596" s="118"/>
      <c r="FD596" s="118"/>
      <c r="FE596" s="118"/>
      <c r="FF596" s="118"/>
      <c r="FG596" s="118"/>
      <c r="FH596" s="118"/>
      <c r="FI596" s="118"/>
      <c r="FJ596" s="118"/>
      <c r="FK596" s="118"/>
      <c r="FL596" s="118"/>
      <c r="FM596" s="118"/>
      <c r="FN596" s="118"/>
      <c r="FO596" s="118"/>
      <c r="FP596" s="118"/>
      <c r="FQ596" s="118"/>
      <c r="FR596" s="118"/>
      <c r="FS596" s="118"/>
      <c r="FT596" s="118"/>
      <c r="FU596" s="118"/>
      <c r="FV596" s="118"/>
      <c r="FW596" s="118"/>
      <c r="FX596" s="118"/>
      <c r="FY596" s="118"/>
      <c r="FZ596" s="118"/>
      <c r="GA596" s="118"/>
      <c r="GB596" s="118"/>
      <c r="GC596" s="118"/>
      <c r="GD596" s="118"/>
      <c r="GE596" s="118"/>
      <c r="GF596" s="118"/>
      <c r="GG596" s="118"/>
      <c r="GH596" s="118"/>
      <c r="GI596" s="118"/>
      <c r="GJ596" s="118"/>
      <c r="GK596" s="118"/>
      <c r="GL596" s="118"/>
      <c r="GM596" s="118"/>
      <c r="GN596" s="118"/>
      <c r="GO596" s="118"/>
      <c r="GP596" s="118"/>
      <c r="GQ596" s="118"/>
      <c r="GR596" s="118"/>
      <c r="GS596" s="118"/>
      <c r="GT596" s="118"/>
      <c r="GU596" s="118"/>
      <c r="GV596" s="118"/>
      <c r="GW596" s="118"/>
      <c r="GX596" s="118"/>
      <c r="GY596" s="118"/>
      <c r="GZ596" s="118"/>
      <c r="HA596" s="118"/>
      <c r="HB596" s="118"/>
      <c r="HC596" s="118"/>
      <c r="HD596" s="118"/>
      <c r="HE596" s="118"/>
      <c r="HF596" s="118"/>
      <c r="HG596" s="118"/>
      <c r="HH596" s="118"/>
      <c r="HI596" s="118"/>
      <c r="HJ596" s="118"/>
      <c r="HK596" s="118"/>
      <c r="HL596" s="118"/>
      <c r="HM596" s="118"/>
      <c r="HN596" s="118"/>
      <c r="HO596" s="118"/>
      <c r="HP596" s="118"/>
      <c r="HQ596" s="118"/>
      <c r="HR596" s="118"/>
      <c r="HS596" s="118"/>
      <c r="HT596" s="118"/>
      <c r="HU596" s="118"/>
      <c r="HV596" s="118"/>
      <c r="HW596" s="118"/>
      <c r="HX596" s="118"/>
      <c r="HY596" s="118"/>
      <c r="HZ596" s="118"/>
      <c r="IA596" s="118"/>
      <c r="IB596" s="118"/>
      <c r="IC596" s="118"/>
      <c r="ID596" s="118"/>
      <c r="IE596" s="118"/>
      <c r="IF596" s="118"/>
      <c r="IG596" s="118"/>
      <c r="IH596" s="118"/>
      <c r="II596" s="118"/>
      <c r="IJ596" s="118"/>
      <c r="IK596" s="118"/>
      <c r="IL596" s="118"/>
      <c r="IM596" s="118"/>
      <c r="IN596" s="118"/>
      <c r="IO596" s="118"/>
      <c r="IP596" s="118"/>
      <c r="IQ596" s="118"/>
      <c r="IR596" s="118"/>
      <c r="IS596" s="118"/>
      <c r="IT596" s="118"/>
      <c r="IU596" s="118"/>
      <c r="IV596" s="118"/>
      <c r="IW596" s="118"/>
    </row>
    <row r="597" spans="1:257" s="113" customFormat="1" ht="15.75">
      <c r="A597" s="155"/>
      <c r="B597" s="116" t="s">
        <v>11</v>
      </c>
      <c r="C597" s="116"/>
      <c r="D597" s="42">
        <v>1</v>
      </c>
      <c r="E597" s="116"/>
      <c r="F597" s="114" t="s">
        <v>9</v>
      </c>
      <c r="G597" s="112"/>
      <c r="H597" s="116" t="s">
        <v>69</v>
      </c>
      <c r="I597" s="122"/>
      <c r="J597" s="51">
        <f>SUM(D597*G597)</f>
        <v>0</v>
      </c>
      <c r="K597" s="86" t="s">
        <v>69</v>
      </c>
      <c r="L597" s="123"/>
      <c r="M597" s="21"/>
      <c r="N597" s="21"/>
      <c r="O597" s="6"/>
      <c r="P597" s="118"/>
      <c r="Q597" s="118"/>
      <c r="R597" s="118"/>
      <c r="S597" s="118"/>
      <c r="T597" s="118"/>
      <c r="U597" s="118"/>
      <c r="V597" s="118"/>
      <c r="W597" s="118"/>
      <c r="X597" s="118"/>
      <c r="Y597" s="118"/>
      <c r="Z597" s="118"/>
      <c r="AA597" s="118"/>
      <c r="AB597" s="118"/>
      <c r="AC597" s="118"/>
      <c r="AD597" s="118"/>
      <c r="AE597" s="118"/>
      <c r="AF597" s="118"/>
      <c r="AG597" s="118"/>
      <c r="AH597" s="118"/>
      <c r="AI597" s="118"/>
      <c r="AJ597" s="118"/>
      <c r="AK597" s="118"/>
      <c r="AL597" s="118"/>
      <c r="AM597" s="118"/>
      <c r="AN597" s="118"/>
      <c r="AO597" s="118"/>
      <c r="AP597" s="118"/>
      <c r="AQ597" s="118"/>
      <c r="AR597" s="118"/>
      <c r="AS597" s="118"/>
      <c r="AT597" s="118"/>
      <c r="AU597" s="118"/>
      <c r="AV597" s="118"/>
      <c r="AW597" s="118"/>
      <c r="AX597" s="118"/>
      <c r="AY597" s="118"/>
      <c r="AZ597" s="118"/>
      <c r="BA597" s="118"/>
      <c r="BB597" s="118"/>
      <c r="BC597" s="118"/>
      <c r="BD597" s="118"/>
      <c r="BE597" s="118"/>
      <c r="BF597" s="118"/>
      <c r="BG597" s="118"/>
      <c r="BH597" s="118"/>
      <c r="BI597" s="118"/>
      <c r="BJ597" s="118"/>
      <c r="BK597" s="118"/>
      <c r="BL597" s="118"/>
      <c r="BM597" s="118"/>
      <c r="BN597" s="118"/>
      <c r="BO597" s="118"/>
      <c r="BP597" s="118"/>
      <c r="BQ597" s="118"/>
      <c r="BR597" s="118"/>
      <c r="BS597" s="118"/>
      <c r="BT597" s="118"/>
      <c r="BU597" s="118"/>
      <c r="BV597" s="118"/>
      <c r="BW597" s="118"/>
      <c r="BX597" s="118"/>
      <c r="BY597" s="118"/>
      <c r="BZ597" s="118"/>
      <c r="CA597" s="118"/>
      <c r="CB597" s="118"/>
      <c r="CC597" s="118"/>
      <c r="CD597" s="118"/>
      <c r="CE597" s="118"/>
      <c r="CF597" s="118"/>
      <c r="CG597" s="118"/>
      <c r="CH597" s="118"/>
      <c r="CI597" s="118"/>
      <c r="CJ597" s="118"/>
      <c r="CK597" s="118"/>
      <c r="CL597" s="118"/>
      <c r="CM597" s="118"/>
      <c r="CN597" s="118"/>
      <c r="CO597" s="118"/>
      <c r="CP597" s="118"/>
      <c r="CQ597" s="118"/>
      <c r="CR597" s="118"/>
      <c r="CS597" s="118"/>
      <c r="CT597" s="118"/>
      <c r="CU597" s="118"/>
      <c r="CV597" s="118"/>
      <c r="CW597" s="118"/>
      <c r="CX597" s="118"/>
      <c r="CY597" s="118"/>
      <c r="CZ597" s="118"/>
      <c r="DA597" s="118"/>
      <c r="DB597" s="118"/>
      <c r="DC597" s="118"/>
      <c r="DD597" s="118"/>
      <c r="DE597" s="118"/>
      <c r="DF597" s="118"/>
      <c r="DG597" s="118"/>
      <c r="DH597" s="118"/>
      <c r="DI597" s="118"/>
      <c r="DJ597" s="118"/>
      <c r="DK597" s="118"/>
      <c r="DL597" s="118"/>
      <c r="DM597" s="118"/>
      <c r="DN597" s="118"/>
      <c r="DO597" s="118"/>
      <c r="DP597" s="118"/>
      <c r="DQ597" s="118"/>
      <c r="DR597" s="118"/>
      <c r="DS597" s="118"/>
      <c r="DT597" s="118"/>
      <c r="DU597" s="118"/>
      <c r="DV597" s="118"/>
      <c r="DW597" s="118"/>
      <c r="DX597" s="118"/>
      <c r="DY597" s="118"/>
      <c r="DZ597" s="118"/>
      <c r="EA597" s="118"/>
      <c r="EB597" s="118"/>
      <c r="EC597" s="118"/>
      <c r="ED597" s="118"/>
      <c r="EE597" s="118"/>
      <c r="EF597" s="118"/>
      <c r="EG597" s="118"/>
      <c r="EH597" s="118"/>
      <c r="EI597" s="118"/>
      <c r="EJ597" s="118"/>
      <c r="EK597" s="118"/>
      <c r="EL597" s="118"/>
      <c r="EM597" s="118"/>
      <c r="EN597" s="118"/>
      <c r="EO597" s="118"/>
      <c r="EP597" s="118"/>
      <c r="EQ597" s="118"/>
      <c r="ER597" s="118"/>
      <c r="ES597" s="118"/>
      <c r="ET597" s="118"/>
      <c r="EU597" s="118"/>
      <c r="EV597" s="118"/>
      <c r="EW597" s="118"/>
      <c r="EX597" s="118"/>
      <c r="EY597" s="118"/>
      <c r="EZ597" s="118"/>
      <c r="FA597" s="118"/>
      <c r="FB597" s="118"/>
      <c r="FC597" s="118"/>
      <c r="FD597" s="118"/>
      <c r="FE597" s="118"/>
      <c r="FF597" s="118"/>
      <c r="FG597" s="118"/>
      <c r="FH597" s="118"/>
      <c r="FI597" s="118"/>
      <c r="FJ597" s="118"/>
      <c r="FK597" s="118"/>
      <c r="FL597" s="118"/>
      <c r="FM597" s="118"/>
      <c r="FN597" s="118"/>
      <c r="FO597" s="118"/>
      <c r="FP597" s="118"/>
      <c r="FQ597" s="118"/>
      <c r="FR597" s="118"/>
      <c r="FS597" s="118"/>
      <c r="FT597" s="118"/>
      <c r="FU597" s="118"/>
      <c r="FV597" s="118"/>
      <c r="FW597" s="118"/>
      <c r="FX597" s="118"/>
      <c r="FY597" s="118"/>
      <c r="FZ597" s="118"/>
      <c r="GA597" s="118"/>
      <c r="GB597" s="118"/>
      <c r="GC597" s="118"/>
      <c r="GD597" s="118"/>
      <c r="GE597" s="118"/>
      <c r="GF597" s="118"/>
      <c r="GG597" s="118"/>
      <c r="GH597" s="118"/>
      <c r="GI597" s="118"/>
      <c r="GJ597" s="118"/>
      <c r="GK597" s="118"/>
      <c r="GL597" s="118"/>
      <c r="GM597" s="118"/>
      <c r="GN597" s="118"/>
      <c r="GO597" s="118"/>
      <c r="GP597" s="118"/>
      <c r="GQ597" s="118"/>
      <c r="GR597" s="118"/>
      <c r="GS597" s="118"/>
      <c r="GT597" s="118"/>
      <c r="GU597" s="118"/>
      <c r="GV597" s="118"/>
      <c r="GW597" s="118"/>
      <c r="GX597" s="118"/>
      <c r="GY597" s="118"/>
      <c r="GZ597" s="118"/>
      <c r="HA597" s="118"/>
      <c r="HB597" s="118"/>
      <c r="HC597" s="118"/>
      <c r="HD597" s="118"/>
      <c r="HE597" s="118"/>
      <c r="HF597" s="118"/>
      <c r="HG597" s="118"/>
      <c r="HH597" s="118"/>
      <c r="HI597" s="118"/>
      <c r="HJ597" s="118"/>
      <c r="HK597" s="118"/>
      <c r="HL597" s="118"/>
      <c r="HM597" s="118"/>
      <c r="HN597" s="118"/>
      <c r="HO597" s="118"/>
      <c r="HP597" s="118"/>
      <c r="HQ597" s="118"/>
      <c r="HR597" s="118"/>
      <c r="HS597" s="118"/>
      <c r="HT597" s="118"/>
      <c r="HU597" s="118"/>
      <c r="HV597" s="118"/>
      <c r="HW597" s="118"/>
      <c r="HX597" s="118"/>
      <c r="HY597" s="118"/>
      <c r="HZ597" s="118"/>
      <c r="IA597" s="118"/>
      <c r="IB597" s="118"/>
      <c r="IC597" s="118"/>
      <c r="ID597" s="118"/>
      <c r="IE597" s="118"/>
      <c r="IF597" s="118"/>
      <c r="IG597" s="118"/>
      <c r="IH597" s="118"/>
      <c r="II597" s="118"/>
      <c r="IJ597" s="118"/>
      <c r="IK597" s="118"/>
      <c r="IL597" s="118"/>
      <c r="IM597" s="118"/>
      <c r="IN597" s="118"/>
      <c r="IO597" s="118"/>
      <c r="IP597" s="118"/>
      <c r="IQ597" s="118"/>
      <c r="IR597" s="118"/>
      <c r="IS597" s="118"/>
      <c r="IT597" s="118"/>
      <c r="IU597" s="118"/>
      <c r="IV597" s="118"/>
      <c r="IW597" s="118"/>
    </row>
    <row r="598" spans="1:257" s="113" customFormat="1" ht="15.75">
      <c r="A598" s="155"/>
      <c r="B598" s="116"/>
      <c r="C598" s="116"/>
      <c r="D598" s="42"/>
      <c r="E598" s="116"/>
      <c r="F598" s="114"/>
      <c r="G598" s="124"/>
      <c r="H598" s="116"/>
      <c r="I598" s="122"/>
      <c r="J598" s="30"/>
      <c r="K598" s="86"/>
      <c r="L598" s="123"/>
      <c r="M598" s="21"/>
      <c r="N598" s="21"/>
      <c r="O598" s="6"/>
      <c r="P598" s="118"/>
      <c r="Q598" s="118"/>
      <c r="R598" s="118"/>
      <c r="S598" s="118"/>
      <c r="T598" s="118"/>
      <c r="U598" s="118"/>
      <c r="V598" s="118"/>
      <c r="W598" s="118"/>
      <c r="X598" s="118"/>
      <c r="Y598" s="118"/>
      <c r="Z598" s="118"/>
      <c r="AA598" s="118"/>
      <c r="AB598" s="118"/>
      <c r="AC598" s="118"/>
      <c r="AD598" s="118"/>
      <c r="AE598" s="118"/>
      <c r="AF598" s="118"/>
      <c r="AG598" s="118"/>
      <c r="AH598" s="118"/>
      <c r="AI598" s="118"/>
      <c r="AJ598" s="118"/>
      <c r="AK598" s="118"/>
      <c r="AL598" s="118"/>
      <c r="AM598" s="118"/>
      <c r="AN598" s="118"/>
      <c r="AO598" s="118"/>
      <c r="AP598" s="118"/>
      <c r="AQ598" s="118"/>
      <c r="AR598" s="118"/>
      <c r="AS598" s="118"/>
      <c r="AT598" s="118"/>
      <c r="AU598" s="118"/>
      <c r="AV598" s="118"/>
      <c r="AW598" s="118"/>
      <c r="AX598" s="118"/>
      <c r="AY598" s="118"/>
      <c r="AZ598" s="118"/>
      <c r="BA598" s="118"/>
      <c r="BB598" s="118"/>
      <c r="BC598" s="118"/>
      <c r="BD598" s="118"/>
      <c r="BE598" s="118"/>
      <c r="BF598" s="118"/>
      <c r="BG598" s="118"/>
      <c r="BH598" s="118"/>
      <c r="BI598" s="118"/>
      <c r="BJ598" s="118"/>
      <c r="BK598" s="118"/>
      <c r="BL598" s="118"/>
      <c r="BM598" s="118"/>
      <c r="BN598" s="118"/>
      <c r="BO598" s="118"/>
      <c r="BP598" s="118"/>
      <c r="BQ598" s="118"/>
      <c r="BR598" s="118"/>
      <c r="BS598" s="118"/>
      <c r="BT598" s="118"/>
      <c r="BU598" s="118"/>
      <c r="BV598" s="118"/>
      <c r="BW598" s="118"/>
      <c r="BX598" s="118"/>
      <c r="BY598" s="118"/>
      <c r="BZ598" s="118"/>
      <c r="CA598" s="118"/>
      <c r="CB598" s="118"/>
      <c r="CC598" s="118"/>
      <c r="CD598" s="118"/>
      <c r="CE598" s="118"/>
      <c r="CF598" s="118"/>
      <c r="CG598" s="118"/>
      <c r="CH598" s="118"/>
      <c r="CI598" s="118"/>
      <c r="CJ598" s="118"/>
      <c r="CK598" s="118"/>
      <c r="CL598" s="118"/>
      <c r="CM598" s="118"/>
      <c r="CN598" s="118"/>
      <c r="CO598" s="118"/>
      <c r="CP598" s="118"/>
      <c r="CQ598" s="118"/>
      <c r="CR598" s="118"/>
      <c r="CS598" s="118"/>
      <c r="CT598" s="118"/>
      <c r="CU598" s="118"/>
      <c r="CV598" s="118"/>
      <c r="CW598" s="118"/>
      <c r="CX598" s="118"/>
      <c r="CY598" s="118"/>
      <c r="CZ598" s="118"/>
      <c r="DA598" s="118"/>
      <c r="DB598" s="118"/>
      <c r="DC598" s="118"/>
      <c r="DD598" s="118"/>
      <c r="DE598" s="118"/>
      <c r="DF598" s="118"/>
      <c r="DG598" s="118"/>
      <c r="DH598" s="118"/>
      <c r="DI598" s="118"/>
      <c r="DJ598" s="118"/>
      <c r="DK598" s="118"/>
      <c r="DL598" s="118"/>
      <c r="DM598" s="118"/>
      <c r="DN598" s="118"/>
      <c r="DO598" s="118"/>
      <c r="DP598" s="118"/>
      <c r="DQ598" s="118"/>
      <c r="DR598" s="118"/>
      <c r="DS598" s="118"/>
      <c r="DT598" s="118"/>
      <c r="DU598" s="118"/>
      <c r="DV598" s="118"/>
      <c r="DW598" s="118"/>
      <c r="DX598" s="118"/>
      <c r="DY598" s="118"/>
      <c r="DZ598" s="118"/>
      <c r="EA598" s="118"/>
      <c r="EB598" s="118"/>
      <c r="EC598" s="118"/>
      <c r="ED598" s="118"/>
      <c r="EE598" s="118"/>
      <c r="EF598" s="118"/>
      <c r="EG598" s="118"/>
      <c r="EH598" s="118"/>
      <c r="EI598" s="118"/>
      <c r="EJ598" s="118"/>
      <c r="EK598" s="118"/>
      <c r="EL598" s="118"/>
      <c r="EM598" s="118"/>
      <c r="EN598" s="118"/>
      <c r="EO598" s="118"/>
      <c r="EP598" s="118"/>
      <c r="EQ598" s="118"/>
      <c r="ER598" s="118"/>
      <c r="ES598" s="118"/>
      <c r="ET598" s="118"/>
      <c r="EU598" s="118"/>
      <c r="EV598" s="118"/>
      <c r="EW598" s="118"/>
      <c r="EX598" s="118"/>
      <c r="EY598" s="118"/>
      <c r="EZ598" s="118"/>
      <c r="FA598" s="118"/>
      <c r="FB598" s="118"/>
      <c r="FC598" s="118"/>
      <c r="FD598" s="118"/>
      <c r="FE598" s="118"/>
      <c r="FF598" s="118"/>
      <c r="FG598" s="118"/>
      <c r="FH598" s="118"/>
      <c r="FI598" s="118"/>
      <c r="FJ598" s="118"/>
      <c r="FK598" s="118"/>
      <c r="FL598" s="118"/>
      <c r="FM598" s="118"/>
      <c r="FN598" s="118"/>
      <c r="FO598" s="118"/>
      <c r="FP598" s="118"/>
      <c r="FQ598" s="118"/>
      <c r="FR598" s="118"/>
      <c r="FS598" s="118"/>
      <c r="FT598" s="118"/>
      <c r="FU598" s="118"/>
      <c r="FV598" s="118"/>
      <c r="FW598" s="118"/>
      <c r="FX598" s="118"/>
      <c r="FY598" s="118"/>
      <c r="FZ598" s="118"/>
      <c r="GA598" s="118"/>
      <c r="GB598" s="118"/>
      <c r="GC598" s="118"/>
      <c r="GD598" s="118"/>
      <c r="GE598" s="118"/>
      <c r="GF598" s="118"/>
      <c r="GG598" s="118"/>
      <c r="GH598" s="118"/>
      <c r="GI598" s="118"/>
      <c r="GJ598" s="118"/>
      <c r="GK598" s="118"/>
      <c r="GL598" s="118"/>
      <c r="GM598" s="118"/>
      <c r="GN598" s="118"/>
      <c r="GO598" s="118"/>
      <c r="GP598" s="118"/>
      <c r="GQ598" s="118"/>
      <c r="GR598" s="118"/>
      <c r="GS598" s="118"/>
      <c r="GT598" s="118"/>
      <c r="GU598" s="118"/>
      <c r="GV598" s="118"/>
      <c r="GW598" s="118"/>
      <c r="GX598" s="118"/>
      <c r="GY598" s="118"/>
      <c r="GZ598" s="118"/>
      <c r="HA598" s="118"/>
      <c r="HB598" s="118"/>
      <c r="HC598" s="118"/>
      <c r="HD598" s="118"/>
      <c r="HE598" s="118"/>
      <c r="HF598" s="118"/>
      <c r="HG598" s="118"/>
      <c r="HH598" s="118"/>
      <c r="HI598" s="118"/>
      <c r="HJ598" s="118"/>
      <c r="HK598" s="118"/>
      <c r="HL598" s="118"/>
      <c r="HM598" s="118"/>
      <c r="HN598" s="118"/>
      <c r="HO598" s="118"/>
      <c r="HP598" s="118"/>
      <c r="HQ598" s="118"/>
      <c r="HR598" s="118"/>
      <c r="HS598" s="118"/>
      <c r="HT598" s="118"/>
      <c r="HU598" s="118"/>
      <c r="HV598" s="118"/>
      <c r="HW598" s="118"/>
      <c r="HX598" s="118"/>
      <c r="HY598" s="118"/>
      <c r="HZ598" s="118"/>
      <c r="IA598" s="118"/>
      <c r="IB598" s="118"/>
      <c r="IC598" s="118"/>
      <c r="ID598" s="118"/>
      <c r="IE598" s="118"/>
      <c r="IF598" s="118"/>
      <c r="IG598" s="118"/>
      <c r="IH598" s="118"/>
      <c r="II598" s="118"/>
      <c r="IJ598" s="118"/>
      <c r="IK598" s="118"/>
      <c r="IL598" s="118"/>
      <c r="IM598" s="118"/>
      <c r="IN598" s="118"/>
      <c r="IO598" s="118"/>
      <c r="IP598" s="118"/>
      <c r="IQ598" s="118"/>
      <c r="IR598" s="118"/>
      <c r="IS598" s="118"/>
      <c r="IT598" s="118"/>
      <c r="IU598" s="118"/>
      <c r="IV598" s="118"/>
      <c r="IW598" s="118"/>
    </row>
    <row r="599" spans="1:257" s="113" customFormat="1" ht="60" customHeight="1">
      <c r="A599" s="155">
        <v>4</v>
      </c>
      <c r="B599" s="586" t="s">
        <v>314</v>
      </c>
      <c r="C599" s="586"/>
      <c r="D599" s="586"/>
      <c r="E599" s="586"/>
      <c r="F599" s="586"/>
      <c r="G599" s="586"/>
      <c r="H599" s="586"/>
      <c r="K599" s="64"/>
      <c r="L599" s="123"/>
      <c r="M599" s="21"/>
      <c r="N599" s="21"/>
      <c r="O599" s="6"/>
      <c r="P599" s="118"/>
      <c r="Q599" s="118"/>
      <c r="R599" s="118"/>
      <c r="S599" s="118"/>
      <c r="T599" s="118"/>
      <c r="U599" s="118"/>
      <c r="V599" s="118"/>
      <c r="W599" s="118"/>
      <c r="X599" s="118"/>
      <c r="Y599" s="118"/>
      <c r="Z599" s="118"/>
      <c r="AA599" s="118"/>
      <c r="AB599" s="118"/>
      <c r="AC599" s="118"/>
      <c r="AD599" s="118"/>
      <c r="AE599" s="118"/>
      <c r="AF599" s="118"/>
      <c r="AG599" s="118"/>
      <c r="AH599" s="118"/>
      <c r="AI599" s="118"/>
      <c r="AJ599" s="118"/>
      <c r="AK599" s="118"/>
      <c r="AL599" s="118"/>
      <c r="AM599" s="118"/>
      <c r="AN599" s="118"/>
      <c r="AO599" s="118"/>
      <c r="AP599" s="118"/>
      <c r="AQ599" s="118"/>
      <c r="AR599" s="118"/>
      <c r="AS599" s="118"/>
      <c r="AT599" s="118"/>
      <c r="AU599" s="118"/>
      <c r="AV599" s="118"/>
      <c r="AW599" s="118"/>
      <c r="AX599" s="118"/>
      <c r="AY599" s="118"/>
      <c r="AZ599" s="118"/>
      <c r="BA599" s="118"/>
      <c r="BB599" s="118"/>
      <c r="BC599" s="118"/>
      <c r="BD599" s="118"/>
      <c r="BE599" s="118"/>
      <c r="BF599" s="118"/>
      <c r="BG599" s="118"/>
      <c r="BH599" s="118"/>
      <c r="BI599" s="118"/>
      <c r="BJ599" s="118"/>
      <c r="BK599" s="118"/>
      <c r="BL599" s="118"/>
      <c r="BM599" s="118"/>
      <c r="BN599" s="118"/>
      <c r="BO599" s="118"/>
      <c r="BP599" s="118"/>
      <c r="BQ599" s="118"/>
      <c r="BR599" s="118"/>
      <c r="BS599" s="118"/>
      <c r="BT599" s="118"/>
      <c r="BU599" s="118"/>
      <c r="BV599" s="118"/>
      <c r="BW599" s="118"/>
      <c r="BX599" s="118"/>
      <c r="BY599" s="118"/>
      <c r="BZ599" s="118"/>
      <c r="CA599" s="118"/>
      <c r="CB599" s="118"/>
      <c r="CC599" s="118"/>
      <c r="CD599" s="118"/>
      <c r="CE599" s="118"/>
      <c r="CF599" s="118"/>
      <c r="CG599" s="118"/>
      <c r="CH599" s="118"/>
      <c r="CI599" s="118"/>
      <c r="CJ599" s="118"/>
      <c r="CK599" s="118"/>
      <c r="CL599" s="118"/>
      <c r="CM599" s="118"/>
      <c r="CN599" s="118"/>
      <c r="CO599" s="118"/>
      <c r="CP599" s="118"/>
      <c r="CQ599" s="118"/>
      <c r="CR599" s="118"/>
      <c r="CS599" s="118"/>
      <c r="CT599" s="118"/>
      <c r="CU599" s="118"/>
      <c r="CV599" s="118"/>
      <c r="CW599" s="118"/>
      <c r="CX599" s="118"/>
      <c r="CY599" s="118"/>
      <c r="CZ599" s="118"/>
      <c r="DA599" s="118"/>
      <c r="DB599" s="118"/>
      <c r="DC599" s="118"/>
      <c r="DD599" s="118"/>
      <c r="DE599" s="118"/>
      <c r="DF599" s="118"/>
      <c r="DG599" s="118"/>
      <c r="DH599" s="118"/>
      <c r="DI599" s="118"/>
      <c r="DJ599" s="118"/>
      <c r="DK599" s="118"/>
      <c r="DL599" s="118"/>
      <c r="DM599" s="118"/>
      <c r="DN599" s="118"/>
      <c r="DO599" s="118"/>
      <c r="DP599" s="118"/>
      <c r="DQ599" s="118"/>
      <c r="DR599" s="118"/>
      <c r="DS599" s="118"/>
      <c r="DT599" s="118"/>
      <c r="DU599" s="118"/>
      <c r="DV599" s="118"/>
      <c r="DW599" s="118"/>
      <c r="DX599" s="118"/>
      <c r="DY599" s="118"/>
      <c r="DZ599" s="118"/>
      <c r="EA599" s="118"/>
      <c r="EB599" s="118"/>
      <c r="EC599" s="118"/>
      <c r="ED599" s="118"/>
      <c r="EE599" s="118"/>
      <c r="EF599" s="118"/>
      <c r="EG599" s="118"/>
      <c r="EH599" s="118"/>
      <c r="EI599" s="118"/>
      <c r="EJ599" s="118"/>
      <c r="EK599" s="118"/>
      <c r="EL599" s="118"/>
      <c r="EM599" s="118"/>
      <c r="EN599" s="118"/>
      <c r="EO599" s="118"/>
      <c r="EP599" s="118"/>
      <c r="EQ599" s="118"/>
      <c r="ER599" s="118"/>
      <c r="ES599" s="118"/>
      <c r="ET599" s="118"/>
      <c r="EU599" s="118"/>
      <c r="EV599" s="118"/>
      <c r="EW599" s="118"/>
      <c r="EX599" s="118"/>
      <c r="EY599" s="118"/>
      <c r="EZ599" s="118"/>
      <c r="FA599" s="118"/>
      <c r="FB599" s="118"/>
      <c r="FC599" s="118"/>
      <c r="FD599" s="118"/>
      <c r="FE599" s="118"/>
      <c r="FF599" s="118"/>
      <c r="FG599" s="118"/>
      <c r="FH599" s="118"/>
      <c r="FI599" s="118"/>
      <c r="FJ599" s="118"/>
      <c r="FK599" s="118"/>
      <c r="FL599" s="118"/>
      <c r="FM599" s="118"/>
      <c r="FN599" s="118"/>
      <c r="FO599" s="118"/>
      <c r="FP599" s="118"/>
      <c r="FQ599" s="118"/>
      <c r="FR599" s="118"/>
      <c r="FS599" s="118"/>
      <c r="FT599" s="118"/>
      <c r="FU599" s="118"/>
      <c r="FV599" s="118"/>
      <c r="FW599" s="118"/>
      <c r="FX599" s="118"/>
      <c r="FY599" s="118"/>
      <c r="FZ599" s="118"/>
      <c r="GA599" s="118"/>
      <c r="GB599" s="118"/>
      <c r="GC599" s="118"/>
      <c r="GD599" s="118"/>
      <c r="GE599" s="118"/>
      <c r="GF599" s="118"/>
      <c r="GG599" s="118"/>
      <c r="GH599" s="118"/>
      <c r="GI599" s="118"/>
      <c r="GJ599" s="118"/>
      <c r="GK599" s="118"/>
      <c r="GL599" s="118"/>
      <c r="GM599" s="118"/>
      <c r="GN599" s="118"/>
      <c r="GO599" s="118"/>
      <c r="GP599" s="118"/>
      <c r="GQ599" s="118"/>
      <c r="GR599" s="118"/>
      <c r="GS599" s="118"/>
      <c r="GT599" s="118"/>
      <c r="GU599" s="118"/>
      <c r="GV599" s="118"/>
      <c r="GW599" s="118"/>
      <c r="GX599" s="118"/>
      <c r="GY599" s="118"/>
      <c r="GZ599" s="118"/>
      <c r="HA599" s="118"/>
      <c r="HB599" s="118"/>
      <c r="HC599" s="118"/>
      <c r="HD599" s="118"/>
      <c r="HE599" s="118"/>
      <c r="HF599" s="118"/>
      <c r="HG599" s="118"/>
      <c r="HH599" s="118"/>
      <c r="HI599" s="118"/>
      <c r="HJ599" s="118"/>
      <c r="HK599" s="118"/>
      <c r="HL599" s="118"/>
      <c r="HM599" s="118"/>
      <c r="HN599" s="118"/>
      <c r="HO599" s="118"/>
      <c r="HP599" s="118"/>
      <c r="HQ599" s="118"/>
      <c r="HR599" s="118"/>
      <c r="HS599" s="118"/>
      <c r="HT599" s="118"/>
      <c r="HU599" s="118"/>
      <c r="HV599" s="118"/>
      <c r="HW599" s="118"/>
      <c r="HX599" s="118"/>
      <c r="HY599" s="118"/>
      <c r="HZ599" s="118"/>
      <c r="IA599" s="118"/>
      <c r="IB599" s="118"/>
      <c r="IC599" s="118"/>
      <c r="ID599" s="118"/>
      <c r="IE599" s="118"/>
      <c r="IF599" s="118"/>
      <c r="IG599" s="118"/>
      <c r="IH599" s="118"/>
      <c r="II599" s="118"/>
      <c r="IJ599" s="118"/>
      <c r="IK599" s="118"/>
      <c r="IL599" s="118"/>
      <c r="IM599" s="118"/>
      <c r="IN599" s="118"/>
      <c r="IO599" s="118"/>
      <c r="IP599" s="118"/>
      <c r="IQ599" s="118"/>
      <c r="IR599" s="118"/>
      <c r="IS599" s="118"/>
      <c r="IT599" s="118"/>
      <c r="IU599" s="118"/>
      <c r="IV599" s="118"/>
      <c r="IW599" s="118"/>
    </row>
    <row r="600" spans="1:257" s="113" customFormat="1" ht="15.75">
      <c r="A600" s="155"/>
      <c r="B600" s="118" t="s">
        <v>311</v>
      </c>
      <c r="K600" s="64"/>
      <c r="L600" s="123"/>
      <c r="M600" s="21"/>
      <c r="N600" s="21"/>
      <c r="O600" s="6"/>
      <c r="P600" s="118"/>
      <c r="Q600" s="118"/>
      <c r="R600" s="118"/>
      <c r="S600" s="118"/>
      <c r="T600" s="118"/>
      <c r="U600" s="118"/>
      <c r="V600" s="118"/>
      <c r="W600" s="118"/>
      <c r="X600" s="118"/>
      <c r="Y600" s="118"/>
      <c r="Z600" s="118"/>
      <c r="AA600" s="118"/>
      <c r="AB600" s="118"/>
      <c r="AC600" s="118"/>
      <c r="AD600" s="118"/>
      <c r="AE600" s="118"/>
      <c r="AF600" s="118"/>
      <c r="AG600" s="118"/>
      <c r="AH600" s="118"/>
      <c r="AI600" s="118"/>
      <c r="AJ600" s="118"/>
      <c r="AK600" s="118"/>
      <c r="AL600" s="118"/>
      <c r="AM600" s="118"/>
      <c r="AN600" s="118"/>
      <c r="AO600" s="118"/>
      <c r="AP600" s="118"/>
      <c r="AQ600" s="118"/>
      <c r="AR600" s="118"/>
      <c r="AS600" s="118"/>
      <c r="AT600" s="118"/>
      <c r="AU600" s="118"/>
      <c r="AV600" s="118"/>
      <c r="AW600" s="118"/>
      <c r="AX600" s="118"/>
      <c r="AY600" s="118"/>
      <c r="AZ600" s="118"/>
      <c r="BA600" s="118"/>
      <c r="BB600" s="118"/>
      <c r="BC600" s="118"/>
      <c r="BD600" s="118"/>
      <c r="BE600" s="118"/>
      <c r="BF600" s="118"/>
      <c r="BG600" s="118"/>
      <c r="BH600" s="118"/>
      <c r="BI600" s="118"/>
      <c r="BJ600" s="118"/>
      <c r="BK600" s="118"/>
      <c r="BL600" s="118"/>
      <c r="BM600" s="118"/>
      <c r="BN600" s="118"/>
      <c r="BO600" s="118"/>
      <c r="BP600" s="118"/>
      <c r="BQ600" s="118"/>
      <c r="BR600" s="118"/>
      <c r="BS600" s="118"/>
      <c r="BT600" s="118"/>
      <c r="BU600" s="118"/>
      <c r="BV600" s="118"/>
      <c r="BW600" s="118"/>
      <c r="BX600" s="118"/>
      <c r="BY600" s="118"/>
      <c r="BZ600" s="118"/>
      <c r="CA600" s="118"/>
      <c r="CB600" s="118"/>
      <c r="CC600" s="118"/>
      <c r="CD600" s="118"/>
      <c r="CE600" s="118"/>
      <c r="CF600" s="118"/>
      <c r="CG600" s="118"/>
      <c r="CH600" s="118"/>
      <c r="CI600" s="118"/>
      <c r="CJ600" s="118"/>
      <c r="CK600" s="118"/>
      <c r="CL600" s="118"/>
      <c r="CM600" s="118"/>
      <c r="CN600" s="118"/>
      <c r="CO600" s="118"/>
      <c r="CP600" s="118"/>
      <c r="CQ600" s="118"/>
      <c r="CR600" s="118"/>
      <c r="CS600" s="118"/>
      <c r="CT600" s="118"/>
      <c r="CU600" s="118"/>
      <c r="CV600" s="118"/>
      <c r="CW600" s="118"/>
      <c r="CX600" s="118"/>
      <c r="CY600" s="118"/>
      <c r="CZ600" s="118"/>
      <c r="DA600" s="118"/>
      <c r="DB600" s="118"/>
      <c r="DC600" s="118"/>
      <c r="DD600" s="118"/>
      <c r="DE600" s="118"/>
      <c r="DF600" s="118"/>
      <c r="DG600" s="118"/>
      <c r="DH600" s="118"/>
      <c r="DI600" s="118"/>
      <c r="DJ600" s="118"/>
      <c r="DK600" s="118"/>
      <c r="DL600" s="118"/>
      <c r="DM600" s="118"/>
      <c r="DN600" s="118"/>
      <c r="DO600" s="118"/>
      <c r="DP600" s="118"/>
      <c r="DQ600" s="118"/>
      <c r="DR600" s="118"/>
      <c r="DS600" s="118"/>
      <c r="DT600" s="118"/>
      <c r="DU600" s="118"/>
      <c r="DV600" s="118"/>
      <c r="DW600" s="118"/>
      <c r="DX600" s="118"/>
      <c r="DY600" s="118"/>
      <c r="DZ600" s="118"/>
      <c r="EA600" s="118"/>
      <c r="EB600" s="118"/>
      <c r="EC600" s="118"/>
      <c r="ED600" s="118"/>
      <c r="EE600" s="118"/>
      <c r="EF600" s="118"/>
      <c r="EG600" s="118"/>
      <c r="EH600" s="118"/>
      <c r="EI600" s="118"/>
      <c r="EJ600" s="118"/>
      <c r="EK600" s="118"/>
      <c r="EL600" s="118"/>
      <c r="EM600" s="118"/>
      <c r="EN600" s="118"/>
      <c r="EO600" s="118"/>
      <c r="EP600" s="118"/>
      <c r="EQ600" s="118"/>
      <c r="ER600" s="118"/>
      <c r="ES600" s="118"/>
      <c r="ET600" s="118"/>
      <c r="EU600" s="118"/>
      <c r="EV600" s="118"/>
      <c r="EW600" s="118"/>
      <c r="EX600" s="118"/>
      <c r="EY600" s="118"/>
      <c r="EZ600" s="118"/>
      <c r="FA600" s="118"/>
      <c r="FB600" s="118"/>
      <c r="FC600" s="118"/>
      <c r="FD600" s="118"/>
      <c r="FE600" s="118"/>
      <c r="FF600" s="118"/>
      <c r="FG600" s="118"/>
      <c r="FH600" s="118"/>
      <c r="FI600" s="118"/>
      <c r="FJ600" s="118"/>
      <c r="FK600" s="118"/>
      <c r="FL600" s="118"/>
      <c r="FM600" s="118"/>
      <c r="FN600" s="118"/>
      <c r="FO600" s="118"/>
      <c r="FP600" s="118"/>
      <c r="FQ600" s="118"/>
      <c r="FR600" s="118"/>
      <c r="FS600" s="118"/>
      <c r="FT600" s="118"/>
      <c r="FU600" s="118"/>
      <c r="FV600" s="118"/>
      <c r="FW600" s="118"/>
      <c r="FX600" s="118"/>
      <c r="FY600" s="118"/>
      <c r="FZ600" s="118"/>
      <c r="GA600" s="118"/>
      <c r="GB600" s="118"/>
      <c r="GC600" s="118"/>
      <c r="GD600" s="118"/>
      <c r="GE600" s="118"/>
      <c r="GF600" s="118"/>
      <c r="GG600" s="118"/>
      <c r="GH600" s="118"/>
      <c r="GI600" s="118"/>
      <c r="GJ600" s="118"/>
      <c r="GK600" s="118"/>
      <c r="GL600" s="118"/>
      <c r="GM600" s="118"/>
      <c r="GN600" s="118"/>
      <c r="GO600" s="118"/>
      <c r="GP600" s="118"/>
      <c r="GQ600" s="118"/>
      <c r="GR600" s="118"/>
      <c r="GS600" s="118"/>
      <c r="GT600" s="118"/>
      <c r="GU600" s="118"/>
      <c r="GV600" s="118"/>
      <c r="GW600" s="118"/>
      <c r="GX600" s="118"/>
      <c r="GY600" s="118"/>
      <c r="GZ600" s="118"/>
      <c r="HA600" s="118"/>
      <c r="HB600" s="118"/>
      <c r="HC600" s="118"/>
      <c r="HD600" s="118"/>
      <c r="HE600" s="118"/>
      <c r="HF600" s="118"/>
      <c r="HG600" s="118"/>
      <c r="HH600" s="118"/>
      <c r="HI600" s="118"/>
      <c r="HJ600" s="118"/>
      <c r="HK600" s="118"/>
      <c r="HL600" s="118"/>
      <c r="HM600" s="118"/>
      <c r="HN600" s="118"/>
      <c r="HO600" s="118"/>
      <c r="HP600" s="118"/>
      <c r="HQ600" s="118"/>
      <c r="HR600" s="118"/>
      <c r="HS600" s="118"/>
      <c r="HT600" s="118"/>
      <c r="HU600" s="118"/>
      <c r="HV600" s="118"/>
      <c r="HW600" s="118"/>
      <c r="HX600" s="118"/>
      <c r="HY600" s="118"/>
      <c r="HZ600" s="118"/>
      <c r="IA600" s="118"/>
      <c r="IB600" s="118"/>
      <c r="IC600" s="118"/>
      <c r="ID600" s="118"/>
      <c r="IE600" s="118"/>
      <c r="IF600" s="118"/>
      <c r="IG600" s="118"/>
      <c r="IH600" s="118"/>
      <c r="II600" s="118"/>
      <c r="IJ600" s="118"/>
      <c r="IK600" s="118"/>
      <c r="IL600" s="118"/>
      <c r="IM600" s="118"/>
      <c r="IN600" s="118"/>
      <c r="IO600" s="118"/>
      <c r="IP600" s="118"/>
      <c r="IQ600" s="118"/>
      <c r="IR600" s="118"/>
      <c r="IS600" s="118"/>
      <c r="IT600" s="118"/>
      <c r="IU600" s="118"/>
      <c r="IV600" s="118"/>
      <c r="IW600" s="118"/>
    </row>
    <row r="601" spans="1:257" s="113" customFormat="1" ht="15.75">
      <c r="A601" s="155"/>
      <c r="B601" s="116" t="s">
        <v>11</v>
      </c>
      <c r="C601" s="116"/>
      <c r="D601" s="42">
        <v>1</v>
      </c>
      <c r="E601" s="116"/>
      <c r="F601" s="114" t="s">
        <v>9</v>
      </c>
      <c r="G601" s="112"/>
      <c r="H601" s="116" t="s">
        <v>69</v>
      </c>
      <c r="I601" s="122"/>
      <c r="J601" s="51">
        <f>SUM(D601*G601)</f>
        <v>0</v>
      </c>
      <c r="K601" s="86" t="s">
        <v>69</v>
      </c>
      <c r="L601" s="123"/>
      <c r="M601" s="21"/>
      <c r="N601" s="21"/>
      <c r="O601" s="6"/>
      <c r="P601" s="118"/>
      <c r="Q601" s="118"/>
      <c r="R601" s="118"/>
      <c r="S601" s="118"/>
      <c r="T601" s="118"/>
      <c r="U601" s="118"/>
      <c r="V601" s="118"/>
      <c r="W601" s="118"/>
      <c r="X601" s="118"/>
      <c r="Y601" s="118"/>
      <c r="Z601" s="118"/>
      <c r="AA601" s="118"/>
      <c r="AB601" s="118"/>
      <c r="AC601" s="118"/>
      <c r="AD601" s="118"/>
      <c r="AE601" s="118"/>
      <c r="AF601" s="118"/>
      <c r="AG601" s="118"/>
      <c r="AH601" s="118"/>
      <c r="AI601" s="118"/>
      <c r="AJ601" s="118"/>
      <c r="AK601" s="118"/>
      <c r="AL601" s="118"/>
      <c r="AM601" s="118"/>
      <c r="AN601" s="118"/>
      <c r="AO601" s="118"/>
      <c r="AP601" s="118"/>
      <c r="AQ601" s="118"/>
      <c r="AR601" s="118"/>
      <c r="AS601" s="118"/>
      <c r="AT601" s="118"/>
      <c r="AU601" s="118"/>
      <c r="AV601" s="118"/>
      <c r="AW601" s="118"/>
      <c r="AX601" s="118"/>
      <c r="AY601" s="118"/>
      <c r="AZ601" s="118"/>
      <c r="BA601" s="118"/>
      <c r="BB601" s="118"/>
      <c r="BC601" s="118"/>
      <c r="BD601" s="118"/>
      <c r="BE601" s="118"/>
      <c r="BF601" s="118"/>
      <c r="BG601" s="118"/>
      <c r="BH601" s="118"/>
      <c r="BI601" s="118"/>
      <c r="BJ601" s="118"/>
      <c r="BK601" s="118"/>
      <c r="BL601" s="118"/>
      <c r="BM601" s="118"/>
      <c r="BN601" s="118"/>
      <c r="BO601" s="118"/>
      <c r="BP601" s="118"/>
      <c r="BQ601" s="118"/>
      <c r="BR601" s="118"/>
      <c r="BS601" s="118"/>
      <c r="BT601" s="118"/>
      <c r="BU601" s="118"/>
      <c r="BV601" s="118"/>
      <c r="BW601" s="118"/>
      <c r="BX601" s="118"/>
      <c r="BY601" s="118"/>
      <c r="BZ601" s="118"/>
      <c r="CA601" s="118"/>
      <c r="CB601" s="118"/>
      <c r="CC601" s="118"/>
      <c r="CD601" s="118"/>
      <c r="CE601" s="118"/>
      <c r="CF601" s="118"/>
      <c r="CG601" s="118"/>
      <c r="CH601" s="118"/>
      <c r="CI601" s="118"/>
      <c r="CJ601" s="118"/>
      <c r="CK601" s="118"/>
      <c r="CL601" s="118"/>
      <c r="CM601" s="118"/>
      <c r="CN601" s="118"/>
      <c r="CO601" s="118"/>
      <c r="CP601" s="118"/>
      <c r="CQ601" s="118"/>
      <c r="CR601" s="118"/>
      <c r="CS601" s="118"/>
      <c r="CT601" s="118"/>
      <c r="CU601" s="118"/>
      <c r="CV601" s="118"/>
      <c r="CW601" s="118"/>
      <c r="CX601" s="118"/>
      <c r="CY601" s="118"/>
      <c r="CZ601" s="118"/>
      <c r="DA601" s="118"/>
      <c r="DB601" s="118"/>
      <c r="DC601" s="118"/>
      <c r="DD601" s="118"/>
      <c r="DE601" s="118"/>
      <c r="DF601" s="118"/>
      <c r="DG601" s="118"/>
      <c r="DH601" s="118"/>
      <c r="DI601" s="118"/>
      <c r="DJ601" s="118"/>
      <c r="DK601" s="118"/>
      <c r="DL601" s="118"/>
      <c r="DM601" s="118"/>
      <c r="DN601" s="118"/>
      <c r="DO601" s="118"/>
      <c r="DP601" s="118"/>
      <c r="DQ601" s="118"/>
      <c r="DR601" s="118"/>
      <c r="DS601" s="118"/>
      <c r="DT601" s="118"/>
      <c r="DU601" s="118"/>
      <c r="DV601" s="118"/>
      <c r="DW601" s="118"/>
      <c r="DX601" s="118"/>
      <c r="DY601" s="118"/>
      <c r="DZ601" s="118"/>
      <c r="EA601" s="118"/>
      <c r="EB601" s="118"/>
      <c r="EC601" s="118"/>
      <c r="ED601" s="118"/>
      <c r="EE601" s="118"/>
      <c r="EF601" s="118"/>
      <c r="EG601" s="118"/>
      <c r="EH601" s="118"/>
      <c r="EI601" s="118"/>
      <c r="EJ601" s="118"/>
      <c r="EK601" s="118"/>
      <c r="EL601" s="118"/>
      <c r="EM601" s="118"/>
      <c r="EN601" s="118"/>
      <c r="EO601" s="118"/>
      <c r="EP601" s="118"/>
      <c r="EQ601" s="118"/>
      <c r="ER601" s="118"/>
      <c r="ES601" s="118"/>
      <c r="ET601" s="118"/>
      <c r="EU601" s="118"/>
      <c r="EV601" s="118"/>
      <c r="EW601" s="118"/>
      <c r="EX601" s="118"/>
      <c r="EY601" s="118"/>
      <c r="EZ601" s="118"/>
      <c r="FA601" s="118"/>
      <c r="FB601" s="118"/>
      <c r="FC601" s="118"/>
      <c r="FD601" s="118"/>
      <c r="FE601" s="118"/>
      <c r="FF601" s="118"/>
      <c r="FG601" s="118"/>
      <c r="FH601" s="118"/>
      <c r="FI601" s="118"/>
      <c r="FJ601" s="118"/>
      <c r="FK601" s="118"/>
      <c r="FL601" s="118"/>
      <c r="FM601" s="118"/>
      <c r="FN601" s="118"/>
      <c r="FO601" s="118"/>
      <c r="FP601" s="118"/>
      <c r="FQ601" s="118"/>
      <c r="FR601" s="118"/>
      <c r="FS601" s="118"/>
      <c r="FT601" s="118"/>
      <c r="FU601" s="118"/>
      <c r="FV601" s="118"/>
      <c r="FW601" s="118"/>
      <c r="FX601" s="118"/>
      <c r="FY601" s="118"/>
      <c r="FZ601" s="118"/>
      <c r="GA601" s="118"/>
      <c r="GB601" s="118"/>
      <c r="GC601" s="118"/>
      <c r="GD601" s="118"/>
      <c r="GE601" s="118"/>
      <c r="GF601" s="118"/>
      <c r="GG601" s="118"/>
      <c r="GH601" s="118"/>
      <c r="GI601" s="118"/>
      <c r="GJ601" s="118"/>
      <c r="GK601" s="118"/>
      <c r="GL601" s="118"/>
      <c r="GM601" s="118"/>
      <c r="GN601" s="118"/>
      <c r="GO601" s="118"/>
      <c r="GP601" s="118"/>
      <c r="GQ601" s="118"/>
      <c r="GR601" s="118"/>
      <c r="GS601" s="118"/>
      <c r="GT601" s="118"/>
      <c r="GU601" s="118"/>
      <c r="GV601" s="118"/>
      <c r="GW601" s="118"/>
      <c r="GX601" s="118"/>
      <c r="GY601" s="118"/>
      <c r="GZ601" s="118"/>
      <c r="HA601" s="118"/>
      <c r="HB601" s="118"/>
      <c r="HC601" s="118"/>
      <c r="HD601" s="118"/>
      <c r="HE601" s="118"/>
      <c r="HF601" s="118"/>
      <c r="HG601" s="118"/>
      <c r="HH601" s="118"/>
      <c r="HI601" s="118"/>
      <c r="HJ601" s="118"/>
      <c r="HK601" s="118"/>
      <c r="HL601" s="118"/>
      <c r="HM601" s="118"/>
      <c r="HN601" s="118"/>
      <c r="HO601" s="118"/>
      <c r="HP601" s="118"/>
      <c r="HQ601" s="118"/>
      <c r="HR601" s="118"/>
      <c r="HS601" s="118"/>
      <c r="HT601" s="118"/>
      <c r="HU601" s="118"/>
      <c r="HV601" s="118"/>
      <c r="HW601" s="118"/>
      <c r="HX601" s="118"/>
      <c r="HY601" s="118"/>
      <c r="HZ601" s="118"/>
      <c r="IA601" s="118"/>
      <c r="IB601" s="118"/>
      <c r="IC601" s="118"/>
      <c r="ID601" s="118"/>
      <c r="IE601" s="118"/>
      <c r="IF601" s="118"/>
      <c r="IG601" s="118"/>
      <c r="IH601" s="118"/>
      <c r="II601" s="118"/>
      <c r="IJ601" s="118"/>
      <c r="IK601" s="118"/>
      <c r="IL601" s="118"/>
      <c r="IM601" s="118"/>
      <c r="IN601" s="118"/>
      <c r="IO601" s="118"/>
      <c r="IP601" s="118"/>
      <c r="IQ601" s="118"/>
      <c r="IR601" s="118"/>
      <c r="IS601" s="118"/>
      <c r="IT601" s="118"/>
      <c r="IU601" s="118"/>
      <c r="IV601" s="118"/>
      <c r="IW601" s="118"/>
    </row>
    <row r="602" spans="1:257" s="113" customFormat="1" ht="15.75">
      <c r="A602" s="155"/>
      <c r="B602" s="116"/>
      <c r="C602" s="116"/>
      <c r="D602" s="18"/>
      <c r="E602" s="116"/>
      <c r="F602" s="116"/>
      <c r="G602" s="52"/>
      <c r="H602" s="116"/>
      <c r="I602" s="118"/>
      <c r="J602" s="30"/>
      <c r="K602" s="87"/>
      <c r="L602" s="123"/>
      <c r="M602" s="21"/>
      <c r="N602" s="21"/>
      <c r="O602" s="6"/>
      <c r="P602" s="118"/>
      <c r="Q602" s="118"/>
      <c r="R602" s="118"/>
      <c r="S602" s="118"/>
      <c r="T602" s="118"/>
      <c r="U602" s="118"/>
      <c r="V602" s="118"/>
      <c r="W602" s="118"/>
      <c r="X602" s="118"/>
      <c r="Y602" s="118"/>
      <c r="Z602" s="118"/>
      <c r="AA602" s="118"/>
      <c r="AB602" s="118"/>
      <c r="AC602" s="118"/>
      <c r="AD602" s="118"/>
      <c r="AE602" s="118"/>
      <c r="AF602" s="118"/>
      <c r="AG602" s="118"/>
      <c r="AH602" s="118"/>
      <c r="AI602" s="118"/>
      <c r="AJ602" s="118"/>
      <c r="AK602" s="118"/>
      <c r="AL602" s="118"/>
      <c r="AM602" s="118"/>
      <c r="AN602" s="118"/>
      <c r="AO602" s="118"/>
      <c r="AP602" s="118"/>
      <c r="AQ602" s="118"/>
      <c r="AR602" s="118"/>
      <c r="AS602" s="118"/>
      <c r="AT602" s="118"/>
      <c r="AU602" s="118"/>
      <c r="AV602" s="118"/>
      <c r="AW602" s="118"/>
      <c r="AX602" s="118"/>
      <c r="AY602" s="118"/>
      <c r="AZ602" s="118"/>
      <c r="BA602" s="118"/>
      <c r="BB602" s="118"/>
      <c r="BC602" s="118"/>
      <c r="BD602" s="118"/>
      <c r="BE602" s="118"/>
      <c r="BF602" s="118"/>
      <c r="BG602" s="118"/>
      <c r="BH602" s="118"/>
      <c r="BI602" s="118"/>
      <c r="BJ602" s="118"/>
      <c r="BK602" s="118"/>
      <c r="BL602" s="118"/>
      <c r="BM602" s="118"/>
      <c r="BN602" s="118"/>
      <c r="BO602" s="118"/>
      <c r="BP602" s="118"/>
      <c r="BQ602" s="118"/>
      <c r="BR602" s="118"/>
      <c r="BS602" s="118"/>
      <c r="BT602" s="118"/>
      <c r="BU602" s="118"/>
      <c r="BV602" s="118"/>
      <c r="BW602" s="118"/>
      <c r="BX602" s="118"/>
      <c r="BY602" s="118"/>
      <c r="BZ602" s="118"/>
      <c r="CA602" s="118"/>
      <c r="CB602" s="118"/>
      <c r="CC602" s="118"/>
      <c r="CD602" s="118"/>
      <c r="CE602" s="118"/>
      <c r="CF602" s="118"/>
      <c r="CG602" s="118"/>
      <c r="CH602" s="118"/>
      <c r="CI602" s="118"/>
      <c r="CJ602" s="118"/>
      <c r="CK602" s="118"/>
      <c r="CL602" s="118"/>
      <c r="CM602" s="118"/>
      <c r="CN602" s="118"/>
      <c r="CO602" s="118"/>
      <c r="CP602" s="118"/>
      <c r="CQ602" s="118"/>
      <c r="CR602" s="118"/>
      <c r="CS602" s="118"/>
      <c r="CT602" s="118"/>
      <c r="CU602" s="118"/>
      <c r="CV602" s="118"/>
      <c r="CW602" s="118"/>
      <c r="CX602" s="118"/>
      <c r="CY602" s="118"/>
      <c r="CZ602" s="118"/>
      <c r="DA602" s="118"/>
      <c r="DB602" s="118"/>
      <c r="DC602" s="118"/>
      <c r="DD602" s="118"/>
      <c r="DE602" s="118"/>
      <c r="DF602" s="118"/>
      <c r="DG602" s="118"/>
      <c r="DH602" s="118"/>
      <c r="DI602" s="118"/>
      <c r="DJ602" s="118"/>
      <c r="DK602" s="118"/>
      <c r="DL602" s="118"/>
      <c r="DM602" s="118"/>
      <c r="DN602" s="118"/>
      <c r="DO602" s="118"/>
      <c r="DP602" s="118"/>
      <c r="DQ602" s="118"/>
      <c r="DR602" s="118"/>
      <c r="DS602" s="118"/>
      <c r="DT602" s="118"/>
      <c r="DU602" s="118"/>
      <c r="DV602" s="118"/>
      <c r="DW602" s="118"/>
      <c r="DX602" s="118"/>
      <c r="DY602" s="118"/>
      <c r="DZ602" s="118"/>
      <c r="EA602" s="118"/>
      <c r="EB602" s="118"/>
      <c r="EC602" s="118"/>
      <c r="ED602" s="118"/>
      <c r="EE602" s="118"/>
      <c r="EF602" s="118"/>
      <c r="EG602" s="118"/>
      <c r="EH602" s="118"/>
      <c r="EI602" s="118"/>
      <c r="EJ602" s="118"/>
      <c r="EK602" s="118"/>
      <c r="EL602" s="118"/>
      <c r="EM602" s="118"/>
      <c r="EN602" s="118"/>
      <c r="EO602" s="118"/>
      <c r="EP602" s="118"/>
      <c r="EQ602" s="118"/>
      <c r="ER602" s="118"/>
      <c r="ES602" s="118"/>
      <c r="ET602" s="118"/>
      <c r="EU602" s="118"/>
      <c r="EV602" s="118"/>
      <c r="EW602" s="118"/>
      <c r="EX602" s="118"/>
      <c r="EY602" s="118"/>
      <c r="EZ602" s="118"/>
      <c r="FA602" s="118"/>
      <c r="FB602" s="118"/>
      <c r="FC602" s="118"/>
      <c r="FD602" s="118"/>
      <c r="FE602" s="118"/>
      <c r="FF602" s="118"/>
      <c r="FG602" s="118"/>
      <c r="FH602" s="118"/>
      <c r="FI602" s="118"/>
      <c r="FJ602" s="118"/>
      <c r="FK602" s="118"/>
      <c r="FL602" s="118"/>
      <c r="FM602" s="118"/>
      <c r="FN602" s="118"/>
      <c r="FO602" s="118"/>
      <c r="FP602" s="118"/>
      <c r="FQ602" s="118"/>
      <c r="FR602" s="118"/>
      <c r="FS602" s="118"/>
      <c r="FT602" s="118"/>
      <c r="FU602" s="118"/>
      <c r="FV602" s="118"/>
      <c r="FW602" s="118"/>
      <c r="FX602" s="118"/>
      <c r="FY602" s="118"/>
      <c r="FZ602" s="118"/>
      <c r="GA602" s="118"/>
      <c r="GB602" s="118"/>
      <c r="GC602" s="118"/>
      <c r="GD602" s="118"/>
      <c r="GE602" s="118"/>
      <c r="GF602" s="118"/>
      <c r="GG602" s="118"/>
      <c r="GH602" s="118"/>
      <c r="GI602" s="118"/>
      <c r="GJ602" s="118"/>
      <c r="GK602" s="118"/>
      <c r="GL602" s="118"/>
      <c r="GM602" s="118"/>
      <c r="GN602" s="118"/>
      <c r="GO602" s="118"/>
      <c r="GP602" s="118"/>
      <c r="GQ602" s="118"/>
      <c r="GR602" s="118"/>
      <c r="GS602" s="118"/>
      <c r="GT602" s="118"/>
      <c r="GU602" s="118"/>
      <c r="GV602" s="118"/>
      <c r="GW602" s="118"/>
      <c r="GX602" s="118"/>
      <c r="GY602" s="118"/>
      <c r="GZ602" s="118"/>
      <c r="HA602" s="118"/>
      <c r="HB602" s="118"/>
      <c r="HC602" s="118"/>
      <c r="HD602" s="118"/>
      <c r="HE602" s="118"/>
      <c r="HF602" s="118"/>
      <c r="HG602" s="118"/>
      <c r="HH602" s="118"/>
      <c r="HI602" s="118"/>
      <c r="HJ602" s="118"/>
      <c r="HK602" s="118"/>
      <c r="HL602" s="118"/>
      <c r="HM602" s="118"/>
      <c r="HN602" s="118"/>
      <c r="HO602" s="118"/>
      <c r="HP602" s="118"/>
      <c r="HQ602" s="118"/>
      <c r="HR602" s="118"/>
      <c r="HS602" s="118"/>
      <c r="HT602" s="118"/>
      <c r="HU602" s="118"/>
      <c r="HV602" s="118"/>
      <c r="HW602" s="118"/>
      <c r="HX602" s="118"/>
      <c r="HY602" s="118"/>
      <c r="HZ602" s="118"/>
      <c r="IA602" s="118"/>
      <c r="IB602" s="118"/>
      <c r="IC602" s="118"/>
      <c r="ID602" s="118"/>
      <c r="IE602" s="118"/>
      <c r="IF602" s="118"/>
      <c r="IG602" s="118"/>
      <c r="IH602" s="118"/>
      <c r="II602" s="118"/>
      <c r="IJ602" s="118"/>
      <c r="IK602" s="118"/>
      <c r="IL602" s="118"/>
      <c r="IM602" s="118"/>
      <c r="IN602" s="118"/>
      <c r="IO602" s="118"/>
      <c r="IP602" s="118"/>
      <c r="IQ602" s="118"/>
      <c r="IR602" s="118"/>
      <c r="IS602" s="118"/>
      <c r="IT602" s="118"/>
      <c r="IU602" s="118"/>
      <c r="IV602" s="118"/>
      <c r="IW602" s="118"/>
    </row>
    <row r="603" spans="1:257" ht="36" customHeight="1">
      <c r="A603" s="155">
        <v>5</v>
      </c>
      <c r="B603" s="586" t="s">
        <v>313</v>
      </c>
      <c r="C603" s="586"/>
      <c r="D603" s="586"/>
      <c r="E603" s="586"/>
      <c r="F603" s="586"/>
      <c r="G603" s="586"/>
      <c r="H603" s="586"/>
      <c r="I603" s="113"/>
      <c r="J603" s="113"/>
      <c r="K603" s="64"/>
      <c r="L603" s="13"/>
      <c r="M603" s="21"/>
      <c r="N603" s="21"/>
      <c r="O603" s="6"/>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c r="BP603" s="5"/>
      <c r="BQ603" s="5"/>
      <c r="BR603" s="5"/>
      <c r="BS603" s="5"/>
      <c r="BT603" s="5"/>
      <c r="BU603" s="5"/>
      <c r="BV603" s="5"/>
      <c r="BW603" s="5"/>
      <c r="BX603" s="5"/>
      <c r="BY603" s="5"/>
      <c r="BZ603" s="5"/>
      <c r="CA603" s="5"/>
      <c r="CB603" s="5"/>
      <c r="CC603" s="5"/>
      <c r="CD603" s="5"/>
      <c r="CE603" s="5"/>
      <c r="CF603" s="5"/>
      <c r="CG603" s="5"/>
      <c r="CH603" s="5"/>
      <c r="CI603" s="5"/>
      <c r="CJ603" s="5"/>
      <c r="CK603" s="5"/>
      <c r="CL603" s="5"/>
      <c r="CM603" s="5"/>
      <c r="CN603" s="5"/>
      <c r="CO603" s="5"/>
      <c r="CP603" s="5"/>
      <c r="CQ603" s="5"/>
      <c r="CR603" s="5"/>
      <c r="CS603" s="5"/>
      <c r="CT603" s="5"/>
      <c r="CU603" s="5"/>
      <c r="CV603" s="5"/>
      <c r="CW603" s="5"/>
      <c r="CX603" s="5"/>
      <c r="CY603" s="5"/>
      <c r="CZ603" s="5"/>
      <c r="DA603" s="5"/>
      <c r="DB603" s="5"/>
      <c r="DC603" s="5"/>
      <c r="DD603" s="5"/>
      <c r="DE603" s="5"/>
      <c r="DF603" s="5"/>
      <c r="DG603" s="5"/>
      <c r="DH603" s="5"/>
      <c r="DI603" s="5"/>
      <c r="DJ603" s="5"/>
      <c r="DK603" s="5"/>
      <c r="DL603" s="5"/>
      <c r="DM603" s="5"/>
      <c r="DN603" s="5"/>
      <c r="DO603" s="5"/>
      <c r="DP603" s="5"/>
      <c r="DQ603" s="5"/>
      <c r="DR603" s="5"/>
      <c r="DS603" s="5"/>
      <c r="DT603" s="5"/>
      <c r="DU603" s="5"/>
      <c r="DV603" s="5"/>
      <c r="DW603" s="5"/>
      <c r="DX603" s="5"/>
      <c r="DY603" s="5"/>
      <c r="DZ603" s="5"/>
      <c r="EA603" s="5"/>
      <c r="EB603" s="5"/>
      <c r="EC603" s="5"/>
      <c r="ED603" s="5"/>
      <c r="EE603" s="5"/>
      <c r="EF603" s="5"/>
      <c r="EG603" s="5"/>
      <c r="EH603" s="5"/>
      <c r="EI603" s="5"/>
      <c r="EJ603" s="5"/>
      <c r="EK603" s="5"/>
      <c r="EL603" s="5"/>
      <c r="EM603" s="5"/>
      <c r="EN603" s="5"/>
      <c r="EO603" s="5"/>
      <c r="EP603" s="5"/>
      <c r="EQ603" s="5"/>
      <c r="ER603" s="5"/>
      <c r="ES603" s="5"/>
      <c r="ET603" s="5"/>
      <c r="EU603" s="5"/>
      <c r="EV603" s="5"/>
      <c r="EW603" s="5"/>
      <c r="EX603" s="5"/>
      <c r="EY603" s="5"/>
      <c r="EZ603" s="5"/>
      <c r="FA603" s="5"/>
      <c r="FB603" s="5"/>
      <c r="FC603" s="5"/>
      <c r="FD603" s="5"/>
      <c r="FE603" s="5"/>
      <c r="FF603" s="5"/>
      <c r="FG603" s="5"/>
      <c r="FH603" s="5"/>
      <c r="FI603" s="5"/>
      <c r="FJ603" s="5"/>
      <c r="FK603" s="5"/>
      <c r="FL603" s="5"/>
      <c r="FM603" s="5"/>
      <c r="FN603" s="5"/>
      <c r="FO603" s="5"/>
      <c r="FP603" s="5"/>
      <c r="FQ603" s="5"/>
      <c r="FR603" s="5"/>
      <c r="FS603" s="5"/>
      <c r="FT603" s="5"/>
      <c r="FU603" s="5"/>
      <c r="FV603" s="5"/>
      <c r="FW603" s="5"/>
      <c r="FX603" s="5"/>
      <c r="FY603" s="5"/>
      <c r="FZ603" s="5"/>
      <c r="GA603" s="5"/>
      <c r="GB603" s="5"/>
      <c r="GC603" s="5"/>
      <c r="GD603" s="5"/>
      <c r="GE603" s="5"/>
      <c r="GF603" s="5"/>
      <c r="GG603" s="5"/>
      <c r="GH603" s="5"/>
      <c r="GI603" s="5"/>
      <c r="GJ603" s="5"/>
      <c r="GK603" s="5"/>
      <c r="GL603" s="5"/>
      <c r="GM603" s="5"/>
      <c r="GN603" s="5"/>
      <c r="GO603" s="5"/>
      <c r="GP603" s="5"/>
      <c r="GQ603" s="5"/>
      <c r="GR603" s="5"/>
      <c r="GS603" s="5"/>
      <c r="GT603" s="5"/>
      <c r="GU603" s="5"/>
      <c r="GV603" s="5"/>
      <c r="GW603" s="5"/>
      <c r="GX603" s="5"/>
      <c r="GY603" s="5"/>
      <c r="GZ603" s="5"/>
      <c r="HA603" s="5"/>
      <c r="HB603" s="5"/>
      <c r="HC603" s="5"/>
      <c r="HD603" s="5"/>
      <c r="HE603" s="5"/>
      <c r="HF603" s="5"/>
      <c r="HG603" s="5"/>
      <c r="HH603" s="5"/>
      <c r="HI603" s="5"/>
      <c r="HJ603" s="5"/>
      <c r="HK603" s="5"/>
      <c r="HL603" s="5"/>
      <c r="HM603" s="5"/>
      <c r="HN603" s="5"/>
      <c r="HO603" s="5"/>
      <c r="HP603" s="5"/>
      <c r="HQ603" s="5"/>
      <c r="HR603" s="5"/>
      <c r="HS603" s="5"/>
      <c r="HT603" s="5"/>
      <c r="HU603" s="5"/>
      <c r="HV603" s="5"/>
      <c r="HW603" s="5"/>
      <c r="HX603" s="5"/>
      <c r="HY603" s="5"/>
      <c r="HZ603" s="5"/>
      <c r="IA603" s="5"/>
      <c r="IB603" s="5"/>
      <c r="IC603" s="5"/>
      <c r="ID603" s="5"/>
      <c r="IE603" s="5"/>
      <c r="IF603" s="5"/>
      <c r="IG603" s="5"/>
      <c r="IH603" s="5"/>
      <c r="II603" s="5"/>
      <c r="IJ603" s="5"/>
      <c r="IK603" s="5"/>
      <c r="IL603" s="5"/>
      <c r="IM603" s="5"/>
      <c r="IN603" s="5"/>
      <c r="IO603" s="5"/>
      <c r="IP603" s="5"/>
      <c r="IQ603" s="5"/>
      <c r="IR603" s="5"/>
      <c r="IS603" s="5"/>
      <c r="IT603" s="5"/>
      <c r="IU603" s="5"/>
      <c r="IV603" s="5"/>
      <c r="IW603" s="5"/>
    </row>
    <row r="604" spans="1:257" ht="15.75">
      <c r="A604" s="155"/>
      <c r="B604" s="118" t="s">
        <v>312</v>
      </c>
      <c r="C604" s="113"/>
      <c r="D604" s="113"/>
      <c r="E604" s="113"/>
      <c r="F604" s="113"/>
      <c r="G604" s="113"/>
      <c r="H604" s="113"/>
      <c r="I604" s="113"/>
      <c r="J604" s="113"/>
      <c r="K604" s="64"/>
      <c r="L604" s="13"/>
      <c r="M604" s="21"/>
      <c r="N604" s="21"/>
      <c r="O604" s="6"/>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c r="BP604" s="5"/>
      <c r="BQ604" s="5"/>
      <c r="BR604" s="5"/>
      <c r="BS604" s="5"/>
      <c r="BT604" s="5"/>
      <c r="BU604" s="5"/>
      <c r="BV604" s="5"/>
      <c r="BW604" s="5"/>
      <c r="BX604" s="5"/>
      <c r="BY604" s="5"/>
      <c r="BZ604" s="5"/>
      <c r="CA604" s="5"/>
      <c r="CB604" s="5"/>
      <c r="CC604" s="5"/>
      <c r="CD604" s="5"/>
      <c r="CE604" s="5"/>
      <c r="CF604" s="5"/>
      <c r="CG604" s="5"/>
      <c r="CH604" s="5"/>
      <c r="CI604" s="5"/>
      <c r="CJ604" s="5"/>
      <c r="CK604" s="5"/>
      <c r="CL604" s="5"/>
      <c r="CM604" s="5"/>
      <c r="CN604" s="5"/>
      <c r="CO604" s="5"/>
      <c r="CP604" s="5"/>
      <c r="CQ604" s="5"/>
      <c r="CR604" s="5"/>
      <c r="CS604" s="5"/>
      <c r="CT604" s="5"/>
      <c r="CU604" s="5"/>
      <c r="CV604" s="5"/>
      <c r="CW604" s="5"/>
      <c r="CX604" s="5"/>
      <c r="CY604" s="5"/>
      <c r="CZ604" s="5"/>
      <c r="DA604" s="5"/>
      <c r="DB604" s="5"/>
      <c r="DC604" s="5"/>
      <c r="DD604" s="5"/>
      <c r="DE604" s="5"/>
      <c r="DF604" s="5"/>
      <c r="DG604" s="5"/>
      <c r="DH604" s="5"/>
      <c r="DI604" s="5"/>
      <c r="DJ604" s="5"/>
      <c r="DK604" s="5"/>
      <c r="DL604" s="5"/>
      <c r="DM604" s="5"/>
      <c r="DN604" s="5"/>
      <c r="DO604" s="5"/>
      <c r="DP604" s="5"/>
      <c r="DQ604" s="5"/>
      <c r="DR604" s="5"/>
      <c r="DS604" s="5"/>
      <c r="DT604" s="5"/>
      <c r="DU604" s="5"/>
      <c r="DV604" s="5"/>
      <c r="DW604" s="5"/>
      <c r="DX604" s="5"/>
      <c r="DY604" s="5"/>
      <c r="DZ604" s="5"/>
      <c r="EA604" s="5"/>
      <c r="EB604" s="5"/>
      <c r="EC604" s="5"/>
      <c r="ED604" s="5"/>
      <c r="EE604" s="5"/>
      <c r="EF604" s="5"/>
      <c r="EG604" s="5"/>
      <c r="EH604" s="5"/>
      <c r="EI604" s="5"/>
      <c r="EJ604" s="5"/>
      <c r="EK604" s="5"/>
      <c r="EL604" s="5"/>
      <c r="EM604" s="5"/>
      <c r="EN604" s="5"/>
      <c r="EO604" s="5"/>
      <c r="EP604" s="5"/>
      <c r="EQ604" s="5"/>
      <c r="ER604" s="5"/>
      <c r="ES604" s="5"/>
      <c r="ET604" s="5"/>
      <c r="EU604" s="5"/>
      <c r="EV604" s="5"/>
      <c r="EW604" s="5"/>
      <c r="EX604" s="5"/>
      <c r="EY604" s="5"/>
      <c r="EZ604" s="5"/>
      <c r="FA604" s="5"/>
      <c r="FB604" s="5"/>
      <c r="FC604" s="5"/>
      <c r="FD604" s="5"/>
      <c r="FE604" s="5"/>
      <c r="FF604" s="5"/>
      <c r="FG604" s="5"/>
      <c r="FH604" s="5"/>
      <c r="FI604" s="5"/>
      <c r="FJ604" s="5"/>
      <c r="FK604" s="5"/>
      <c r="FL604" s="5"/>
      <c r="FM604" s="5"/>
      <c r="FN604" s="5"/>
      <c r="FO604" s="5"/>
      <c r="FP604" s="5"/>
      <c r="FQ604" s="5"/>
      <c r="FR604" s="5"/>
      <c r="FS604" s="5"/>
      <c r="FT604" s="5"/>
      <c r="FU604" s="5"/>
      <c r="FV604" s="5"/>
      <c r="FW604" s="5"/>
      <c r="FX604" s="5"/>
      <c r="FY604" s="5"/>
      <c r="FZ604" s="5"/>
      <c r="GA604" s="5"/>
      <c r="GB604" s="5"/>
      <c r="GC604" s="5"/>
      <c r="GD604" s="5"/>
      <c r="GE604" s="5"/>
      <c r="GF604" s="5"/>
      <c r="GG604" s="5"/>
      <c r="GH604" s="5"/>
      <c r="GI604" s="5"/>
      <c r="GJ604" s="5"/>
      <c r="GK604" s="5"/>
      <c r="GL604" s="5"/>
      <c r="GM604" s="5"/>
      <c r="GN604" s="5"/>
      <c r="GO604" s="5"/>
      <c r="GP604" s="5"/>
      <c r="GQ604" s="5"/>
      <c r="GR604" s="5"/>
      <c r="GS604" s="5"/>
      <c r="GT604" s="5"/>
      <c r="GU604" s="5"/>
      <c r="GV604" s="5"/>
      <c r="GW604" s="5"/>
      <c r="GX604" s="5"/>
      <c r="GY604" s="5"/>
      <c r="GZ604" s="5"/>
      <c r="HA604" s="5"/>
      <c r="HB604" s="5"/>
      <c r="HC604" s="5"/>
      <c r="HD604" s="5"/>
      <c r="HE604" s="5"/>
      <c r="HF604" s="5"/>
      <c r="HG604" s="5"/>
      <c r="HH604" s="5"/>
      <c r="HI604" s="5"/>
      <c r="HJ604" s="5"/>
      <c r="HK604" s="5"/>
      <c r="HL604" s="5"/>
      <c r="HM604" s="5"/>
      <c r="HN604" s="5"/>
      <c r="HO604" s="5"/>
      <c r="HP604" s="5"/>
      <c r="HQ604" s="5"/>
      <c r="HR604" s="5"/>
      <c r="HS604" s="5"/>
      <c r="HT604" s="5"/>
      <c r="HU604" s="5"/>
      <c r="HV604" s="5"/>
      <c r="HW604" s="5"/>
      <c r="HX604" s="5"/>
      <c r="HY604" s="5"/>
      <c r="HZ604" s="5"/>
      <c r="IA604" s="5"/>
      <c r="IB604" s="5"/>
      <c r="IC604" s="5"/>
      <c r="ID604" s="5"/>
      <c r="IE604" s="5"/>
      <c r="IF604" s="5"/>
      <c r="IG604" s="5"/>
      <c r="IH604" s="5"/>
      <c r="II604" s="5"/>
      <c r="IJ604" s="5"/>
      <c r="IK604" s="5"/>
      <c r="IL604" s="5"/>
      <c r="IM604" s="5"/>
      <c r="IN604" s="5"/>
      <c r="IO604" s="5"/>
      <c r="IP604" s="5"/>
      <c r="IQ604" s="5"/>
      <c r="IR604" s="5"/>
      <c r="IS604" s="5"/>
      <c r="IT604" s="5"/>
      <c r="IU604" s="5"/>
      <c r="IV604" s="5"/>
      <c r="IW604" s="5"/>
    </row>
    <row r="605" spans="1:257" ht="15.75">
      <c r="A605" s="155"/>
      <c r="B605" s="116" t="s">
        <v>11</v>
      </c>
      <c r="C605" s="116"/>
      <c r="D605" s="42">
        <v>2</v>
      </c>
      <c r="E605" s="116"/>
      <c r="F605" s="114" t="s">
        <v>9</v>
      </c>
      <c r="G605" s="112"/>
      <c r="H605" s="116" t="s">
        <v>69</v>
      </c>
      <c r="I605" s="122"/>
      <c r="J605" s="51">
        <f>SUM(D605*G605)</f>
        <v>0</v>
      </c>
      <c r="K605" s="86" t="s">
        <v>69</v>
      </c>
      <c r="L605" s="13"/>
      <c r="M605" s="21"/>
      <c r="N605" s="21"/>
      <c r="O605" s="6"/>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c r="BP605" s="5"/>
      <c r="BQ605" s="5"/>
      <c r="BR605" s="5"/>
      <c r="BS605" s="5"/>
      <c r="BT605" s="5"/>
      <c r="BU605" s="5"/>
      <c r="BV605" s="5"/>
      <c r="BW605" s="5"/>
      <c r="BX605" s="5"/>
      <c r="BY605" s="5"/>
      <c r="BZ605" s="5"/>
      <c r="CA605" s="5"/>
      <c r="CB605" s="5"/>
      <c r="CC605" s="5"/>
      <c r="CD605" s="5"/>
      <c r="CE605" s="5"/>
      <c r="CF605" s="5"/>
      <c r="CG605" s="5"/>
      <c r="CH605" s="5"/>
      <c r="CI605" s="5"/>
      <c r="CJ605" s="5"/>
      <c r="CK605" s="5"/>
      <c r="CL605" s="5"/>
      <c r="CM605" s="5"/>
      <c r="CN605" s="5"/>
      <c r="CO605" s="5"/>
      <c r="CP605" s="5"/>
      <c r="CQ605" s="5"/>
      <c r="CR605" s="5"/>
      <c r="CS605" s="5"/>
      <c r="CT605" s="5"/>
      <c r="CU605" s="5"/>
      <c r="CV605" s="5"/>
      <c r="CW605" s="5"/>
      <c r="CX605" s="5"/>
      <c r="CY605" s="5"/>
      <c r="CZ605" s="5"/>
      <c r="DA605" s="5"/>
      <c r="DB605" s="5"/>
      <c r="DC605" s="5"/>
      <c r="DD605" s="5"/>
      <c r="DE605" s="5"/>
      <c r="DF605" s="5"/>
      <c r="DG605" s="5"/>
      <c r="DH605" s="5"/>
      <c r="DI605" s="5"/>
      <c r="DJ605" s="5"/>
      <c r="DK605" s="5"/>
      <c r="DL605" s="5"/>
      <c r="DM605" s="5"/>
      <c r="DN605" s="5"/>
      <c r="DO605" s="5"/>
      <c r="DP605" s="5"/>
      <c r="DQ605" s="5"/>
      <c r="DR605" s="5"/>
      <c r="DS605" s="5"/>
      <c r="DT605" s="5"/>
      <c r="DU605" s="5"/>
      <c r="DV605" s="5"/>
      <c r="DW605" s="5"/>
      <c r="DX605" s="5"/>
      <c r="DY605" s="5"/>
      <c r="DZ605" s="5"/>
      <c r="EA605" s="5"/>
      <c r="EB605" s="5"/>
      <c r="EC605" s="5"/>
      <c r="ED605" s="5"/>
      <c r="EE605" s="5"/>
      <c r="EF605" s="5"/>
      <c r="EG605" s="5"/>
      <c r="EH605" s="5"/>
      <c r="EI605" s="5"/>
      <c r="EJ605" s="5"/>
      <c r="EK605" s="5"/>
      <c r="EL605" s="5"/>
      <c r="EM605" s="5"/>
      <c r="EN605" s="5"/>
      <c r="EO605" s="5"/>
      <c r="EP605" s="5"/>
      <c r="EQ605" s="5"/>
      <c r="ER605" s="5"/>
      <c r="ES605" s="5"/>
      <c r="ET605" s="5"/>
      <c r="EU605" s="5"/>
      <c r="EV605" s="5"/>
      <c r="EW605" s="5"/>
      <c r="EX605" s="5"/>
      <c r="EY605" s="5"/>
      <c r="EZ605" s="5"/>
      <c r="FA605" s="5"/>
      <c r="FB605" s="5"/>
      <c r="FC605" s="5"/>
      <c r="FD605" s="5"/>
      <c r="FE605" s="5"/>
      <c r="FF605" s="5"/>
      <c r="FG605" s="5"/>
      <c r="FH605" s="5"/>
      <c r="FI605" s="5"/>
      <c r="FJ605" s="5"/>
      <c r="FK605" s="5"/>
      <c r="FL605" s="5"/>
      <c r="FM605" s="5"/>
      <c r="FN605" s="5"/>
      <c r="FO605" s="5"/>
      <c r="FP605" s="5"/>
      <c r="FQ605" s="5"/>
      <c r="FR605" s="5"/>
      <c r="FS605" s="5"/>
      <c r="FT605" s="5"/>
      <c r="FU605" s="5"/>
      <c r="FV605" s="5"/>
      <c r="FW605" s="5"/>
      <c r="FX605" s="5"/>
      <c r="FY605" s="5"/>
      <c r="FZ605" s="5"/>
      <c r="GA605" s="5"/>
      <c r="GB605" s="5"/>
      <c r="GC605" s="5"/>
      <c r="GD605" s="5"/>
      <c r="GE605" s="5"/>
      <c r="GF605" s="5"/>
      <c r="GG605" s="5"/>
      <c r="GH605" s="5"/>
      <c r="GI605" s="5"/>
      <c r="GJ605" s="5"/>
      <c r="GK605" s="5"/>
      <c r="GL605" s="5"/>
      <c r="GM605" s="5"/>
      <c r="GN605" s="5"/>
      <c r="GO605" s="5"/>
      <c r="GP605" s="5"/>
      <c r="GQ605" s="5"/>
      <c r="GR605" s="5"/>
      <c r="GS605" s="5"/>
      <c r="GT605" s="5"/>
      <c r="GU605" s="5"/>
      <c r="GV605" s="5"/>
      <c r="GW605" s="5"/>
      <c r="GX605" s="5"/>
      <c r="GY605" s="5"/>
      <c r="GZ605" s="5"/>
      <c r="HA605" s="5"/>
      <c r="HB605" s="5"/>
      <c r="HC605" s="5"/>
      <c r="HD605" s="5"/>
      <c r="HE605" s="5"/>
      <c r="HF605" s="5"/>
      <c r="HG605" s="5"/>
      <c r="HH605" s="5"/>
      <c r="HI605" s="5"/>
      <c r="HJ605" s="5"/>
      <c r="HK605" s="5"/>
      <c r="HL605" s="5"/>
      <c r="HM605" s="5"/>
      <c r="HN605" s="5"/>
      <c r="HO605" s="5"/>
      <c r="HP605" s="5"/>
      <c r="HQ605" s="5"/>
      <c r="HR605" s="5"/>
      <c r="HS605" s="5"/>
      <c r="HT605" s="5"/>
      <c r="HU605" s="5"/>
      <c r="HV605" s="5"/>
      <c r="HW605" s="5"/>
      <c r="HX605" s="5"/>
      <c r="HY605" s="5"/>
      <c r="HZ605" s="5"/>
      <c r="IA605" s="5"/>
      <c r="IB605" s="5"/>
      <c r="IC605" s="5"/>
      <c r="ID605" s="5"/>
      <c r="IE605" s="5"/>
      <c r="IF605" s="5"/>
      <c r="IG605" s="5"/>
      <c r="IH605" s="5"/>
      <c r="II605" s="5"/>
      <c r="IJ605" s="5"/>
      <c r="IK605" s="5"/>
      <c r="IL605" s="5"/>
      <c r="IM605" s="5"/>
      <c r="IN605" s="5"/>
      <c r="IO605" s="5"/>
      <c r="IP605" s="5"/>
      <c r="IQ605" s="5"/>
      <c r="IR605" s="5"/>
      <c r="IS605" s="5"/>
      <c r="IT605" s="5"/>
      <c r="IU605" s="5"/>
      <c r="IV605" s="5"/>
      <c r="IW605" s="5"/>
    </row>
    <row r="606" spans="1:257" ht="15.75">
      <c r="A606" s="155"/>
      <c r="B606" s="111"/>
      <c r="D606" s="3"/>
      <c r="F606" s="3"/>
      <c r="I606" s="3"/>
      <c r="J606" s="18"/>
      <c r="K606" s="64"/>
      <c r="L606" s="13"/>
      <c r="M606" s="21"/>
      <c r="N606" s="21"/>
      <c r="O606" s="6"/>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5"/>
      <c r="CN606" s="5"/>
      <c r="CO606" s="5"/>
      <c r="CP606" s="5"/>
      <c r="CQ606" s="5"/>
      <c r="CR606" s="5"/>
      <c r="CS606" s="5"/>
      <c r="CT606" s="5"/>
      <c r="CU606" s="5"/>
      <c r="CV606" s="5"/>
      <c r="CW606" s="5"/>
      <c r="CX606" s="5"/>
      <c r="CY606" s="5"/>
      <c r="CZ606" s="5"/>
      <c r="DA606" s="5"/>
      <c r="DB606" s="5"/>
      <c r="DC606" s="5"/>
      <c r="DD606" s="5"/>
      <c r="DE606" s="5"/>
      <c r="DF606" s="5"/>
      <c r="DG606" s="5"/>
      <c r="DH606" s="5"/>
      <c r="DI606" s="5"/>
      <c r="DJ606" s="5"/>
      <c r="DK606" s="5"/>
      <c r="DL606" s="5"/>
      <c r="DM606" s="5"/>
      <c r="DN606" s="5"/>
      <c r="DO606" s="5"/>
      <c r="DP606" s="5"/>
      <c r="DQ606" s="5"/>
      <c r="DR606" s="5"/>
      <c r="DS606" s="5"/>
      <c r="DT606" s="5"/>
      <c r="DU606" s="5"/>
      <c r="DV606" s="5"/>
      <c r="DW606" s="5"/>
      <c r="DX606" s="5"/>
      <c r="DY606" s="5"/>
      <c r="DZ606" s="5"/>
      <c r="EA606" s="5"/>
      <c r="EB606" s="5"/>
      <c r="EC606" s="5"/>
      <c r="ED606" s="5"/>
      <c r="EE606" s="5"/>
      <c r="EF606" s="5"/>
      <c r="EG606" s="5"/>
      <c r="EH606" s="5"/>
      <c r="EI606" s="5"/>
      <c r="EJ606" s="5"/>
      <c r="EK606" s="5"/>
      <c r="EL606" s="5"/>
      <c r="EM606" s="5"/>
      <c r="EN606" s="5"/>
      <c r="EO606" s="5"/>
      <c r="EP606" s="5"/>
      <c r="EQ606" s="5"/>
      <c r="ER606" s="5"/>
      <c r="ES606" s="5"/>
      <c r="ET606" s="5"/>
      <c r="EU606" s="5"/>
      <c r="EV606" s="5"/>
      <c r="EW606" s="5"/>
      <c r="EX606" s="5"/>
      <c r="EY606" s="5"/>
      <c r="EZ606" s="5"/>
      <c r="FA606" s="5"/>
      <c r="FB606" s="5"/>
      <c r="FC606" s="5"/>
      <c r="FD606" s="5"/>
      <c r="FE606" s="5"/>
      <c r="FF606" s="5"/>
      <c r="FG606" s="5"/>
      <c r="FH606" s="5"/>
      <c r="FI606" s="5"/>
      <c r="FJ606" s="5"/>
      <c r="FK606" s="5"/>
      <c r="FL606" s="5"/>
      <c r="FM606" s="5"/>
      <c r="FN606" s="5"/>
      <c r="FO606" s="5"/>
      <c r="FP606" s="5"/>
      <c r="FQ606" s="5"/>
      <c r="FR606" s="5"/>
      <c r="FS606" s="5"/>
      <c r="FT606" s="5"/>
      <c r="FU606" s="5"/>
      <c r="FV606" s="5"/>
      <c r="FW606" s="5"/>
      <c r="FX606" s="5"/>
      <c r="FY606" s="5"/>
      <c r="FZ606" s="5"/>
      <c r="GA606" s="5"/>
      <c r="GB606" s="5"/>
      <c r="GC606" s="5"/>
      <c r="GD606" s="5"/>
      <c r="GE606" s="5"/>
      <c r="GF606" s="5"/>
      <c r="GG606" s="5"/>
      <c r="GH606" s="5"/>
      <c r="GI606" s="5"/>
      <c r="GJ606" s="5"/>
      <c r="GK606" s="5"/>
      <c r="GL606" s="5"/>
      <c r="GM606" s="5"/>
      <c r="GN606" s="5"/>
      <c r="GO606" s="5"/>
      <c r="GP606" s="5"/>
      <c r="GQ606" s="5"/>
      <c r="GR606" s="5"/>
      <c r="GS606" s="5"/>
      <c r="GT606" s="5"/>
      <c r="GU606" s="5"/>
      <c r="GV606" s="5"/>
      <c r="GW606" s="5"/>
      <c r="GX606" s="5"/>
      <c r="GY606" s="5"/>
      <c r="GZ606" s="5"/>
      <c r="HA606" s="5"/>
      <c r="HB606" s="5"/>
      <c r="HC606" s="5"/>
      <c r="HD606" s="5"/>
      <c r="HE606" s="5"/>
      <c r="HF606" s="5"/>
      <c r="HG606" s="5"/>
      <c r="HH606" s="5"/>
      <c r="HI606" s="5"/>
      <c r="HJ606" s="5"/>
      <c r="HK606" s="5"/>
      <c r="HL606" s="5"/>
      <c r="HM606" s="5"/>
      <c r="HN606" s="5"/>
      <c r="HO606" s="5"/>
      <c r="HP606" s="5"/>
      <c r="HQ606" s="5"/>
      <c r="HR606" s="5"/>
      <c r="HS606" s="5"/>
      <c r="HT606" s="5"/>
      <c r="HU606" s="5"/>
      <c r="HV606" s="5"/>
      <c r="HW606" s="5"/>
      <c r="HX606" s="5"/>
      <c r="HY606" s="5"/>
      <c r="HZ606" s="5"/>
      <c r="IA606" s="5"/>
      <c r="IB606" s="5"/>
      <c r="IC606" s="5"/>
      <c r="ID606" s="5"/>
      <c r="IE606" s="5"/>
      <c r="IF606" s="5"/>
      <c r="IG606" s="5"/>
      <c r="IH606" s="5"/>
      <c r="II606" s="5"/>
      <c r="IJ606" s="5"/>
      <c r="IK606" s="5"/>
      <c r="IL606" s="5"/>
      <c r="IM606" s="5"/>
      <c r="IN606" s="5"/>
      <c r="IO606" s="5"/>
      <c r="IP606" s="5"/>
      <c r="IQ606" s="5"/>
      <c r="IR606" s="5"/>
      <c r="IS606" s="5"/>
      <c r="IT606" s="5"/>
      <c r="IU606" s="5"/>
      <c r="IV606" s="5"/>
      <c r="IW606" s="5"/>
    </row>
    <row r="607" spans="1:257" s="113" customFormat="1" ht="34.5" customHeight="1">
      <c r="A607" s="155">
        <v>6</v>
      </c>
      <c r="B607" s="586" t="s">
        <v>313</v>
      </c>
      <c r="C607" s="586"/>
      <c r="D607" s="586"/>
      <c r="E607" s="586"/>
      <c r="F607" s="586"/>
      <c r="G607" s="586"/>
      <c r="H607" s="586"/>
      <c r="K607" s="64"/>
      <c r="L607" s="123"/>
      <c r="M607" s="21"/>
      <c r="N607" s="21"/>
      <c r="O607" s="6"/>
      <c r="P607" s="118"/>
      <c r="Q607" s="118"/>
      <c r="R607" s="118"/>
      <c r="S607" s="118"/>
      <c r="T607" s="118"/>
      <c r="U607" s="118"/>
      <c r="V607" s="118"/>
      <c r="W607" s="118"/>
      <c r="X607" s="118"/>
      <c r="Y607" s="118"/>
      <c r="Z607" s="118"/>
      <c r="AA607" s="118"/>
      <c r="AB607" s="118"/>
      <c r="AC607" s="118"/>
      <c r="AD607" s="118"/>
      <c r="AE607" s="118"/>
      <c r="AF607" s="118"/>
      <c r="AG607" s="118"/>
      <c r="AH607" s="118"/>
      <c r="AI607" s="118"/>
      <c r="AJ607" s="118"/>
      <c r="AK607" s="118"/>
      <c r="AL607" s="118"/>
      <c r="AM607" s="118"/>
      <c r="AN607" s="118"/>
      <c r="AO607" s="118"/>
      <c r="AP607" s="118"/>
      <c r="AQ607" s="118"/>
      <c r="AR607" s="118"/>
      <c r="AS607" s="118"/>
      <c r="AT607" s="118"/>
      <c r="AU607" s="118"/>
      <c r="AV607" s="118"/>
      <c r="AW607" s="118"/>
      <c r="AX607" s="118"/>
      <c r="AY607" s="118"/>
      <c r="AZ607" s="118"/>
      <c r="BA607" s="118"/>
      <c r="BB607" s="118"/>
      <c r="BC607" s="118"/>
      <c r="BD607" s="118"/>
      <c r="BE607" s="118"/>
      <c r="BF607" s="118"/>
      <c r="BG607" s="118"/>
      <c r="BH607" s="118"/>
      <c r="BI607" s="118"/>
      <c r="BJ607" s="118"/>
      <c r="BK607" s="118"/>
      <c r="BL607" s="118"/>
      <c r="BM607" s="118"/>
      <c r="BN607" s="118"/>
      <c r="BO607" s="118"/>
      <c r="BP607" s="118"/>
      <c r="BQ607" s="118"/>
      <c r="BR607" s="118"/>
      <c r="BS607" s="118"/>
      <c r="BT607" s="118"/>
      <c r="BU607" s="118"/>
      <c r="BV607" s="118"/>
      <c r="BW607" s="118"/>
      <c r="BX607" s="118"/>
      <c r="BY607" s="118"/>
      <c r="BZ607" s="118"/>
      <c r="CA607" s="118"/>
      <c r="CB607" s="118"/>
      <c r="CC607" s="118"/>
      <c r="CD607" s="118"/>
      <c r="CE607" s="118"/>
      <c r="CF607" s="118"/>
      <c r="CG607" s="118"/>
      <c r="CH607" s="118"/>
      <c r="CI607" s="118"/>
      <c r="CJ607" s="118"/>
      <c r="CK607" s="118"/>
      <c r="CL607" s="118"/>
      <c r="CM607" s="118"/>
      <c r="CN607" s="118"/>
      <c r="CO607" s="118"/>
      <c r="CP607" s="118"/>
      <c r="CQ607" s="118"/>
      <c r="CR607" s="118"/>
      <c r="CS607" s="118"/>
      <c r="CT607" s="118"/>
      <c r="CU607" s="118"/>
      <c r="CV607" s="118"/>
      <c r="CW607" s="118"/>
      <c r="CX607" s="118"/>
      <c r="CY607" s="118"/>
      <c r="CZ607" s="118"/>
      <c r="DA607" s="118"/>
      <c r="DB607" s="118"/>
      <c r="DC607" s="118"/>
      <c r="DD607" s="118"/>
      <c r="DE607" s="118"/>
      <c r="DF607" s="118"/>
      <c r="DG607" s="118"/>
      <c r="DH607" s="118"/>
      <c r="DI607" s="118"/>
      <c r="DJ607" s="118"/>
      <c r="DK607" s="118"/>
      <c r="DL607" s="118"/>
      <c r="DM607" s="118"/>
      <c r="DN607" s="118"/>
      <c r="DO607" s="118"/>
      <c r="DP607" s="118"/>
      <c r="DQ607" s="118"/>
      <c r="DR607" s="118"/>
      <c r="DS607" s="118"/>
      <c r="DT607" s="118"/>
      <c r="DU607" s="118"/>
      <c r="DV607" s="118"/>
      <c r="DW607" s="118"/>
      <c r="DX607" s="118"/>
      <c r="DY607" s="118"/>
      <c r="DZ607" s="118"/>
      <c r="EA607" s="118"/>
      <c r="EB607" s="118"/>
      <c r="EC607" s="118"/>
      <c r="ED607" s="118"/>
      <c r="EE607" s="118"/>
      <c r="EF607" s="118"/>
      <c r="EG607" s="118"/>
      <c r="EH607" s="118"/>
      <c r="EI607" s="118"/>
      <c r="EJ607" s="118"/>
      <c r="EK607" s="118"/>
      <c r="EL607" s="118"/>
      <c r="EM607" s="118"/>
      <c r="EN607" s="118"/>
      <c r="EO607" s="118"/>
      <c r="EP607" s="118"/>
      <c r="EQ607" s="118"/>
      <c r="ER607" s="118"/>
      <c r="ES607" s="118"/>
      <c r="ET607" s="118"/>
      <c r="EU607" s="118"/>
      <c r="EV607" s="118"/>
      <c r="EW607" s="118"/>
      <c r="EX607" s="118"/>
      <c r="EY607" s="118"/>
      <c r="EZ607" s="118"/>
      <c r="FA607" s="118"/>
      <c r="FB607" s="118"/>
      <c r="FC607" s="118"/>
      <c r="FD607" s="118"/>
      <c r="FE607" s="118"/>
      <c r="FF607" s="118"/>
      <c r="FG607" s="118"/>
      <c r="FH607" s="118"/>
      <c r="FI607" s="118"/>
      <c r="FJ607" s="118"/>
      <c r="FK607" s="118"/>
      <c r="FL607" s="118"/>
      <c r="FM607" s="118"/>
      <c r="FN607" s="118"/>
      <c r="FO607" s="118"/>
      <c r="FP607" s="118"/>
      <c r="FQ607" s="118"/>
      <c r="FR607" s="118"/>
      <c r="FS607" s="118"/>
      <c r="FT607" s="118"/>
      <c r="FU607" s="118"/>
      <c r="FV607" s="118"/>
      <c r="FW607" s="118"/>
      <c r="FX607" s="118"/>
      <c r="FY607" s="118"/>
      <c r="FZ607" s="118"/>
      <c r="GA607" s="118"/>
      <c r="GB607" s="118"/>
      <c r="GC607" s="118"/>
      <c r="GD607" s="118"/>
      <c r="GE607" s="118"/>
      <c r="GF607" s="118"/>
      <c r="GG607" s="118"/>
      <c r="GH607" s="118"/>
      <c r="GI607" s="118"/>
      <c r="GJ607" s="118"/>
      <c r="GK607" s="118"/>
      <c r="GL607" s="118"/>
      <c r="GM607" s="118"/>
      <c r="GN607" s="118"/>
      <c r="GO607" s="118"/>
      <c r="GP607" s="118"/>
      <c r="GQ607" s="118"/>
      <c r="GR607" s="118"/>
      <c r="GS607" s="118"/>
      <c r="GT607" s="118"/>
      <c r="GU607" s="118"/>
      <c r="GV607" s="118"/>
      <c r="GW607" s="118"/>
      <c r="GX607" s="118"/>
      <c r="GY607" s="118"/>
      <c r="GZ607" s="118"/>
      <c r="HA607" s="118"/>
      <c r="HB607" s="118"/>
      <c r="HC607" s="118"/>
      <c r="HD607" s="118"/>
      <c r="HE607" s="118"/>
      <c r="HF607" s="118"/>
      <c r="HG607" s="118"/>
      <c r="HH607" s="118"/>
      <c r="HI607" s="118"/>
      <c r="HJ607" s="118"/>
      <c r="HK607" s="118"/>
      <c r="HL607" s="118"/>
      <c r="HM607" s="118"/>
      <c r="HN607" s="118"/>
      <c r="HO607" s="118"/>
      <c r="HP607" s="118"/>
      <c r="HQ607" s="118"/>
      <c r="HR607" s="118"/>
      <c r="HS607" s="118"/>
      <c r="HT607" s="118"/>
      <c r="HU607" s="118"/>
      <c r="HV607" s="118"/>
      <c r="HW607" s="118"/>
      <c r="HX607" s="118"/>
      <c r="HY607" s="118"/>
      <c r="HZ607" s="118"/>
      <c r="IA607" s="118"/>
      <c r="IB607" s="118"/>
      <c r="IC607" s="118"/>
      <c r="ID607" s="118"/>
      <c r="IE607" s="118"/>
      <c r="IF607" s="118"/>
      <c r="IG607" s="118"/>
      <c r="IH607" s="118"/>
      <c r="II607" s="118"/>
      <c r="IJ607" s="118"/>
      <c r="IK607" s="118"/>
      <c r="IL607" s="118"/>
      <c r="IM607" s="118"/>
      <c r="IN607" s="118"/>
      <c r="IO607" s="118"/>
      <c r="IP607" s="118"/>
      <c r="IQ607" s="118"/>
      <c r="IR607" s="118"/>
      <c r="IS607" s="118"/>
      <c r="IT607" s="118"/>
      <c r="IU607" s="118"/>
      <c r="IV607" s="118"/>
      <c r="IW607" s="118"/>
    </row>
    <row r="608" spans="1:257" ht="15.75">
      <c r="A608" s="155"/>
      <c r="B608" s="118" t="s">
        <v>315</v>
      </c>
      <c r="C608" s="113"/>
      <c r="D608" s="113"/>
      <c r="E608" s="113"/>
      <c r="F608" s="113"/>
      <c r="G608" s="113"/>
      <c r="H608" s="113"/>
      <c r="I608" s="113"/>
      <c r="J608" s="113"/>
      <c r="K608" s="64"/>
      <c r="L608" s="13"/>
      <c r="M608" s="21"/>
      <c r="N608" s="21"/>
      <c r="O608" s="6"/>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c r="BP608" s="5"/>
      <c r="BQ608" s="5"/>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c r="CV608" s="5"/>
      <c r="CW608" s="5"/>
      <c r="CX608" s="5"/>
      <c r="CY608" s="5"/>
      <c r="CZ608" s="5"/>
      <c r="DA608" s="5"/>
      <c r="DB608" s="5"/>
      <c r="DC608" s="5"/>
      <c r="DD608" s="5"/>
      <c r="DE608" s="5"/>
      <c r="DF608" s="5"/>
      <c r="DG608" s="5"/>
      <c r="DH608" s="5"/>
      <c r="DI608" s="5"/>
      <c r="DJ608" s="5"/>
      <c r="DK608" s="5"/>
      <c r="DL608" s="5"/>
      <c r="DM608" s="5"/>
      <c r="DN608" s="5"/>
      <c r="DO608" s="5"/>
      <c r="DP608" s="5"/>
      <c r="DQ608" s="5"/>
      <c r="DR608" s="5"/>
      <c r="DS608" s="5"/>
      <c r="DT608" s="5"/>
      <c r="DU608" s="5"/>
      <c r="DV608" s="5"/>
      <c r="DW608" s="5"/>
      <c r="DX608" s="5"/>
      <c r="DY608" s="5"/>
      <c r="DZ608" s="5"/>
      <c r="EA608" s="5"/>
      <c r="EB608" s="5"/>
      <c r="EC608" s="5"/>
      <c r="ED608" s="5"/>
      <c r="EE608" s="5"/>
      <c r="EF608" s="5"/>
      <c r="EG608" s="5"/>
      <c r="EH608" s="5"/>
      <c r="EI608" s="5"/>
      <c r="EJ608" s="5"/>
      <c r="EK608" s="5"/>
      <c r="EL608" s="5"/>
      <c r="EM608" s="5"/>
      <c r="EN608" s="5"/>
      <c r="EO608" s="5"/>
      <c r="EP608" s="5"/>
      <c r="EQ608" s="5"/>
      <c r="ER608" s="5"/>
      <c r="ES608" s="5"/>
      <c r="ET608" s="5"/>
      <c r="EU608" s="5"/>
      <c r="EV608" s="5"/>
      <c r="EW608" s="5"/>
      <c r="EX608" s="5"/>
      <c r="EY608" s="5"/>
      <c r="EZ608" s="5"/>
      <c r="FA608" s="5"/>
      <c r="FB608" s="5"/>
      <c r="FC608" s="5"/>
      <c r="FD608" s="5"/>
      <c r="FE608" s="5"/>
      <c r="FF608" s="5"/>
      <c r="FG608" s="5"/>
      <c r="FH608" s="5"/>
      <c r="FI608" s="5"/>
      <c r="FJ608" s="5"/>
      <c r="FK608" s="5"/>
      <c r="FL608" s="5"/>
      <c r="FM608" s="5"/>
      <c r="FN608" s="5"/>
      <c r="FO608" s="5"/>
      <c r="FP608" s="5"/>
      <c r="FQ608" s="5"/>
      <c r="FR608" s="5"/>
      <c r="FS608" s="5"/>
      <c r="FT608" s="5"/>
      <c r="FU608" s="5"/>
      <c r="FV608" s="5"/>
      <c r="FW608" s="5"/>
      <c r="FX608" s="5"/>
      <c r="FY608" s="5"/>
      <c r="FZ608" s="5"/>
      <c r="GA608" s="5"/>
      <c r="GB608" s="5"/>
      <c r="GC608" s="5"/>
      <c r="GD608" s="5"/>
      <c r="GE608" s="5"/>
      <c r="GF608" s="5"/>
      <c r="GG608" s="5"/>
      <c r="GH608" s="5"/>
      <c r="GI608" s="5"/>
      <c r="GJ608" s="5"/>
      <c r="GK608" s="5"/>
      <c r="GL608" s="5"/>
      <c r="GM608" s="5"/>
      <c r="GN608" s="5"/>
      <c r="GO608" s="5"/>
      <c r="GP608" s="5"/>
      <c r="GQ608" s="5"/>
      <c r="GR608" s="5"/>
      <c r="GS608" s="5"/>
      <c r="GT608" s="5"/>
      <c r="GU608" s="5"/>
      <c r="GV608" s="5"/>
      <c r="GW608" s="5"/>
      <c r="GX608" s="5"/>
      <c r="GY608" s="5"/>
      <c r="GZ608" s="5"/>
      <c r="HA608" s="5"/>
      <c r="HB608" s="5"/>
      <c r="HC608" s="5"/>
      <c r="HD608" s="5"/>
      <c r="HE608" s="5"/>
      <c r="HF608" s="5"/>
      <c r="HG608" s="5"/>
      <c r="HH608" s="5"/>
      <c r="HI608" s="5"/>
      <c r="HJ608" s="5"/>
      <c r="HK608" s="5"/>
      <c r="HL608" s="5"/>
      <c r="HM608" s="5"/>
      <c r="HN608" s="5"/>
      <c r="HO608" s="5"/>
      <c r="HP608" s="5"/>
      <c r="HQ608" s="5"/>
      <c r="HR608" s="5"/>
      <c r="HS608" s="5"/>
      <c r="HT608" s="5"/>
      <c r="HU608" s="5"/>
      <c r="HV608" s="5"/>
      <c r="HW608" s="5"/>
      <c r="HX608" s="5"/>
      <c r="HY608" s="5"/>
      <c r="HZ608" s="5"/>
      <c r="IA608" s="5"/>
      <c r="IB608" s="5"/>
      <c r="IC608" s="5"/>
      <c r="ID608" s="5"/>
      <c r="IE608" s="5"/>
      <c r="IF608" s="5"/>
      <c r="IG608" s="5"/>
      <c r="IH608" s="5"/>
      <c r="II608" s="5"/>
      <c r="IJ608" s="5"/>
      <c r="IK608" s="5"/>
      <c r="IL608" s="5"/>
      <c r="IM608" s="5"/>
      <c r="IN608" s="5"/>
      <c r="IO608" s="5"/>
      <c r="IP608" s="5"/>
      <c r="IQ608" s="5"/>
      <c r="IR608" s="5"/>
      <c r="IS608" s="5"/>
      <c r="IT608" s="5"/>
      <c r="IU608" s="5"/>
      <c r="IV608" s="5"/>
      <c r="IW608" s="5"/>
    </row>
    <row r="609" spans="1:257" ht="15.75">
      <c r="A609" s="155"/>
      <c r="B609" s="3" t="s">
        <v>11</v>
      </c>
      <c r="C609" s="3"/>
      <c r="D609" s="42">
        <v>1</v>
      </c>
      <c r="E609" s="3"/>
      <c r="F609" s="1" t="s">
        <v>9</v>
      </c>
      <c r="G609" s="112"/>
      <c r="H609" s="3" t="s">
        <v>69</v>
      </c>
      <c r="I609" s="11"/>
      <c r="J609" s="51">
        <f>SUM(D609*G609)</f>
        <v>0</v>
      </c>
      <c r="K609" s="86" t="s">
        <v>69</v>
      </c>
      <c r="L609" s="13"/>
      <c r="M609" s="21"/>
      <c r="N609" s="21"/>
      <c r="O609" s="6"/>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c r="BP609" s="5"/>
      <c r="BQ609" s="5"/>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c r="CV609" s="5"/>
      <c r="CW609" s="5"/>
      <c r="CX609" s="5"/>
      <c r="CY609" s="5"/>
      <c r="CZ609" s="5"/>
      <c r="DA609" s="5"/>
      <c r="DB609" s="5"/>
      <c r="DC609" s="5"/>
      <c r="DD609" s="5"/>
      <c r="DE609" s="5"/>
      <c r="DF609" s="5"/>
      <c r="DG609" s="5"/>
      <c r="DH609" s="5"/>
      <c r="DI609" s="5"/>
      <c r="DJ609" s="5"/>
      <c r="DK609" s="5"/>
      <c r="DL609" s="5"/>
      <c r="DM609" s="5"/>
      <c r="DN609" s="5"/>
      <c r="DO609" s="5"/>
      <c r="DP609" s="5"/>
      <c r="DQ609" s="5"/>
      <c r="DR609" s="5"/>
      <c r="DS609" s="5"/>
      <c r="DT609" s="5"/>
      <c r="DU609" s="5"/>
      <c r="DV609" s="5"/>
      <c r="DW609" s="5"/>
      <c r="DX609" s="5"/>
      <c r="DY609" s="5"/>
      <c r="DZ609" s="5"/>
      <c r="EA609" s="5"/>
      <c r="EB609" s="5"/>
      <c r="EC609" s="5"/>
      <c r="ED609" s="5"/>
      <c r="EE609" s="5"/>
      <c r="EF609" s="5"/>
      <c r="EG609" s="5"/>
      <c r="EH609" s="5"/>
      <c r="EI609" s="5"/>
      <c r="EJ609" s="5"/>
      <c r="EK609" s="5"/>
      <c r="EL609" s="5"/>
      <c r="EM609" s="5"/>
      <c r="EN609" s="5"/>
      <c r="EO609" s="5"/>
      <c r="EP609" s="5"/>
      <c r="EQ609" s="5"/>
      <c r="ER609" s="5"/>
      <c r="ES609" s="5"/>
      <c r="ET609" s="5"/>
      <c r="EU609" s="5"/>
      <c r="EV609" s="5"/>
      <c r="EW609" s="5"/>
      <c r="EX609" s="5"/>
      <c r="EY609" s="5"/>
      <c r="EZ609" s="5"/>
      <c r="FA609" s="5"/>
      <c r="FB609" s="5"/>
      <c r="FC609" s="5"/>
      <c r="FD609" s="5"/>
      <c r="FE609" s="5"/>
      <c r="FF609" s="5"/>
      <c r="FG609" s="5"/>
      <c r="FH609" s="5"/>
      <c r="FI609" s="5"/>
      <c r="FJ609" s="5"/>
      <c r="FK609" s="5"/>
      <c r="FL609" s="5"/>
      <c r="FM609" s="5"/>
      <c r="FN609" s="5"/>
      <c r="FO609" s="5"/>
      <c r="FP609" s="5"/>
      <c r="FQ609" s="5"/>
      <c r="FR609" s="5"/>
      <c r="FS609" s="5"/>
      <c r="FT609" s="5"/>
      <c r="FU609" s="5"/>
      <c r="FV609" s="5"/>
      <c r="FW609" s="5"/>
      <c r="FX609" s="5"/>
      <c r="FY609" s="5"/>
      <c r="FZ609" s="5"/>
      <c r="GA609" s="5"/>
      <c r="GB609" s="5"/>
      <c r="GC609" s="5"/>
      <c r="GD609" s="5"/>
      <c r="GE609" s="5"/>
      <c r="GF609" s="5"/>
      <c r="GG609" s="5"/>
      <c r="GH609" s="5"/>
      <c r="GI609" s="5"/>
      <c r="GJ609" s="5"/>
      <c r="GK609" s="5"/>
      <c r="GL609" s="5"/>
      <c r="GM609" s="5"/>
      <c r="GN609" s="5"/>
      <c r="GO609" s="5"/>
      <c r="GP609" s="5"/>
      <c r="GQ609" s="5"/>
      <c r="GR609" s="5"/>
      <c r="GS609" s="5"/>
      <c r="GT609" s="5"/>
      <c r="GU609" s="5"/>
      <c r="GV609" s="5"/>
      <c r="GW609" s="5"/>
      <c r="GX609" s="5"/>
      <c r="GY609" s="5"/>
      <c r="GZ609" s="5"/>
      <c r="HA609" s="5"/>
      <c r="HB609" s="5"/>
      <c r="HC609" s="5"/>
      <c r="HD609" s="5"/>
      <c r="HE609" s="5"/>
      <c r="HF609" s="5"/>
      <c r="HG609" s="5"/>
      <c r="HH609" s="5"/>
      <c r="HI609" s="5"/>
      <c r="HJ609" s="5"/>
      <c r="HK609" s="5"/>
      <c r="HL609" s="5"/>
      <c r="HM609" s="5"/>
      <c r="HN609" s="5"/>
      <c r="HO609" s="5"/>
      <c r="HP609" s="5"/>
      <c r="HQ609" s="5"/>
      <c r="HR609" s="5"/>
      <c r="HS609" s="5"/>
      <c r="HT609" s="5"/>
      <c r="HU609" s="5"/>
      <c r="HV609" s="5"/>
      <c r="HW609" s="5"/>
      <c r="HX609" s="5"/>
      <c r="HY609" s="5"/>
      <c r="HZ609" s="5"/>
      <c r="IA609" s="5"/>
      <c r="IB609" s="5"/>
      <c r="IC609" s="5"/>
      <c r="ID609" s="5"/>
      <c r="IE609" s="5"/>
      <c r="IF609" s="5"/>
      <c r="IG609" s="5"/>
      <c r="IH609" s="5"/>
      <c r="II609" s="5"/>
      <c r="IJ609" s="5"/>
      <c r="IK609" s="5"/>
      <c r="IL609" s="5"/>
      <c r="IM609" s="5"/>
      <c r="IN609" s="5"/>
      <c r="IO609" s="5"/>
      <c r="IP609" s="5"/>
      <c r="IQ609" s="5"/>
      <c r="IR609" s="5"/>
      <c r="IS609" s="5"/>
      <c r="IT609" s="5"/>
      <c r="IU609" s="5"/>
      <c r="IV609" s="5"/>
      <c r="IW609" s="5"/>
    </row>
    <row r="610" spans="1:257" ht="15.75">
      <c r="A610" s="155"/>
      <c r="B610" s="3"/>
      <c r="C610" s="3"/>
      <c r="D610" s="18"/>
      <c r="E610" s="3"/>
      <c r="F610" s="3"/>
      <c r="G610" s="52"/>
      <c r="H610" s="3"/>
      <c r="I610" s="5"/>
      <c r="J610" s="30"/>
      <c r="K610" s="87"/>
      <c r="L610" s="13"/>
      <c r="M610" s="21"/>
      <c r="N610" s="21"/>
      <c r="O610" s="6"/>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c r="BP610" s="5"/>
      <c r="BQ610" s="5"/>
      <c r="BR610" s="5"/>
      <c r="BS610" s="5"/>
      <c r="BT610" s="5"/>
      <c r="BU610" s="5"/>
      <c r="BV610" s="5"/>
      <c r="BW610" s="5"/>
      <c r="BX610" s="5"/>
      <c r="BY610" s="5"/>
      <c r="BZ610" s="5"/>
      <c r="CA610" s="5"/>
      <c r="CB610" s="5"/>
      <c r="CC610" s="5"/>
      <c r="CD610" s="5"/>
      <c r="CE610" s="5"/>
      <c r="CF610" s="5"/>
      <c r="CG610" s="5"/>
      <c r="CH610" s="5"/>
      <c r="CI610" s="5"/>
      <c r="CJ610" s="5"/>
      <c r="CK610" s="5"/>
      <c r="CL610" s="5"/>
      <c r="CM610" s="5"/>
      <c r="CN610" s="5"/>
      <c r="CO610" s="5"/>
      <c r="CP610" s="5"/>
      <c r="CQ610" s="5"/>
      <c r="CR610" s="5"/>
      <c r="CS610" s="5"/>
      <c r="CT610" s="5"/>
      <c r="CU610" s="5"/>
      <c r="CV610" s="5"/>
      <c r="CW610" s="5"/>
      <c r="CX610" s="5"/>
      <c r="CY610" s="5"/>
      <c r="CZ610" s="5"/>
      <c r="DA610" s="5"/>
      <c r="DB610" s="5"/>
      <c r="DC610" s="5"/>
      <c r="DD610" s="5"/>
      <c r="DE610" s="5"/>
      <c r="DF610" s="5"/>
      <c r="DG610" s="5"/>
      <c r="DH610" s="5"/>
      <c r="DI610" s="5"/>
      <c r="DJ610" s="5"/>
      <c r="DK610" s="5"/>
      <c r="DL610" s="5"/>
      <c r="DM610" s="5"/>
      <c r="DN610" s="5"/>
      <c r="DO610" s="5"/>
      <c r="DP610" s="5"/>
      <c r="DQ610" s="5"/>
      <c r="DR610" s="5"/>
      <c r="DS610" s="5"/>
      <c r="DT610" s="5"/>
      <c r="DU610" s="5"/>
      <c r="DV610" s="5"/>
      <c r="DW610" s="5"/>
      <c r="DX610" s="5"/>
      <c r="DY610" s="5"/>
      <c r="DZ610" s="5"/>
      <c r="EA610" s="5"/>
      <c r="EB610" s="5"/>
      <c r="EC610" s="5"/>
      <c r="ED610" s="5"/>
      <c r="EE610" s="5"/>
      <c r="EF610" s="5"/>
      <c r="EG610" s="5"/>
      <c r="EH610" s="5"/>
      <c r="EI610" s="5"/>
      <c r="EJ610" s="5"/>
      <c r="EK610" s="5"/>
      <c r="EL610" s="5"/>
      <c r="EM610" s="5"/>
      <c r="EN610" s="5"/>
      <c r="EO610" s="5"/>
      <c r="EP610" s="5"/>
      <c r="EQ610" s="5"/>
      <c r="ER610" s="5"/>
      <c r="ES610" s="5"/>
      <c r="ET610" s="5"/>
      <c r="EU610" s="5"/>
      <c r="EV610" s="5"/>
      <c r="EW610" s="5"/>
      <c r="EX610" s="5"/>
      <c r="EY610" s="5"/>
      <c r="EZ610" s="5"/>
      <c r="FA610" s="5"/>
      <c r="FB610" s="5"/>
      <c r="FC610" s="5"/>
      <c r="FD610" s="5"/>
      <c r="FE610" s="5"/>
      <c r="FF610" s="5"/>
      <c r="FG610" s="5"/>
      <c r="FH610" s="5"/>
      <c r="FI610" s="5"/>
      <c r="FJ610" s="5"/>
      <c r="FK610" s="5"/>
      <c r="FL610" s="5"/>
      <c r="FM610" s="5"/>
      <c r="FN610" s="5"/>
      <c r="FO610" s="5"/>
      <c r="FP610" s="5"/>
      <c r="FQ610" s="5"/>
      <c r="FR610" s="5"/>
      <c r="FS610" s="5"/>
      <c r="FT610" s="5"/>
      <c r="FU610" s="5"/>
      <c r="FV610" s="5"/>
      <c r="FW610" s="5"/>
      <c r="FX610" s="5"/>
      <c r="FY610" s="5"/>
      <c r="FZ610" s="5"/>
      <c r="GA610" s="5"/>
      <c r="GB610" s="5"/>
      <c r="GC610" s="5"/>
      <c r="GD610" s="5"/>
      <c r="GE610" s="5"/>
      <c r="GF610" s="5"/>
      <c r="GG610" s="5"/>
      <c r="GH610" s="5"/>
      <c r="GI610" s="5"/>
      <c r="GJ610" s="5"/>
      <c r="GK610" s="5"/>
      <c r="GL610" s="5"/>
      <c r="GM610" s="5"/>
      <c r="GN610" s="5"/>
      <c r="GO610" s="5"/>
      <c r="GP610" s="5"/>
      <c r="GQ610" s="5"/>
      <c r="GR610" s="5"/>
      <c r="GS610" s="5"/>
      <c r="GT610" s="5"/>
      <c r="GU610" s="5"/>
      <c r="GV610" s="5"/>
      <c r="GW610" s="5"/>
      <c r="GX610" s="5"/>
      <c r="GY610" s="5"/>
      <c r="GZ610" s="5"/>
      <c r="HA610" s="5"/>
      <c r="HB610" s="5"/>
      <c r="HC610" s="5"/>
      <c r="HD610" s="5"/>
      <c r="HE610" s="5"/>
      <c r="HF610" s="5"/>
      <c r="HG610" s="5"/>
      <c r="HH610" s="5"/>
      <c r="HI610" s="5"/>
      <c r="HJ610" s="5"/>
      <c r="HK610" s="5"/>
      <c r="HL610" s="5"/>
      <c r="HM610" s="5"/>
      <c r="HN610" s="5"/>
      <c r="HO610" s="5"/>
      <c r="HP610" s="5"/>
      <c r="HQ610" s="5"/>
      <c r="HR610" s="5"/>
      <c r="HS610" s="5"/>
      <c r="HT610" s="5"/>
      <c r="HU610" s="5"/>
      <c r="HV610" s="5"/>
      <c r="HW610" s="5"/>
      <c r="HX610" s="5"/>
      <c r="HY610" s="5"/>
      <c r="HZ610" s="5"/>
      <c r="IA610" s="5"/>
      <c r="IB610" s="5"/>
      <c r="IC610" s="5"/>
      <c r="ID610" s="5"/>
      <c r="IE610" s="5"/>
      <c r="IF610" s="5"/>
      <c r="IG610" s="5"/>
      <c r="IH610" s="5"/>
      <c r="II610" s="5"/>
      <c r="IJ610" s="5"/>
      <c r="IK610" s="5"/>
      <c r="IL610" s="5"/>
      <c r="IM610" s="5"/>
      <c r="IN610" s="5"/>
      <c r="IO610" s="5"/>
      <c r="IP610" s="5"/>
      <c r="IQ610" s="5"/>
      <c r="IR610" s="5"/>
      <c r="IS610" s="5"/>
      <c r="IT610" s="5"/>
      <c r="IU610" s="5"/>
      <c r="IV610" s="5"/>
      <c r="IW610" s="5"/>
    </row>
    <row r="611" spans="1:257" s="113" customFormat="1" ht="36" customHeight="1">
      <c r="A611" s="155">
        <v>7</v>
      </c>
      <c r="B611" s="586" t="s">
        <v>313</v>
      </c>
      <c r="C611" s="586"/>
      <c r="D611" s="586"/>
      <c r="E611" s="586"/>
      <c r="F611" s="586"/>
      <c r="G611" s="586"/>
      <c r="H611" s="586"/>
      <c r="K611" s="64"/>
      <c r="L611" s="123"/>
      <c r="M611" s="21"/>
      <c r="N611" s="21"/>
      <c r="O611" s="6"/>
      <c r="P611" s="118"/>
      <c r="Q611" s="118"/>
      <c r="R611" s="118"/>
      <c r="S611" s="118"/>
      <c r="T611" s="118"/>
      <c r="U611" s="118"/>
      <c r="V611" s="118"/>
      <c r="W611" s="118"/>
      <c r="X611" s="118"/>
      <c r="Y611" s="118"/>
      <c r="Z611" s="118"/>
      <c r="AA611" s="118"/>
      <c r="AB611" s="118"/>
      <c r="AC611" s="118"/>
      <c r="AD611" s="118"/>
      <c r="AE611" s="118"/>
      <c r="AF611" s="118"/>
      <c r="AG611" s="118"/>
      <c r="AH611" s="118"/>
      <c r="AI611" s="118"/>
      <c r="AJ611" s="118"/>
      <c r="AK611" s="118"/>
      <c r="AL611" s="118"/>
      <c r="AM611" s="118"/>
      <c r="AN611" s="118"/>
      <c r="AO611" s="118"/>
      <c r="AP611" s="118"/>
      <c r="AQ611" s="118"/>
      <c r="AR611" s="118"/>
      <c r="AS611" s="118"/>
      <c r="AT611" s="118"/>
      <c r="AU611" s="118"/>
      <c r="AV611" s="118"/>
      <c r="AW611" s="118"/>
      <c r="AX611" s="118"/>
      <c r="AY611" s="118"/>
      <c r="AZ611" s="118"/>
      <c r="BA611" s="118"/>
      <c r="BB611" s="118"/>
      <c r="BC611" s="118"/>
      <c r="BD611" s="118"/>
      <c r="BE611" s="118"/>
      <c r="BF611" s="118"/>
      <c r="BG611" s="118"/>
      <c r="BH611" s="118"/>
      <c r="BI611" s="118"/>
      <c r="BJ611" s="118"/>
      <c r="BK611" s="118"/>
      <c r="BL611" s="118"/>
      <c r="BM611" s="118"/>
      <c r="BN611" s="118"/>
      <c r="BO611" s="118"/>
      <c r="BP611" s="118"/>
      <c r="BQ611" s="118"/>
      <c r="BR611" s="118"/>
      <c r="BS611" s="118"/>
      <c r="BT611" s="118"/>
      <c r="BU611" s="118"/>
      <c r="BV611" s="118"/>
      <c r="BW611" s="118"/>
      <c r="BX611" s="118"/>
      <c r="BY611" s="118"/>
      <c r="BZ611" s="118"/>
      <c r="CA611" s="118"/>
      <c r="CB611" s="118"/>
      <c r="CC611" s="118"/>
      <c r="CD611" s="118"/>
      <c r="CE611" s="118"/>
      <c r="CF611" s="118"/>
      <c r="CG611" s="118"/>
      <c r="CH611" s="118"/>
      <c r="CI611" s="118"/>
      <c r="CJ611" s="118"/>
      <c r="CK611" s="118"/>
      <c r="CL611" s="118"/>
      <c r="CM611" s="118"/>
      <c r="CN611" s="118"/>
      <c r="CO611" s="118"/>
      <c r="CP611" s="118"/>
      <c r="CQ611" s="118"/>
      <c r="CR611" s="118"/>
      <c r="CS611" s="118"/>
      <c r="CT611" s="118"/>
      <c r="CU611" s="118"/>
      <c r="CV611" s="118"/>
      <c r="CW611" s="118"/>
      <c r="CX611" s="118"/>
      <c r="CY611" s="118"/>
      <c r="CZ611" s="118"/>
      <c r="DA611" s="118"/>
      <c r="DB611" s="118"/>
      <c r="DC611" s="118"/>
      <c r="DD611" s="118"/>
      <c r="DE611" s="118"/>
      <c r="DF611" s="118"/>
      <c r="DG611" s="118"/>
      <c r="DH611" s="118"/>
      <c r="DI611" s="118"/>
      <c r="DJ611" s="118"/>
      <c r="DK611" s="118"/>
      <c r="DL611" s="118"/>
      <c r="DM611" s="118"/>
      <c r="DN611" s="118"/>
      <c r="DO611" s="118"/>
      <c r="DP611" s="118"/>
      <c r="DQ611" s="118"/>
      <c r="DR611" s="118"/>
      <c r="DS611" s="118"/>
      <c r="DT611" s="118"/>
      <c r="DU611" s="118"/>
      <c r="DV611" s="118"/>
      <c r="DW611" s="118"/>
      <c r="DX611" s="118"/>
      <c r="DY611" s="118"/>
      <c r="DZ611" s="118"/>
      <c r="EA611" s="118"/>
      <c r="EB611" s="118"/>
      <c r="EC611" s="118"/>
      <c r="ED611" s="118"/>
      <c r="EE611" s="118"/>
      <c r="EF611" s="118"/>
      <c r="EG611" s="118"/>
      <c r="EH611" s="118"/>
      <c r="EI611" s="118"/>
      <c r="EJ611" s="118"/>
      <c r="EK611" s="118"/>
      <c r="EL611" s="118"/>
      <c r="EM611" s="118"/>
      <c r="EN611" s="118"/>
      <c r="EO611" s="118"/>
      <c r="EP611" s="118"/>
      <c r="EQ611" s="118"/>
      <c r="ER611" s="118"/>
      <c r="ES611" s="118"/>
      <c r="ET611" s="118"/>
      <c r="EU611" s="118"/>
      <c r="EV611" s="118"/>
      <c r="EW611" s="118"/>
      <c r="EX611" s="118"/>
      <c r="EY611" s="118"/>
      <c r="EZ611" s="118"/>
      <c r="FA611" s="118"/>
      <c r="FB611" s="118"/>
      <c r="FC611" s="118"/>
      <c r="FD611" s="118"/>
      <c r="FE611" s="118"/>
      <c r="FF611" s="118"/>
      <c r="FG611" s="118"/>
      <c r="FH611" s="118"/>
      <c r="FI611" s="118"/>
      <c r="FJ611" s="118"/>
      <c r="FK611" s="118"/>
      <c r="FL611" s="118"/>
      <c r="FM611" s="118"/>
      <c r="FN611" s="118"/>
      <c r="FO611" s="118"/>
      <c r="FP611" s="118"/>
      <c r="FQ611" s="118"/>
      <c r="FR611" s="118"/>
      <c r="FS611" s="118"/>
      <c r="FT611" s="118"/>
      <c r="FU611" s="118"/>
      <c r="FV611" s="118"/>
      <c r="FW611" s="118"/>
      <c r="FX611" s="118"/>
      <c r="FY611" s="118"/>
      <c r="FZ611" s="118"/>
      <c r="GA611" s="118"/>
      <c r="GB611" s="118"/>
      <c r="GC611" s="118"/>
      <c r="GD611" s="118"/>
      <c r="GE611" s="118"/>
      <c r="GF611" s="118"/>
      <c r="GG611" s="118"/>
      <c r="GH611" s="118"/>
      <c r="GI611" s="118"/>
      <c r="GJ611" s="118"/>
      <c r="GK611" s="118"/>
      <c r="GL611" s="118"/>
      <c r="GM611" s="118"/>
      <c r="GN611" s="118"/>
      <c r="GO611" s="118"/>
      <c r="GP611" s="118"/>
      <c r="GQ611" s="118"/>
      <c r="GR611" s="118"/>
      <c r="GS611" s="118"/>
      <c r="GT611" s="118"/>
      <c r="GU611" s="118"/>
      <c r="GV611" s="118"/>
      <c r="GW611" s="118"/>
      <c r="GX611" s="118"/>
      <c r="GY611" s="118"/>
      <c r="GZ611" s="118"/>
      <c r="HA611" s="118"/>
      <c r="HB611" s="118"/>
      <c r="HC611" s="118"/>
      <c r="HD611" s="118"/>
      <c r="HE611" s="118"/>
      <c r="HF611" s="118"/>
      <c r="HG611" s="118"/>
      <c r="HH611" s="118"/>
      <c r="HI611" s="118"/>
      <c r="HJ611" s="118"/>
      <c r="HK611" s="118"/>
      <c r="HL611" s="118"/>
      <c r="HM611" s="118"/>
      <c r="HN611" s="118"/>
      <c r="HO611" s="118"/>
      <c r="HP611" s="118"/>
      <c r="HQ611" s="118"/>
      <c r="HR611" s="118"/>
      <c r="HS611" s="118"/>
      <c r="HT611" s="118"/>
      <c r="HU611" s="118"/>
      <c r="HV611" s="118"/>
      <c r="HW611" s="118"/>
      <c r="HX611" s="118"/>
      <c r="HY611" s="118"/>
      <c r="HZ611" s="118"/>
      <c r="IA611" s="118"/>
      <c r="IB611" s="118"/>
      <c r="IC611" s="118"/>
      <c r="ID611" s="118"/>
      <c r="IE611" s="118"/>
      <c r="IF611" s="118"/>
      <c r="IG611" s="118"/>
      <c r="IH611" s="118"/>
      <c r="II611" s="118"/>
      <c r="IJ611" s="118"/>
      <c r="IK611" s="118"/>
      <c r="IL611" s="118"/>
      <c r="IM611" s="118"/>
      <c r="IN611" s="118"/>
      <c r="IO611" s="118"/>
      <c r="IP611" s="118"/>
      <c r="IQ611" s="118"/>
      <c r="IR611" s="118"/>
      <c r="IS611" s="118"/>
      <c r="IT611" s="118"/>
      <c r="IU611" s="118"/>
      <c r="IV611" s="118"/>
      <c r="IW611" s="118"/>
    </row>
    <row r="612" spans="1:257" s="113" customFormat="1" ht="15.75">
      <c r="A612" s="155"/>
      <c r="B612" s="118" t="s">
        <v>316</v>
      </c>
      <c r="K612" s="64"/>
      <c r="L612" s="123"/>
      <c r="M612" s="21"/>
      <c r="N612" s="21"/>
      <c r="O612" s="6"/>
      <c r="P612" s="118"/>
      <c r="Q612" s="118"/>
      <c r="R612" s="118"/>
      <c r="S612" s="118"/>
      <c r="T612" s="118"/>
      <c r="U612" s="118"/>
      <c r="V612" s="118"/>
      <c r="W612" s="118"/>
      <c r="X612" s="118"/>
      <c r="Y612" s="118"/>
      <c r="Z612" s="118"/>
      <c r="AA612" s="118"/>
      <c r="AB612" s="118"/>
      <c r="AC612" s="118"/>
      <c r="AD612" s="118"/>
      <c r="AE612" s="118"/>
      <c r="AF612" s="118"/>
      <c r="AG612" s="118"/>
      <c r="AH612" s="118"/>
      <c r="AI612" s="118"/>
      <c r="AJ612" s="118"/>
      <c r="AK612" s="118"/>
      <c r="AL612" s="118"/>
      <c r="AM612" s="118"/>
      <c r="AN612" s="118"/>
      <c r="AO612" s="118"/>
      <c r="AP612" s="118"/>
      <c r="AQ612" s="118"/>
      <c r="AR612" s="118"/>
      <c r="AS612" s="118"/>
      <c r="AT612" s="118"/>
      <c r="AU612" s="118"/>
      <c r="AV612" s="118"/>
      <c r="AW612" s="118"/>
      <c r="AX612" s="118"/>
      <c r="AY612" s="118"/>
      <c r="AZ612" s="118"/>
      <c r="BA612" s="118"/>
      <c r="BB612" s="118"/>
      <c r="BC612" s="118"/>
      <c r="BD612" s="118"/>
      <c r="BE612" s="118"/>
      <c r="BF612" s="118"/>
      <c r="BG612" s="118"/>
      <c r="BH612" s="118"/>
      <c r="BI612" s="118"/>
      <c r="BJ612" s="118"/>
      <c r="BK612" s="118"/>
      <c r="BL612" s="118"/>
      <c r="BM612" s="118"/>
      <c r="BN612" s="118"/>
      <c r="BO612" s="118"/>
      <c r="BP612" s="118"/>
      <c r="BQ612" s="118"/>
      <c r="BR612" s="118"/>
      <c r="BS612" s="118"/>
      <c r="BT612" s="118"/>
      <c r="BU612" s="118"/>
      <c r="BV612" s="118"/>
      <c r="BW612" s="118"/>
      <c r="BX612" s="118"/>
      <c r="BY612" s="118"/>
      <c r="BZ612" s="118"/>
      <c r="CA612" s="118"/>
      <c r="CB612" s="118"/>
      <c r="CC612" s="118"/>
      <c r="CD612" s="118"/>
      <c r="CE612" s="118"/>
      <c r="CF612" s="118"/>
      <c r="CG612" s="118"/>
      <c r="CH612" s="118"/>
      <c r="CI612" s="118"/>
      <c r="CJ612" s="118"/>
      <c r="CK612" s="118"/>
      <c r="CL612" s="118"/>
      <c r="CM612" s="118"/>
      <c r="CN612" s="118"/>
      <c r="CO612" s="118"/>
      <c r="CP612" s="118"/>
      <c r="CQ612" s="118"/>
      <c r="CR612" s="118"/>
      <c r="CS612" s="118"/>
      <c r="CT612" s="118"/>
      <c r="CU612" s="118"/>
      <c r="CV612" s="118"/>
      <c r="CW612" s="118"/>
      <c r="CX612" s="118"/>
      <c r="CY612" s="118"/>
      <c r="CZ612" s="118"/>
      <c r="DA612" s="118"/>
      <c r="DB612" s="118"/>
      <c r="DC612" s="118"/>
      <c r="DD612" s="118"/>
      <c r="DE612" s="118"/>
      <c r="DF612" s="118"/>
      <c r="DG612" s="118"/>
      <c r="DH612" s="118"/>
      <c r="DI612" s="118"/>
      <c r="DJ612" s="118"/>
      <c r="DK612" s="118"/>
      <c r="DL612" s="118"/>
      <c r="DM612" s="118"/>
      <c r="DN612" s="118"/>
      <c r="DO612" s="118"/>
      <c r="DP612" s="118"/>
      <c r="DQ612" s="118"/>
      <c r="DR612" s="118"/>
      <c r="DS612" s="118"/>
      <c r="DT612" s="118"/>
      <c r="DU612" s="118"/>
      <c r="DV612" s="118"/>
      <c r="DW612" s="118"/>
      <c r="DX612" s="118"/>
      <c r="DY612" s="118"/>
      <c r="DZ612" s="118"/>
      <c r="EA612" s="118"/>
      <c r="EB612" s="118"/>
      <c r="EC612" s="118"/>
      <c r="ED612" s="118"/>
      <c r="EE612" s="118"/>
      <c r="EF612" s="118"/>
      <c r="EG612" s="118"/>
      <c r="EH612" s="118"/>
      <c r="EI612" s="118"/>
      <c r="EJ612" s="118"/>
      <c r="EK612" s="118"/>
      <c r="EL612" s="118"/>
      <c r="EM612" s="118"/>
      <c r="EN612" s="118"/>
      <c r="EO612" s="118"/>
      <c r="EP612" s="118"/>
      <c r="EQ612" s="118"/>
      <c r="ER612" s="118"/>
      <c r="ES612" s="118"/>
      <c r="ET612" s="118"/>
      <c r="EU612" s="118"/>
      <c r="EV612" s="118"/>
      <c r="EW612" s="118"/>
      <c r="EX612" s="118"/>
      <c r="EY612" s="118"/>
      <c r="EZ612" s="118"/>
      <c r="FA612" s="118"/>
      <c r="FB612" s="118"/>
      <c r="FC612" s="118"/>
      <c r="FD612" s="118"/>
      <c r="FE612" s="118"/>
      <c r="FF612" s="118"/>
      <c r="FG612" s="118"/>
      <c r="FH612" s="118"/>
      <c r="FI612" s="118"/>
      <c r="FJ612" s="118"/>
      <c r="FK612" s="118"/>
      <c r="FL612" s="118"/>
      <c r="FM612" s="118"/>
      <c r="FN612" s="118"/>
      <c r="FO612" s="118"/>
      <c r="FP612" s="118"/>
      <c r="FQ612" s="118"/>
      <c r="FR612" s="118"/>
      <c r="FS612" s="118"/>
      <c r="FT612" s="118"/>
      <c r="FU612" s="118"/>
      <c r="FV612" s="118"/>
      <c r="FW612" s="118"/>
      <c r="FX612" s="118"/>
      <c r="FY612" s="118"/>
      <c r="FZ612" s="118"/>
      <c r="GA612" s="118"/>
      <c r="GB612" s="118"/>
      <c r="GC612" s="118"/>
      <c r="GD612" s="118"/>
      <c r="GE612" s="118"/>
      <c r="GF612" s="118"/>
      <c r="GG612" s="118"/>
      <c r="GH612" s="118"/>
      <c r="GI612" s="118"/>
      <c r="GJ612" s="118"/>
      <c r="GK612" s="118"/>
      <c r="GL612" s="118"/>
      <c r="GM612" s="118"/>
      <c r="GN612" s="118"/>
      <c r="GO612" s="118"/>
      <c r="GP612" s="118"/>
      <c r="GQ612" s="118"/>
      <c r="GR612" s="118"/>
      <c r="GS612" s="118"/>
      <c r="GT612" s="118"/>
      <c r="GU612" s="118"/>
      <c r="GV612" s="118"/>
      <c r="GW612" s="118"/>
      <c r="GX612" s="118"/>
      <c r="GY612" s="118"/>
      <c r="GZ612" s="118"/>
      <c r="HA612" s="118"/>
      <c r="HB612" s="118"/>
      <c r="HC612" s="118"/>
      <c r="HD612" s="118"/>
      <c r="HE612" s="118"/>
      <c r="HF612" s="118"/>
      <c r="HG612" s="118"/>
      <c r="HH612" s="118"/>
      <c r="HI612" s="118"/>
      <c r="HJ612" s="118"/>
      <c r="HK612" s="118"/>
      <c r="HL612" s="118"/>
      <c r="HM612" s="118"/>
      <c r="HN612" s="118"/>
      <c r="HO612" s="118"/>
      <c r="HP612" s="118"/>
      <c r="HQ612" s="118"/>
      <c r="HR612" s="118"/>
      <c r="HS612" s="118"/>
      <c r="HT612" s="118"/>
      <c r="HU612" s="118"/>
      <c r="HV612" s="118"/>
      <c r="HW612" s="118"/>
      <c r="HX612" s="118"/>
      <c r="HY612" s="118"/>
      <c r="HZ612" s="118"/>
      <c r="IA612" s="118"/>
      <c r="IB612" s="118"/>
      <c r="IC612" s="118"/>
      <c r="ID612" s="118"/>
      <c r="IE612" s="118"/>
      <c r="IF612" s="118"/>
      <c r="IG612" s="118"/>
      <c r="IH612" s="118"/>
      <c r="II612" s="118"/>
      <c r="IJ612" s="118"/>
      <c r="IK612" s="118"/>
      <c r="IL612" s="118"/>
      <c r="IM612" s="118"/>
      <c r="IN612" s="118"/>
      <c r="IO612" s="118"/>
      <c r="IP612" s="118"/>
      <c r="IQ612" s="118"/>
      <c r="IR612" s="118"/>
      <c r="IS612" s="118"/>
      <c r="IT612" s="118"/>
      <c r="IU612" s="118"/>
      <c r="IV612" s="118"/>
      <c r="IW612" s="118"/>
    </row>
    <row r="613" spans="1:257" s="113" customFormat="1" ht="15.75">
      <c r="A613" s="155"/>
      <c r="B613" s="116" t="s">
        <v>11</v>
      </c>
      <c r="C613" s="116"/>
      <c r="D613" s="42">
        <v>1</v>
      </c>
      <c r="E613" s="116"/>
      <c r="F613" s="114" t="s">
        <v>9</v>
      </c>
      <c r="G613" s="112"/>
      <c r="H613" s="116" t="s">
        <v>69</v>
      </c>
      <c r="I613" s="122"/>
      <c r="J613" s="51">
        <f>SUM(D613*G613)</f>
        <v>0</v>
      </c>
      <c r="K613" s="86" t="s">
        <v>69</v>
      </c>
      <c r="L613" s="123"/>
      <c r="M613" s="21"/>
      <c r="N613" s="21"/>
      <c r="O613" s="6"/>
      <c r="P613" s="118"/>
      <c r="Q613" s="118"/>
      <c r="R613" s="118"/>
      <c r="S613" s="118"/>
      <c r="T613" s="118"/>
      <c r="U613" s="118"/>
      <c r="V613" s="118"/>
      <c r="W613" s="118"/>
      <c r="X613" s="118"/>
      <c r="Y613" s="118"/>
      <c r="Z613" s="118"/>
      <c r="AA613" s="118"/>
      <c r="AB613" s="118"/>
      <c r="AC613" s="118"/>
      <c r="AD613" s="118"/>
      <c r="AE613" s="118"/>
      <c r="AF613" s="118"/>
      <c r="AG613" s="118"/>
      <c r="AH613" s="118"/>
      <c r="AI613" s="118"/>
      <c r="AJ613" s="118"/>
      <c r="AK613" s="118"/>
      <c r="AL613" s="118"/>
      <c r="AM613" s="118"/>
      <c r="AN613" s="118"/>
      <c r="AO613" s="118"/>
      <c r="AP613" s="118"/>
      <c r="AQ613" s="118"/>
      <c r="AR613" s="118"/>
      <c r="AS613" s="118"/>
      <c r="AT613" s="118"/>
      <c r="AU613" s="118"/>
      <c r="AV613" s="118"/>
      <c r="AW613" s="118"/>
      <c r="AX613" s="118"/>
      <c r="AY613" s="118"/>
      <c r="AZ613" s="118"/>
      <c r="BA613" s="118"/>
      <c r="BB613" s="118"/>
      <c r="BC613" s="118"/>
      <c r="BD613" s="118"/>
      <c r="BE613" s="118"/>
      <c r="BF613" s="118"/>
      <c r="BG613" s="118"/>
      <c r="BH613" s="118"/>
      <c r="BI613" s="118"/>
      <c r="BJ613" s="118"/>
      <c r="BK613" s="118"/>
      <c r="BL613" s="118"/>
      <c r="BM613" s="118"/>
      <c r="BN613" s="118"/>
      <c r="BO613" s="118"/>
      <c r="BP613" s="118"/>
      <c r="BQ613" s="118"/>
      <c r="BR613" s="118"/>
      <c r="BS613" s="118"/>
      <c r="BT613" s="118"/>
      <c r="BU613" s="118"/>
      <c r="BV613" s="118"/>
      <c r="BW613" s="118"/>
      <c r="BX613" s="118"/>
      <c r="BY613" s="118"/>
      <c r="BZ613" s="118"/>
      <c r="CA613" s="118"/>
      <c r="CB613" s="118"/>
      <c r="CC613" s="118"/>
      <c r="CD613" s="118"/>
      <c r="CE613" s="118"/>
      <c r="CF613" s="118"/>
      <c r="CG613" s="118"/>
      <c r="CH613" s="118"/>
      <c r="CI613" s="118"/>
      <c r="CJ613" s="118"/>
      <c r="CK613" s="118"/>
      <c r="CL613" s="118"/>
      <c r="CM613" s="118"/>
      <c r="CN613" s="118"/>
      <c r="CO613" s="118"/>
      <c r="CP613" s="118"/>
      <c r="CQ613" s="118"/>
      <c r="CR613" s="118"/>
      <c r="CS613" s="118"/>
      <c r="CT613" s="118"/>
      <c r="CU613" s="118"/>
      <c r="CV613" s="118"/>
      <c r="CW613" s="118"/>
      <c r="CX613" s="118"/>
      <c r="CY613" s="118"/>
      <c r="CZ613" s="118"/>
      <c r="DA613" s="118"/>
      <c r="DB613" s="118"/>
      <c r="DC613" s="118"/>
      <c r="DD613" s="118"/>
      <c r="DE613" s="118"/>
      <c r="DF613" s="118"/>
      <c r="DG613" s="118"/>
      <c r="DH613" s="118"/>
      <c r="DI613" s="118"/>
      <c r="DJ613" s="118"/>
      <c r="DK613" s="118"/>
      <c r="DL613" s="118"/>
      <c r="DM613" s="118"/>
      <c r="DN613" s="118"/>
      <c r="DO613" s="118"/>
      <c r="DP613" s="118"/>
      <c r="DQ613" s="118"/>
      <c r="DR613" s="118"/>
      <c r="DS613" s="118"/>
      <c r="DT613" s="118"/>
      <c r="DU613" s="118"/>
      <c r="DV613" s="118"/>
      <c r="DW613" s="118"/>
      <c r="DX613" s="118"/>
      <c r="DY613" s="118"/>
      <c r="DZ613" s="118"/>
      <c r="EA613" s="118"/>
      <c r="EB613" s="118"/>
      <c r="EC613" s="118"/>
      <c r="ED613" s="118"/>
      <c r="EE613" s="118"/>
      <c r="EF613" s="118"/>
      <c r="EG613" s="118"/>
      <c r="EH613" s="118"/>
      <c r="EI613" s="118"/>
      <c r="EJ613" s="118"/>
      <c r="EK613" s="118"/>
      <c r="EL613" s="118"/>
      <c r="EM613" s="118"/>
      <c r="EN613" s="118"/>
      <c r="EO613" s="118"/>
      <c r="EP613" s="118"/>
      <c r="EQ613" s="118"/>
      <c r="ER613" s="118"/>
      <c r="ES613" s="118"/>
      <c r="ET613" s="118"/>
      <c r="EU613" s="118"/>
      <c r="EV613" s="118"/>
      <c r="EW613" s="118"/>
      <c r="EX613" s="118"/>
      <c r="EY613" s="118"/>
      <c r="EZ613" s="118"/>
      <c r="FA613" s="118"/>
      <c r="FB613" s="118"/>
      <c r="FC613" s="118"/>
      <c r="FD613" s="118"/>
      <c r="FE613" s="118"/>
      <c r="FF613" s="118"/>
      <c r="FG613" s="118"/>
      <c r="FH613" s="118"/>
      <c r="FI613" s="118"/>
      <c r="FJ613" s="118"/>
      <c r="FK613" s="118"/>
      <c r="FL613" s="118"/>
      <c r="FM613" s="118"/>
      <c r="FN613" s="118"/>
      <c r="FO613" s="118"/>
      <c r="FP613" s="118"/>
      <c r="FQ613" s="118"/>
      <c r="FR613" s="118"/>
      <c r="FS613" s="118"/>
      <c r="FT613" s="118"/>
      <c r="FU613" s="118"/>
      <c r="FV613" s="118"/>
      <c r="FW613" s="118"/>
      <c r="FX613" s="118"/>
      <c r="FY613" s="118"/>
      <c r="FZ613" s="118"/>
      <c r="GA613" s="118"/>
      <c r="GB613" s="118"/>
      <c r="GC613" s="118"/>
      <c r="GD613" s="118"/>
      <c r="GE613" s="118"/>
      <c r="GF613" s="118"/>
      <c r="GG613" s="118"/>
      <c r="GH613" s="118"/>
      <c r="GI613" s="118"/>
      <c r="GJ613" s="118"/>
      <c r="GK613" s="118"/>
      <c r="GL613" s="118"/>
      <c r="GM613" s="118"/>
      <c r="GN613" s="118"/>
      <c r="GO613" s="118"/>
      <c r="GP613" s="118"/>
      <c r="GQ613" s="118"/>
      <c r="GR613" s="118"/>
      <c r="GS613" s="118"/>
      <c r="GT613" s="118"/>
      <c r="GU613" s="118"/>
      <c r="GV613" s="118"/>
      <c r="GW613" s="118"/>
      <c r="GX613" s="118"/>
      <c r="GY613" s="118"/>
      <c r="GZ613" s="118"/>
      <c r="HA613" s="118"/>
      <c r="HB613" s="118"/>
      <c r="HC613" s="118"/>
      <c r="HD613" s="118"/>
      <c r="HE613" s="118"/>
      <c r="HF613" s="118"/>
      <c r="HG613" s="118"/>
      <c r="HH613" s="118"/>
      <c r="HI613" s="118"/>
      <c r="HJ613" s="118"/>
      <c r="HK613" s="118"/>
      <c r="HL613" s="118"/>
      <c r="HM613" s="118"/>
      <c r="HN613" s="118"/>
      <c r="HO613" s="118"/>
      <c r="HP613" s="118"/>
      <c r="HQ613" s="118"/>
      <c r="HR613" s="118"/>
      <c r="HS613" s="118"/>
      <c r="HT613" s="118"/>
      <c r="HU613" s="118"/>
      <c r="HV613" s="118"/>
      <c r="HW613" s="118"/>
      <c r="HX613" s="118"/>
      <c r="HY613" s="118"/>
      <c r="HZ613" s="118"/>
      <c r="IA613" s="118"/>
      <c r="IB613" s="118"/>
      <c r="IC613" s="118"/>
      <c r="ID613" s="118"/>
      <c r="IE613" s="118"/>
      <c r="IF613" s="118"/>
      <c r="IG613" s="118"/>
      <c r="IH613" s="118"/>
      <c r="II613" s="118"/>
      <c r="IJ613" s="118"/>
      <c r="IK613" s="118"/>
      <c r="IL613" s="118"/>
      <c r="IM613" s="118"/>
      <c r="IN613" s="118"/>
      <c r="IO613" s="118"/>
      <c r="IP613" s="118"/>
      <c r="IQ613" s="118"/>
      <c r="IR613" s="118"/>
      <c r="IS613" s="118"/>
      <c r="IT613" s="118"/>
      <c r="IU613" s="118"/>
      <c r="IV613" s="118"/>
      <c r="IW613" s="118"/>
    </row>
    <row r="614" spans="1:257" s="113" customFormat="1" ht="15.75">
      <c r="A614" s="155"/>
      <c r="B614" s="116"/>
      <c r="K614" s="64"/>
      <c r="L614" s="123"/>
      <c r="M614" s="21"/>
      <c r="N614" s="21"/>
      <c r="O614" s="6"/>
      <c r="P614" s="118"/>
      <c r="Q614" s="118"/>
      <c r="R614" s="118"/>
      <c r="S614" s="118"/>
      <c r="T614" s="118"/>
      <c r="U614" s="118"/>
      <c r="V614" s="118"/>
      <c r="W614" s="118"/>
      <c r="X614" s="118"/>
      <c r="Y614" s="118"/>
      <c r="Z614" s="118"/>
      <c r="AA614" s="118"/>
      <c r="AB614" s="118"/>
      <c r="AC614" s="118"/>
      <c r="AD614" s="118"/>
      <c r="AE614" s="118"/>
      <c r="AF614" s="118"/>
      <c r="AG614" s="118"/>
      <c r="AH614" s="118"/>
      <c r="AI614" s="118"/>
      <c r="AJ614" s="118"/>
      <c r="AK614" s="118"/>
      <c r="AL614" s="118"/>
      <c r="AM614" s="118"/>
      <c r="AN614" s="118"/>
      <c r="AO614" s="118"/>
      <c r="AP614" s="118"/>
      <c r="AQ614" s="118"/>
      <c r="AR614" s="118"/>
      <c r="AS614" s="118"/>
      <c r="AT614" s="118"/>
      <c r="AU614" s="118"/>
      <c r="AV614" s="118"/>
      <c r="AW614" s="118"/>
      <c r="AX614" s="118"/>
      <c r="AY614" s="118"/>
      <c r="AZ614" s="118"/>
      <c r="BA614" s="118"/>
      <c r="BB614" s="118"/>
      <c r="BC614" s="118"/>
      <c r="BD614" s="118"/>
      <c r="BE614" s="118"/>
      <c r="BF614" s="118"/>
      <c r="BG614" s="118"/>
      <c r="BH614" s="118"/>
      <c r="BI614" s="118"/>
      <c r="BJ614" s="118"/>
      <c r="BK614" s="118"/>
      <c r="BL614" s="118"/>
      <c r="BM614" s="118"/>
      <c r="BN614" s="118"/>
      <c r="BO614" s="118"/>
      <c r="BP614" s="118"/>
      <c r="BQ614" s="118"/>
      <c r="BR614" s="118"/>
      <c r="BS614" s="118"/>
      <c r="BT614" s="118"/>
      <c r="BU614" s="118"/>
      <c r="BV614" s="118"/>
      <c r="BW614" s="118"/>
      <c r="BX614" s="118"/>
      <c r="BY614" s="118"/>
      <c r="BZ614" s="118"/>
      <c r="CA614" s="118"/>
      <c r="CB614" s="118"/>
      <c r="CC614" s="118"/>
      <c r="CD614" s="118"/>
      <c r="CE614" s="118"/>
      <c r="CF614" s="118"/>
      <c r="CG614" s="118"/>
      <c r="CH614" s="118"/>
      <c r="CI614" s="118"/>
      <c r="CJ614" s="118"/>
      <c r="CK614" s="118"/>
      <c r="CL614" s="118"/>
      <c r="CM614" s="118"/>
      <c r="CN614" s="118"/>
      <c r="CO614" s="118"/>
      <c r="CP614" s="118"/>
      <c r="CQ614" s="118"/>
      <c r="CR614" s="118"/>
      <c r="CS614" s="118"/>
      <c r="CT614" s="118"/>
      <c r="CU614" s="118"/>
      <c r="CV614" s="118"/>
      <c r="CW614" s="118"/>
      <c r="CX614" s="118"/>
      <c r="CY614" s="118"/>
      <c r="CZ614" s="118"/>
      <c r="DA614" s="118"/>
      <c r="DB614" s="118"/>
      <c r="DC614" s="118"/>
      <c r="DD614" s="118"/>
      <c r="DE614" s="118"/>
      <c r="DF614" s="118"/>
      <c r="DG614" s="118"/>
      <c r="DH614" s="118"/>
      <c r="DI614" s="118"/>
      <c r="DJ614" s="118"/>
      <c r="DK614" s="118"/>
      <c r="DL614" s="118"/>
      <c r="DM614" s="118"/>
      <c r="DN614" s="118"/>
      <c r="DO614" s="118"/>
      <c r="DP614" s="118"/>
      <c r="DQ614" s="118"/>
      <c r="DR614" s="118"/>
      <c r="DS614" s="118"/>
      <c r="DT614" s="118"/>
      <c r="DU614" s="118"/>
      <c r="DV614" s="118"/>
      <c r="DW614" s="118"/>
      <c r="DX614" s="118"/>
      <c r="DY614" s="118"/>
      <c r="DZ614" s="118"/>
      <c r="EA614" s="118"/>
      <c r="EB614" s="118"/>
      <c r="EC614" s="118"/>
      <c r="ED614" s="118"/>
      <c r="EE614" s="118"/>
      <c r="EF614" s="118"/>
      <c r="EG614" s="118"/>
      <c r="EH614" s="118"/>
      <c r="EI614" s="118"/>
      <c r="EJ614" s="118"/>
      <c r="EK614" s="118"/>
      <c r="EL614" s="118"/>
      <c r="EM614" s="118"/>
      <c r="EN614" s="118"/>
      <c r="EO614" s="118"/>
      <c r="EP614" s="118"/>
      <c r="EQ614" s="118"/>
      <c r="ER614" s="118"/>
      <c r="ES614" s="118"/>
      <c r="ET614" s="118"/>
      <c r="EU614" s="118"/>
      <c r="EV614" s="118"/>
      <c r="EW614" s="118"/>
      <c r="EX614" s="118"/>
      <c r="EY614" s="118"/>
      <c r="EZ614" s="118"/>
      <c r="FA614" s="118"/>
      <c r="FB614" s="118"/>
      <c r="FC614" s="118"/>
      <c r="FD614" s="118"/>
      <c r="FE614" s="118"/>
      <c r="FF614" s="118"/>
      <c r="FG614" s="118"/>
      <c r="FH614" s="118"/>
      <c r="FI614" s="118"/>
      <c r="FJ614" s="118"/>
      <c r="FK614" s="118"/>
      <c r="FL614" s="118"/>
      <c r="FM614" s="118"/>
      <c r="FN614" s="118"/>
      <c r="FO614" s="118"/>
      <c r="FP614" s="118"/>
      <c r="FQ614" s="118"/>
      <c r="FR614" s="118"/>
      <c r="FS614" s="118"/>
      <c r="FT614" s="118"/>
      <c r="FU614" s="118"/>
      <c r="FV614" s="118"/>
      <c r="FW614" s="118"/>
      <c r="FX614" s="118"/>
      <c r="FY614" s="118"/>
      <c r="FZ614" s="118"/>
      <c r="GA614" s="118"/>
      <c r="GB614" s="118"/>
      <c r="GC614" s="118"/>
      <c r="GD614" s="118"/>
      <c r="GE614" s="118"/>
      <c r="GF614" s="118"/>
      <c r="GG614" s="118"/>
      <c r="GH614" s="118"/>
      <c r="GI614" s="118"/>
      <c r="GJ614" s="118"/>
      <c r="GK614" s="118"/>
      <c r="GL614" s="118"/>
      <c r="GM614" s="118"/>
      <c r="GN614" s="118"/>
      <c r="GO614" s="118"/>
      <c r="GP614" s="118"/>
      <c r="GQ614" s="118"/>
      <c r="GR614" s="118"/>
      <c r="GS614" s="118"/>
      <c r="GT614" s="118"/>
      <c r="GU614" s="118"/>
      <c r="GV614" s="118"/>
      <c r="GW614" s="118"/>
      <c r="GX614" s="118"/>
      <c r="GY614" s="118"/>
      <c r="GZ614" s="118"/>
      <c r="HA614" s="118"/>
      <c r="HB614" s="118"/>
      <c r="HC614" s="118"/>
      <c r="HD614" s="118"/>
      <c r="HE614" s="118"/>
      <c r="HF614" s="118"/>
      <c r="HG614" s="118"/>
      <c r="HH614" s="118"/>
      <c r="HI614" s="118"/>
      <c r="HJ614" s="118"/>
      <c r="HK614" s="118"/>
      <c r="HL614" s="118"/>
      <c r="HM614" s="118"/>
      <c r="HN614" s="118"/>
      <c r="HO614" s="118"/>
      <c r="HP614" s="118"/>
      <c r="HQ614" s="118"/>
      <c r="HR614" s="118"/>
      <c r="HS614" s="118"/>
      <c r="HT614" s="118"/>
      <c r="HU614" s="118"/>
      <c r="HV614" s="118"/>
      <c r="HW614" s="118"/>
      <c r="HX614" s="118"/>
      <c r="HY614" s="118"/>
      <c r="HZ614" s="118"/>
      <c r="IA614" s="118"/>
      <c r="IB614" s="118"/>
      <c r="IC614" s="118"/>
      <c r="ID614" s="118"/>
      <c r="IE614" s="118"/>
      <c r="IF614" s="118"/>
      <c r="IG614" s="118"/>
      <c r="IH614" s="118"/>
      <c r="II614" s="118"/>
      <c r="IJ614" s="118"/>
      <c r="IK614" s="118"/>
      <c r="IL614" s="118"/>
      <c r="IM614" s="118"/>
      <c r="IN614" s="118"/>
      <c r="IO614" s="118"/>
      <c r="IP614" s="118"/>
      <c r="IQ614" s="118"/>
      <c r="IR614" s="118"/>
      <c r="IS614" s="118"/>
      <c r="IT614" s="118"/>
      <c r="IU614" s="118"/>
      <c r="IV614" s="118"/>
      <c r="IW614" s="118"/>
    </row>
    <row r="615" spans="1:257" s="113" customFormat="1" ht="59.25" customHeight="1">
      <c r="A615" s="155">
        <v>8</v>
      </c>
      <c r="B615" s="586" t="s">
        <v>320</v>
      </c>
      <c r="C615" s="586"/>
      <c r="D615" s="586"/>
      <c r="E615" s="586"/>
      <c r="F615" s="586"/>
      <c r="G615" s="586"/>
      <c r="H615" s="586"/>
      <c r="K615" s="64"/>
      <c r="L615" s="123"/>
      <c r="M615" s="21"/>
      <c r="N615" s="21"/>
      <c r="O615" s="6"/>
      <c r="P615" s="118"/>
      <c r="Q615" s="118"/>
      <c r="R615" s="118"/>
      <c r="S615" s="118"/>
      <c r="T615" s="118"/>
      <c r="U615" s="118"/>
      <c r="V615" s="118"/>
      <c r="W615" s="118"/>
      <c r="X615" s="118"/>
      <c r="Y615" s="118"/>
      <c r="Z615" s="118"/>
      <c r="AA615" s="118"/>
      <c r="AB615" s="118"/>
      <c r="AC615" s="118"/>
      <c r="AD615" s="118"/>
      <c r="AE615" s="118"/>
      <c r="AF615" s="118"/>
      <c r="AG615" s="118"/>
      <c r="AH615" s="118"/>
      <c r="AI615" s="118"/>
      <c r="AJ615" s="118"/>
      <c r="AK615" s="118"/>
      <c r="AL615" s="118"/>
      <c r="AM615" s="118"/>
      <c r="AN615" s="118"/>
      <c r="AO615" s="118"/>
      <c r="AP615" s="118"/>
      <c r="AQ615" s="118"/>
      <c r="AR615" s="118"/>
      <c r="AS615" s="118"/>
      <c r="AT615" s="118"/>
      <c r="AU615" s="118"/>
      <c r="AV615" s="118"/>
      <c r="AW615" s="118"/>
      <c r="AX615" s="118"/>
      <c r="AY615" s="118"/>
      <c r="AZ615" s="118"/>
      <c r="BA615" s="118"/>
      <c r="BB615" s="118"/>
      <c r="BC615" s="118"/>
      <c r="BD615" s="118"/>
      <c r="BE615" s="118"/>
      <c r="BF615" s="118"/>
      <c r="BG615" s="118"/>
      <c r="BH615" s="118"/>
      <c r="BI615" s="118"/>
      <c r="BJ615" s="118"/>
      <c r="BK615" s="118"/>
      <c r="BL615" s="118"/>
      <c r="BM615" s="118"/>
      <c r="BN615" s="118"/>
      <c r="BO615" s="118"/>
      <c r="BP615" s="118"/>
      <c r="BQ615" s="118"/>
      <c r="BR615" s="118"/>
      <c r="BS615" s="118"/>
      <c r="BT615" s="118"/>
      <c r="BU615" s="118"/>
      <c r="BV615" s="118"/>
      <c r="BW615" s="118"/>
      <c r="BX615" s="118"/>
      <c r="BY615" s="118"/>
      <c r="BZ615" s="118"/>
      <c r="CA615" s="118"/>
      <c r="CB615" s="118"/>
      <c r="CC615" s="118"/>
      <c r="CD615" s="118"/>
      <c r="CE615" s="118"/>
      <c r="CF615" s="118"/>
      <c r="CG615" s="118"/>
      <c r="CH615" s="118"/>
      <c r="CI615" s="118"/>
      <c r="CJ615" s="118"/>
      <c r="CK615" s="118"/>
      <c r="CL615" s="118"/>
      <c r="CM615" s="118"/>
      <c r="CN615" s="118"/>
      <c r="CO615" s="118"/>
      <c r="CP615" s="118"/>
      <c r="CQ615" s="118"/>
      <c r="CR615" s="118"/>
      <c r="CS615" s="118"/>
      <c r="CT615" s="118"/>
      <c r="CU615" s="118"/>
      <c r="CV615" s="118"/>
      <c r="CW615" s="118"/>
      <c r="CX615" s="118"/>
      <c r="CY615" s="118"/>
      <c r="CZ615" s="118"/>
      <c r="DA615" s="118"/>
      <c r="DB615" s="118"/>
      <c r="DC615" s="118"/>
      <c r="DD615" s="118"/>
      <c r="DE615" s="118"/>
      <c r="DF615" s="118"/>
      <c r="DG615" s="118"/>
      <c r="DH615" s="118"/>
      <c r="DI615" s="118"/>
      <c r="DJ615" s="118"/>
      <c r="DK615" s="118"/>
      <c r="DL615" s="118"/>
      <c r="DM615" s="118"/>
      <c r="DN615" s="118"/>
      <c r="DO615" s="118"/>
      <c r="DP615" s="118"/>
      <c r="DQ615" s="118"/>
      <c r="DR615" s="118"/>
      <c r="DS615" s="118"/>
      <c r="DT615" s="118"/>
      <c r="DU615" s="118"/>
      <c r="DV615" s="118"/>
      <c r="DW615" s="118"/>
      <c r="DX615" s="118"/>
      <c r="DY615" s="118"/>
      <c r="DZ615" s="118"/>
      <c r="EA615" s="118"/>
      <c r="EB615" s="118"/>
      <c r="EC615" s="118"/>
      <c r="ED615" s="118"/>
      <c r="EE615" s="118"/>
      <c r="EF615" s="118"/>
      <c r="EG615" s="118"/>
      <c r="EH615" s="118"/>
      <c r="EI615" s="118"/>
      <c r="EJ615" s="118"/>
      <c r="EK615" s="118"/>
      <c r="EL615" s="118"/>
      <c r="EM615" s="118"/>
      <c r="EN615" s="118"/>
      <c r="EO615" s="118"/>
      <c r="EP615" s="118"/>
      <c r="EQ615" s="118"/>
      <c r="ER615" s="118"/>
      <c r="ES615" s="118"/>
      <c r="ET615" s="118"/>
      <c r="EU615" s="118"/>
      <c r="EV615" s="118"/>
      <c r="EW615" s="118"/>
      <c r="EX615" s="118"/>
      <c r="EY615" s="118"/>
      <c r="EZ615" s="118"/>
      <c r="FA615" s="118"/>
      <c r="FB615" s="118"/>
      <c r="FC615" s="118"/>
      <c r="FD615" s="118"/>
      <c r="FE615" s="118"/>
      <c r="FF615" s="118"/>
      <c r="FG615" s="118"/>
      <c r="FH615" s="118"/>
      <c r="FI615" s="118"/>
      <c r="FJ615" s="118"/>
      <c r="FK615" s="118"/>
      <c r="FL615" s="118"/>
      <c r="FM615" s="118"/>
      <c r="FN615" s="118"/>
      <c r="FO615" s="118"/>
      <c r="FP615" s="118"/>
      <c r="FQ615" s="118"/>
      <c r="FR615" s="118"/>
      <c r="FS615" s="118"/>
      <c r="FT615" s="118"/>
      <c r="FU615" s="118"/>
      <c r="FV615" s="118"/>
      <c r="FW615" s="118"/>
      <c r="FX615" s="118"/>
      <c r="FY615" s="118"/>
      <c r="FZ615" s="118"/>
      <c r="GA615" s="118"/>
      <c r="GB615" s="118"/>
      <c r="GC615" s="118"/>
      <c r="GD615" s="118"/>
      <c r="GE615" s="118"/>
      <c r="GF615" s="118"/>
      <c r="GG615" s="118"/>
      <c r="GH615" s="118"/>
      <c r="GI615" s="118"/>
      <c r="GJ615" s="118"/>
      <c r="GK615" s="118"/>
      <c r="GL615" s="118"/>
      <c r="GM615" s="118"/>
      <c r="GN615" s="118"/>
      <c r="GO615" s="118"/>
      <c r="GP615" s="118"/>
      <c r="GQ615" s="118"/>
      <c r="GR615" s="118"/>
      <c r="GS615" s="118"/>
      <c r="GT615" s="118"/>
      <c r="GU615" s="118"/>
      <c r="GV615" s="118"/>
      <c r="GW615" s="118"/>
      <c r="GX615" s="118"/>
      <c r="GY615" s="118"/>
      <c r="GZ615" s="118"/>
      <c r="HA615" s="118"/>
      <c r="HB615" s="118"/>
      <c r="HC615" s="118"/>
      <c r="HD615" s="118"/>
      <c r="HE615" s="118"/>
      <c r="HF615" s="118"/>
      <c r="HG615" s="118"/>
      <c r="HH615" s="118"/>
      <c r="HI615" s="118"/>
      <c r="HJ615" s="118"/>
      <c r="HK615" s="118"/>
      <c r="HL615" s="118"/>
      <c r="HM615" s="118"/>
      <c r="HN615" s="118"/>
      <c r="HO615" s="118"/>
      <c r="HP615" s="118"/>
      <c r="HQ615" s="118"/>
      <c r="HR615" s="118"/>
      <c r="HS615" s="118"/>
      <c r="HT615" s="118"/>
      <c r="HU615" s="118"/>
      <c r="HV615" s="118"/>
      <c r="HW615" s="118"/>
      <c r="HX615" s="118"/>
      <c r="HY615" s="118"/>
      <c r="HZ615" s="118"/>
      <c r="IA615" s="118"/>
      <c r="IB615" s="118"/>
      <c r="IC615" s="118"/>
      <c r="ID615" s="118"/>
      <c r="IE615" s="118"/>
      <c r="IF615" s="118"/>
      <c r="IG615" s="118"/>
      <c r="IH615" s="118"/>
      <c r="II615" s="118"/>
      <c r="IJ615" s="118"/>
      <c r="IK615" s="118"/>
      <c r="IL615" s="118"/>
      <c r="IM615" s="118"/>
      <c r="IN615" s="118"/>
      <c r="IO615" s="118"/>
      <c r="IP615" s="118"/>
      <c r="IQ615" s="118"/>
      <c r="IR615" s="118"/>
      <c r="IS615" s="118"/>
      <c r="IT615" s="118"/>
      <c r="IU615" s="118"/>
      <c r="IV615" s="118"/>
      <c r="IW615" s="118"/>
    </row>
    <row r="616" spans="1:257" s="113" customFormat="1" ht="15.75">
      <c r="A616" s="155"/>
      <c r="B616" s="118" t="s">
        <v>317</v>
      </c>
      <c r="K616" s="64"/>
      <c r="L616" s="123"/>
      <c r="M616" s="21"/>
      <c r="N616" s="21"/>
      <c r="O616" s="6"/>
      <c r="P616" s="118"/>
      <c r="Q616" s="118"/>
      <c r="R616" s="118"/>
      <c r="S616" s="118"/>
      <c r="T616" s="118"/>
      <c r="U616" s="118"/>
      <c r="V616" s="118"/>
      <c r="W616" s="118"/>
      <c r="X616" s="118"/>
      <c r="Y616" s="118"/>
      <c r="Z616" s="118"/>
      <c r="AA616" s="118"/>
      <c r="AB616" s="118"/>
      <c r="AC616" s="118"/>
      <c r="AD616" s="118"/>
      <c r="AE616" s="118"/>
      <c r="AF616" s="118"/>
      <c r="AG616" s="118"/>
      <c r="AH616" s="118"/>
      <c r="AI616" s="118"/>
      <c r="AJ616" s="118"/>
      <c r="AK616" s="118"/>
      <c r="AL616" s="118"/>
      <c r="AM616" s="118"/>
      <c r="AN616" s="118"/>
      <c r="AO616" s="118"/>
      <c r="AP616" s="118"/>
      <c r="AQ616" s="118"/>
      <c r="AR616" s="118"/>
      <c r="AS616" s="118"/>
      <c r="AT616" s="118"/>
      <c r="AU616" s="118"/>
      <c r="AV616" s="118"/>
      <c r="AW616" s="118"/>
      <c r="AX616" s="118"/>
      <c r="AY616" s="118"/>
      <c r="AZ616" s="118"/>
      <c r="BA616" s="118"/>
      <c r="BB616" s="118"/>
      <c r="BC616" s="118"/>
      <c r="BD616" s="118"/>
      <c r="BE616" s="118"/>
      <c r="BF616" s="118"/>
      <c r="BG616" s="118"/>
      <c r="BH616" s="118"/>
      <c r="BI616" s="118"/>
      <c r="BJ616" s="118"/>
      <c r="BK616" s="118"/>
      <c r="BL616" s="118"/>
      <c r="BM616" s="118"/>
      <c r="BN616" s="118"/>
      <c r="BO616" s="118"/>
      <c r="BP616" s="118"/>
      <c r="BQ616" s="118"/>
      <c r="BR616" s="118"/>
      <c r="BS616" s="118"/>
      <c r="BT616" s="118"/>
      <c r="BU616" s="118"/>
      <c r="BV616" s="118"/>
      <c r="BW616" s="118"/>
      <c r="BX616" s="118"/>
      <c r="BY616" s="118"/>
      <c r="BZ616" s="118"/>
      <c r="CA616" s="118"/>
      <c r="CB616" s="118"/>
      <c r="CC616" s="118"/>
      <c r="CD616" s="118"/>
      <c r="CE616" s="118"/>
      <c r="CF616" s="118"/>
      <c r="CG616" s="118"/>
      <c r="CH616" s="118"/>
      <c r="CI616" s="118"/>
      <c r="CJ616" s="118"/>
      <c r="CK616" s="118"/>
      <c r="CL616" s="118"/>
      <c r="CM616" s="118"/>
      <c r="CN616" s="118"/>
      <c r="CO616" s="118"/>
      <c r="CP616" s="118"/>
      <c r="CQ616" s="118"/>
      <c r="CR616" s="118"/>
      <c r="CS616" s="118"/>
      <c r="CT616" s="118"/>
      <c r="CU616" s="118"/>
      <c r="CV616" s="118"/>
      <c r="CW616" s="118"/>
      <c r="CX616" s="118"/>
      <c r="CY616" s="118"/>
      <c r="CZ616" s="118"/>
      <c r="DA616" s="118"/>
      <c r="DB616" s="118"/>
      <c r="DC616" s="118"/>
      <c r="DD616" s="118"/>
      <c r="DE616" s="118"/>
      <c r="DF616" s="118"/>
      <c r="DG616" s="118"/>
      <c r="DH616" s="118"/>
      <c r="DI616" s="118"/>
      <c r="DJ616" s="118"/>
      <c r="DK616" s="118"/>
      <c r="DL616" s="118"/>
      <c r="DM616" s="118"/>
      <c r="DN616" s="118"/>
      <c r="DO616" s="118"/>
      <c r="DP616" s="118"/>
      <c r="DQ616" s="118"/>
      <c r="DR616" s="118"/>
      <c r="DS616" s="118"/>
      <c r="DT616" s="118"/>
      <c r="DU616" s="118"/>
      <c r="DV616" s="118"/>
      <c r="DW616" s="118"/>
      <c r="DX616" s="118"/>
      <c r="DY616" s="118"/>
      <c r="DZ616" s="118"/>
      <c r="EA616" s="118"/>
      <c r="EB616" s="118"/>
      <c r="EC616" s="118"/>
      <c r="ED616" s="118"/>
      <c r="EE616" s="118"/>
      <c r="EF616" s="118"/>
      <c r="EG616" s="118"/>
      <c r="EH616" s="118"/>
      <c r="EI616" s="118"/>
      <c r="EJ616" s="118"/>
      <c r="EK616" s="118"/>
      <c r="EL616" s="118"/>
      <c r="EM616" s="118"/>
      <c r="EN616" s="118"/>
      <c r="EO616" s="118"/>
      <c r="EP616" s="118"/>
      <c r="EQ616" s="118"/>
      <c r="ER616" s="118"/>
      <c r="ES616" s="118"/>
      <c r="ET616" s="118"/>
      <c r="EU616" s="118"/>
      <c r="EV616" s="118"/>
      <c r="EW616" s="118"/>
      <c r="EX616" s="118"/>
      <c r="EY616" s="118"/>
      <c r="EZ616" s="118"/>
      <c r="FA616" s="118"/>
      <c r="FB616" s="118"/>
      <c r="FC616" s="118"/>
      <c r="FD616" s="118"/>
      <c r="FE616" s="118"/>
      <c r="FF616" s="118"/>
      <c r="FG616" s="118"/>
      <c r="FH616" s="118"/>
      <c r="FI616" s="118"/>
      <c r="FJ616" s="118"/>
      <c r="FK616" s="118"/>
      <c r="FL616" s="118"/>
      <c r="FM616" s="118"/>
      <c r="FN616" s="118"/>
      <c r="FO616" s="118"/>
      <c r="FP616" s="118"/>
      <c r="FQ616" s="118"/>
      <c r="FR616" s="118"/>
      <c r="FS616" s="118"/>
      <c r="FT616" s="118"/>
      <c r="FU616" s="118"/>
      <c r="FV616" s="118"/>
      <c r="FW616" s="118"/>
      <c r="FX616" s="118"/>
      <c r="FY616" s="118"/>
      <c r="FZ616" s="118"/>
      <c r="GA616" s="118"/>
      <c r="GB616" s="118"/>
      <c r="GC616" s="118"/>
      <c r="GD616" s="118"/>
      <c r="GE616" s="118"/>
      <c r="GF616" s="118"/>
      <c r="GG616" s="118"/>
      <c r="GH616" s="118"/>
      <c r="GI616" s="118"/>
      <c r="GJ616" s="118"/>
      <c r="GK616" s="118"/>
      <c r="GL616" s="118"/>
      <c r="GM616" s="118"/>
      <c r="GN616" s="118"/>
      <c r="GO616" s="118"/>
      <c r="GP616" s="118"/>
      <c r="GQ616" s="118"/>
      <c r="GR616" s="118"/>
      <c r="GS616" s="118"/>
      <c r="GT616" s="118"/>
      <c r="GU616" s="118"/>
      <c r="GV616" s="118"/>
      <c r="GW616" s="118"/>
      <c r="GX616" s="118"/>
      <c r="GY616" s="118"/>
      <c r="GZ616" s="118"/>
      <c r="HA616" s="118"/>
      <c r="HB616" s="118"/>
      <c r="HC616" s="118"/>
      <c r="HD616" s="118"/>
      <c r="HE616" s="118"/>
      <c r="HF616" s="118"/>
      <c r="HG616" s="118"/>
      <c r="HH616" s="118"/>
      <c r="HI616" s="118"/>
      <c r="HJ616" s="118"/>
      <c r="HK616" s="118"/>
      <c r="HL616" s="118"/>
      <c r="HM616" s="118"/>
      <c r="HN616" s="118"/>
      <c r="HO616" s="118"/>
      <c r="HP616" s="118"/>
      <c r="HQ616" s="118"/>
      <c r="HR616" s="118"/>
      <c r="HS616" s="118"/>
      <c r="HT616" s="118"/>
      <c r="HU616" s="118"/>
      <c r="HV616" s="118"/>
      <c r="HW616" s="118"/>
      <c r="HX616" s="118"/>
      <c r="HY616" s="118"/>
      <c r="HZ616" s="118"/>
      <c r="IA616" s="118"/>
      <c r="IB616" s="118"/>
      <c r="IC616" s="118"/>
      <c r="ID616" s="118"/>
      <c r="IE616" s="118"/>
      <c r="IF616" s="118"/>
      <c r="IG616" s="118"/>
      <c r="IH616" s="118"/>
      <c r="II616" s="118"/>
      <c r="IJ616" s="118"/>
      <c r="IK616" s="118"/>
      <c r="IL616" s="118"/>
      <c r="IM616" s="118"/>
      <c r="IN616" s="118"/>
      <c r="IO616" s="118"/>
      <c r="IP616" s="118"/>
      <c r="IQ616" s="118"/>
      <c r="IR616" s="118"/>
      <c r="IS616" s="118"/>
      <c r="IT616" s="118"/>
      <c r="IU616" s="118"/>
      <c r="IV616" s="118"/>
      <c r="IW616" s="118"/>
    </row>
    <row r="617" spans="1:257" s="113" customFormat="1" ht="15.75">
      <c r="A617" s="155"/>
      <c r="B617" s="116" t="s">
        <v>11</v>
      </c>
      <c r="C617" s="116"/>
      <c r="D617" s="42">
        <v>1</v>
      </c>
      <c r="E617" s="116"/>
      <c r="F617" s="114" t="s">
        <v>9</v>
      </c>
      <c r="G617" s="112"/>
      <c r="H617" s="116" t="s">
        <v>69</v>
      </c>
      <c r="I617" s="122"/>
      <c r="J617" s="51">
        <f>SUM(D617*G617)</f>
        <v>0</v>
      </c>
      <c r="K617" s="86" t="s">
        <v>69</v>
      </c>
      <c r="L617" s="123"/>
      <c r="M617" s="21"/>
      <c r="N617" s="21"/>
      <c r="O617" s="6"/>
      <c r="P617" s="118"/>
      <c r="Q617" s="118"/>
      <c r="R617" s="118"/>
      <c r="S617" s="118"/>
      <c r="T617" s="118"/>
      <c r="U617" s="118"/>
      <c r="V617" s="118"/>
      <c r="W617" s="118"/>
      <c r="X617" s="118"/>
      <c r="Y617" s="118"/>
      <c r="Z617" s="118"/>
      <c r="AA617" s="118"/>
      <c r="AB617" s="118"/>
      <c r="AC617" s="118"/>
      <c r="AD617" s="118"/>
      <c r="AE617" s="118"/>
      <c r="AF617" s="118"/>
      <c r="AG617" s="118"/>
      <c r="AH617" s="118"/>
      <c r="AI617" s="118"/>
      <c r="AJ617" s="118"/>
      <c r="AK617" s="118"/>
      <c r="AL617" s="118"/>
      <c r="AM617" s="118"/>
      <c r="AN617" s="118"/>
      <c r="AO617" s="118"/>
      <c r="AP617" s="118"/>
      <c r="AQ617" s="118"/>
      <c r="AR617" s="118"/>
      <c r="AS617" s="118"/>
      <c r="AT617" s="118"/>
      <c r="AU617" s="118"/>
      <c r="AV617" s="118"/>
      <c r="AW617" s="118"/>
      <c r="AX617" s="118"/>
      <c r="AY617" s="118"/>
      <c r="AZ617" s="118"/>
      <c r="BA617" s="118"/>
      <c r="BB617" s="118"/>
      <c r="BC617" s="118"/>
      <c r="BD617" s="118"/>
      <c r="BE617" s="118"/>
      <c r="BF617" s="118"/>
      <c r="BG617" s="118"/>
      <c r="BH617" s="118"/>
      <c r="BI617" s="118"/>
      <c r="BJ617" s="118"/>
      <c r="BK617" s="118"/>
      <c r="BL617" s="118"/>
      <c r="BM617" s="118"/>
      <c r="BN617" s="118"/>
      <c r="BO617" s="118"/>
      <c r="BP617" s="118"/>
      <c r="BQ617" s="118"/>
      <c r="BR617" s="118"/>
      <c r="BS617" s="118"/>
      <c r="BT617" s="118"/>
      <c r="BU617" s="118"/>
      <c r="BV617" s="118"/>
      <c r="BW617" s="118"/>
      <c r="BX617" s="118"/>
      <c r="BY617" s="118"/>
      <c r="BZ617" s="118"/>
      <c r="CA617" s="118"/>
      <c r="CB617" s="118"/>
      <c r="CC617" s="118"/>
      <c r="CD617" s="118"/>
      <c r="CE617" s="118"/>
      <c r="CF617" s="118"/>
      <c r="CG617" s="118"/>
      <c r="CH617" s="118"/>
      <c r="CI617" s="118"/>
      <c r="CJ617" s="118"/>
      <c r="CK617" s="118"/>
      <c r="CL617" s="118"/>
      <c r="CM617" s="118"/>
      <c r="CN617" s="118"/>
      <c r="CO617" s="118"/>
      <c r="CP617" s="118"/>
      <c r="CQ617" s="118"/>
      <c r="CR617" s="118"/>
      <c r="CS617" s="118"/>
      <c r="CT617" s="118"/>
      <c r="CU617" s="118"/>
      <c r="CV617" s="118"/>
      <c r="CW617" s="118"/>
      <c r="CX617" s="118"/>
      <c r="CY617" s="118"/>
      <c r="CZ617" s="118"/>
      <c r="DA617" s="118"/>
      <c r="DB617" s="118"/>
      <c r="DC617" s="118"/>
      <c r="DD617" s="118"/>
      <c r="DE617" s="118"/>
      <c r="DF617" s="118"/>
      <c r="DG617" s="118"/>
      <c r="DH617" s="118"/>
      <c r="DI617" s="118"/>
      <c r="DJ617" s="118"/>
      <c r="DK617" s="118"/>
      <c r="DL617" s="118"/>
      <c r="DM617" s="118"/>
      <c r="DN617" s="118"/>
      <c r="DO617" s="118"/>
      <c r="DP617" s="118"/>
      <c r="DQ617" s="118"/>
      <c r="DR617" s="118"/>
      <c r="DS617" s="118"/>
      <c r="DT617" s="118"/>
      <c r="DU617" s="118"/>
      <c r="DV617" s="118"/>
      <c r="DW617" s="118"/>
      <c r="DX617" s="118"/>
      <c r="DY617" s="118"/>
      <c r="DZ617" s="118"/>
      <c r="EA617" s="118"/>
      <c r="EB617" s="118"/>
      <c r="EC617" s="118"/>
      <c r="ED617" s="118"/>
      <c r="EE617" s="118"/>
      <c r="EF617" s="118"/>
      <c r="EG617" s="118"/>
      <c r="EH617" s="118"/>
      <c r="EI617" s="118"/>
      <c r="EJ617" s="118"/>
      <c r="EK617" s="118"/>
      <c r="EL617" s="118"/>
      <c r="EM617" s="118"/>
      <c r="EN617" s="118"/>
      <c r="EO617" s="118"/>
      <c r="EP617" s="118"/>
      <c r="EQ617" s="118"/>
      <c r="ER617" s="118"/>
      <c r="ES617" s="118"/>
      <c r="ET617" s="118"/>
      <c r="EU617" s="118"/>
      <c r="EV617" s="118"/>
      <c r="EW617" s="118"/>
      <c r="EX617" s="118"/>
      <c r="EY617" s="118"/>
      <c r="EZ617" s="118"/>
      <c r="FA617" s="118"/>
      <c r="FB617" s="118"/>
      <c r="FC617" s="118"/>
      <c r="FD617" s="118"/>
      <c r="FE617" s="118"/>
      <c r="FF617" s="118"/>
      <c r="FG617" s="118"/>
      <c r="FH617" s="118"/>
      <c r="FI617" s="118"/>
      <c r="FJ617" s="118"/>
      <c r="FK617" s="118"/>
      <c r="FL617" s="118"/>
      <c r="FM617" s="118"/>
      <c r="FN617" s="118"/>
      <c r="FO617" s="118"/>
      <c r="FP617" s="118"/>
      <c r="FQ617" s="118"/>
      <c r="FR617" s="118"/>
      <c r="FS617" s="118"/>
      <c r="FT617" s="118"/>
      <c r="FU617" s="118"/>
      <c r="FV617" s="118"/>
      <c r="FW617" s="118"/>
      <c r="FX617" s="118"/>
      <c r="FY617" s="118"/>
      <c r="FZ617" s="118"/>
      <c r="GA617" s="118"/>
      <c r="GB617" s="118"/>
      <c r="GC617" s="118"/>
      <c r="GD617" s="118"/>
      <c r="GE617" s="118"/>
      <c r="GF617" s="118"/>
      <c r="GG617" s="118"/>
      <c r="GH617" s="118"/>
      <c r="GI617" s="118"/>
      <c r="GJ617" s="118"/>
      <c r="GK617" s="118"/>
      <c r="GL617" s="118"/>
      <c r="GM617" s="118"/>
      <c r="GN617" s="118"/>
      <c r="GO617" s="118"/>
      <c r="GP617" s="118"/>
      <c r="GQ617" s="118"/>
      <c r="GR617" s="118"/>
      <c r="GS617" s="118"/>
      <c r="GT617" s="118"/>
      <c r="GU617" s="118"/>
      <c r="GV617" s="118"/>
      <c r="GW617" s="118"/>
      <c r="GX617" s="118"/>
      <c r="GY617" s="118"/>
      <c r="GZ617" s="118"/>
      <c r="HA617" s="118"/>
      <c r="HB617" s="118"/>
      <c r="HC617" s="118"/>
      <c r="HD617" s="118"/>
      <c r="HE617" s="118"/>
      <c r="HF617" s="118"/>
      <c r="HG617" s="118"/>
      <c r="HH617" s="118"/>
      <c r="HI617" s="118"/>
      <c r="HJ617" s="118"/>
      <c r="HK617" s="118"/>
      <c r="HL617" s="118"/>
      <c r="HM617" s="118"/>
      <c r="HN617" s="118"/>
      <c r="HO617" s="118"/>
      <c r="HP617" s="118"/>
      <c r="HQ617" s="118"/>
      <c r="HR617" s="118"/>
      <c r="HS617" s="118"/>
      <c r="HT617" s="118"/>
      <c r="HU617" s="118"/>
      <c r="HV617" s="118"/>
      <c r="HW617" s="118"/>
      <c r="HX617" s="118"/>
      <c r="HY617" s="118"/>
      <c r="HZ617" s="118"/>
      <c r="IA617" s="118"/>
      <c r="IB617" s="118"/>
      <c r="IC617" s="118"/>
      <c r="ID617" s="118"/>
      <c r="IE617" s="118"/>
      <c r="IF617" s="118"/>
      <c r="IG617" s="118"/>
      <c r="IH617" s="118"/>
      <c r="II617" s="118"/>
      <c r="IJ617" s="118"/>
      <c r="IK617" s="118"/>
      <c r="IL617" s="118"/>
      <c r="IM617" s="118"/>
      <c r="IN617" s="118"/>
      <c r="IO617" s="118"/>
      <c r="IP617" s="118"/>
      <c r="IQ617" s="118"/>
      <c r="IR617" s="118"/>
      <c r="IS617" s="118"/>
      <c r="IT617" s="118"/>
      <c r="IU617" s="118"/>
      <c r="IV617" s="118"/>
      <c r="IW617" s="118"/>
    </row>
    <row r="618" spans="1:257" ht="15.75">
      <c r="A618" s="165"/>
      <c r="B618" s="19"/>
      <c r="C618" s="19"/>
      <c r="D618" s="136"/>
      <c r="E618" s="19"/>
      <c r="F618" s="37"/>
      <c r="G618" s="62"/>
      <c r="H618" s="19"/>
      <c r="I618" s="123"/>
      <c r="J618" s="44"/>
      <c r="K618" s="89"/>
      <c r="L618" s="13"/>
      <c r="M618" s="21"/>
      <c r="N618" s="21"/>
      <c r="O618" s="6"/>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c r="BP618" s="5"/>
      <c r="BQ618" s="5"/>
      <c r="BR618" s="5"/>
      <c r="BS618" s="5"/>
      <c r="BT618" s="5"/>
      <c r="BU618" s="5"/>
      <c r="BV618" s="5"/>
      <c r="BW618" s="5"/>
      <c r="BX618" s="5"/>
      <c r="BY618" s="5"/>
      <c r="BZ618" s="5"/>
      <c r="CA618" s="5"/>
      <c r="CB618" s="5"/>
      <c r="CC618" s="5"/>
      <c r="CD618" s="5"/>
      <c r="CE618" s="5"/>
      <c r="CF618" s="5"/>
      <c r="CG618" s="5"/>
      <c r="CH618" s="5"/>
      <c r="CI618" s="5"/>
      <c r="CJ618" s="5"/>
      <c r="CK618" s="5"/>
      <c r="CL618" s="5"/>
      <c r="CM618" s="5"/>
      <c r="CN618" s="5"/>
      <c r="CO618" s="5"/>
      <c r="CP618" s="5"/>
      <c r="CQ618" s="5"/>
      <c r="CR618" s="5"/>
      <c r="CS618" s="5"/>
      <c r="CT618" s="5"/>
      <c r="CU618" s="5"/>
      <c r="CV618" s="5"/>
      <c r="CW618" s="5"/>
      <c r="CX618" s="5"/>
      <c r="CY618" s="5"/>
      <c r="CZ618" s="5"/>
      <c r="DA618" s="5"/>
      <c r="DB618" s="5"/>
      <c r="DC618" s="5"/>
      <c r="DD618" s="5"/>
      <c r="DE618" s="5"/>
      <c r="DF618" s="5"/>
      <c r="DG618" s="5"/>
      <c r="DH618" s="5"/>
      <c r="DI618" s="5"/>
      <c r="DJ618" s="5"/>
      <c r="DK618" s="5"/>
      <c r="DL618" s="5"/>
      <c r="DM618" s="5"/>
      <c r="DN618" s="5"/>
      <c r="DO618" s="5"/>
      <c r="DP618" s="5"/>
      <c r="DQ618" s="5"/>
      <c r="DR618" s="5"/>
      <c r="DS618" s="5"/>
      <c r="DT618" s="5"/>
      <c r="DU618" s="5"/>
      <c r="DV618" s="5"/>
      <c r="DW618" s="5"/>
      <c r="DX618" s="5"/>
      <c r="DY618" s="5"/>
      <c r="DZ618" s="5"/>
      <c r="EA618" s="5"/>
      <c r="EB618" s="5"/>
      <c r="EC618" s="5"/>
      <c r="ED618" s="5"/>
      <c r="EE618" s="5"/>
      <c r="EF618" s="5"/>
      <c r="EG618" s="5"/>
      <c r="EH618" s="5"/>
      <c r="EI618" s="5"/>
      <c r="EJ618" s="5"/>
      <c r="EK618" s="5"/>
      <c r="EL618" s="5"/>
      <c r="EM618" s="5"/>
      <c r="EN618" s="5"/>
      <c r="EO618" s="5"/>
      <c r="EP618" s="5"/>
      <c r="EQ618" s="5"/>
      <c r="ER618" s="5"/>
      <c r="ES618" s="5"/>
      <c r="ET618" s="5"/>
      <c r="EU618" s="5"/>
      <c r="EV618" s="5"/>
      <c r="EW618" s="5"/>
      <c r="EX618" s="5"/>
      <c r="EY618" s="5"/>
      <c r="EZ618" s="5"/>
      <c r="FA618" s="5"/>
      <c r="FB618" s="5"/>
      <c r="FC618" s="5"/>
      <c r="FD618" s="5"/>
      <c r="FE618" s="5"/>
      <c r="FF618" s="5"/>
      <c r="FG618" s="5"/>
      <c r="FH618" s="5"/>
      <c r="FI618" s="5"/>
      <c r="FJ618" s="5"/>
      <c r="FK618" s="5"/>
      <c r="FL618" s="5"/>
      <c r="FM618" s="5"/>
      <c r="FN618" s="5"/>
      <c r="FO618" s="5"/>
      <c r="FP618" s="5"/>
      <c r="FQ618" s="5"/>
      <c r="FR618" s="5"/>
      <c r="FS618" s="5"/>
      <c r="FT618" s="5"/>
      <c r="FU618" s="5"/>
      <c r="FV618" s="5"/>
      <c r="FW618" s="5"/>
      <c r="FX618" s="5"/>
      <c r="FY618" s="5"/>
      <c r="FZ618" s="5"/>
      <c r="GA618" s="5"/>
      <c r="GB618" s="5"/>
      <c r="GC618" s="5"/>
      <c r="GD618" s="5"/>
      <c r="GE618" s="5"/>
      <c r="GF618" s="5"/>
      <c r="GG618" s="5"/>
      <c r="GH618" s="5"/>
      <c r="GI618" s="5"/>
      <c r="GJ618" s="5"/>
      <c r="GK618" s="5"/>
      <c r="GL618" s="5"/>
      <c r="GM618" s="5"/>
      <c r="GN618" s="5"/>
      <c r="GO618" s="5"/>
      <c r="GP618" s="5"/>
      <c r="GQ618" s="5"/>
      <c r="GR618" s="5"/>
      <c r="GS618" s="5"/>
      <c r="GT618" s="5"/>
      <c r="GU618" s="5"/>
      <c r="GV618" s="5"/>
      <c r="GW618" s="5"/>
      <c r="GX618" s="5"/>
      <c r="GY618" s="5"/>
      <c r="GZ618" s="5"/>
      <c r="HA618" s="5"/>
      <c r="HB618" s="5"/>
      <c r="HC618" s="5"/>
      <c r="HD618" s="5"/>
      <c r="HE618" s="5"/>
      <c r="HF618" s="5"/>
      <c r="HG618" s="5"/>
      <c r="HH618" s="5"/>
      <c r="HI618" s="5"/>
      <c r="HJ618" s="5"/>
      <c r="HK618" s="5"/>
      <c r="HL618" s="5"/>
      <c r="HM618" s="5"/>
      <c r="HN618" s="5"/>
      <c r="HO618" s="5"/>
      <c r="HP618" s="5"/>
      <c r="HQ618" s="5"/>
      <c r="HR618" s="5"/>
      <c r="HS618" s="5"/>
      <c r="HT618" s="5"/>
      <c r="HU618" s="5"/>
      <c r="HV618" s="5"/>
      <c r="HW618" s="5"/>
      <c r="HX618" s="5"/>
      <c r="HY618" s="5"/>
      <c r="HZ618" s="5"/>
      <c r="IA618" s="5"/>
      <c r="IB618" s="5"/>
      <c r="IC618" s="5"/>
      <c r="ID618" s="5"/>
      <c r="IE618" s="5"/>
      <c r="IF618" s="5"/>
      <c r="IG618" s="5"/>
      <c r="IH618" s="5"/>
      <c r="II618" s="5"/>
      <c r="IJ618" s="5"/>
      <c r="IK618" s="5"/>
      <c r="IL618" s="5"/>
      <c r="IM618" s="5"/>
      <c r="IN618" s="5"/>
      <c r="IO618" s="5"/>
      <c r="IP618" s="5"/>
      <c r="IQ618" s="5"/>
      <c r="IR618" s="5"/>
      <c r="IS618" s="5"/>
      <c r="IT618" s="5"/>
      <c r="IU618" s="5"/>
      <c r="IV618" s="5"/>
      <c r="IW618" s="5"/>
    </row>
    <row r="619" spans="1:257" s="113" customFormat="1" ht="54" customHeight="1">
      <c r="A619" s="155">
        <v>9</v>
      </c>
      <c r="B619" s="586" t="s">
        <v>322</v>
      </c>
      <c r="C619" s="586"/>
      <c r="D619" s="586"/>
      <c r="E619" s="586"/>
      <c r="F619" s="586"/>
      <c r="G619" s="586"/>
      <c r="H619" s="586"/>
      <c r="K619" s="64"/>
      <c r="L619" s="123"/>
      <c r="M619" s="21"/>
      <c r="N619" s="21"/>
      <c r="O619" s="6"/>
      <c r="P619" s="118"/>
      <c r="Q619" s="118"/>
      <c r="R619" s="118"/>
      <c r="S619" s="118"/>
      <c r="T619" s="118"/>
      <c r="U619" s="118"/>
      <c r="V619" s="118"/>
      <c r="W619" s="118"/>
      <c r="X619" s="118"/>
      <c r="Y619" s="118"/>
      <c r="Z619" s="118"/>
      <c r="AA619" s="118"/>
      <c r="AB619" s="118"/>
      <c r="AC619" s="118"/>
      <c r="AD619" s="118"/>
      <c r="AE619" s="118"/>
      <c r="AF619" s="118"/>
      <c r="AG619" s="118"/>
      <c r="AH619" s="118"/>
      <c r="AI619" s="118"/>
      <c r="AJ619" s="118"/>
      <c r="AK619" s="118"/>
      <c r="AL619" s="118"/>
      <c r="AM619" s="118"/>
      <c r="AN619" s="118"/>
      <c r="AO619" s="118"/>
      <c r="AP619" s="118"/>
      <c r="AQ619" s="118"/>
      <c r="AR619" s="118"/>
      <c r="AS619" s="118"/>
      <c r="AT619" s="118"/>
      <c r="AU619" s="118"/>
      <c r="AV619" s="118"/>
      <c r="AW619" s="118"/>
      <c r="AX619" s="118"/>
      <c r="AY619" s="118"/>
      <c r="AZ619" s="118"/>
      <c r="BA619" s="118"/>
      <c r="BB619" s="118"/>
      <c r="BC619" s="118"/>
      <c r="BD619" s="118"/>
      <c r="BE619" s="118"/>
      <c r="BF619" s="118"/>
      <c r="BG619" s="118"/>
      <c r="BH619" s="118"/>
      <c r="BI619" s="118"/>
      <c r="BJ619" s="118"/>
      <c r="BK619" s="118"/>
      <c r="BL619" s="118"/>
      <c r="BM619" s="118"/>
      <c r="BN619" s="118"/>
      <c r="BO619" s="118"/>
      <c r="BP619" s="118"/>
      <c r="BQ619" s="118"/>
      <c r="BR619" s="118"/>
      <c r="BS619" s="118"/>
      <c r="BT619" s="118"/>
      <c r="BU619" s="118"/>
      <c r="BV619" s="118"/>
      <c r="BW619" s="118"/>
      <c r="BX619" s="118"/>
      <c r="BY619" s="118"/>
      <c r="BZ619" s="118"/>
      <c r="CA619" s="118"/>
      <c r="CB619" s="118"/>
      <c r="CC619" s="118"/>
      <c r="CD619" s="118"/>
      <c r="CE619" s="118"/>
      <c r="CF619" s="118"/>
      <c r="CG619" s="118"/>
      <c r="CH619" s="118"/>
      <c r="CI619" s="118"/>
      <c r="CJ619" s="118"/>
      <c r="CK619" s="118"/>
      <c r="CL619" s="118"/>
      <c r="CM619" s="118"/>
      <c r="CN619" s="118"/>
      <c r="CO619" s="118"/>
      <c r="CP619" s="118"/>
      <c r="CQ619" s="118"/>
      <c r="CR619" s="118"/>
      <c r="CS619" s="118"/>
      <c r="CT619" s="118"/>
      <c r="CU619" s="118"/>
      <c r="CV619" s="118"/>
      <c r="CW619" s="118"/>
      <c r="CX619" s="118"/>
      <c r="CY619" s="118"/>
      <c r="CZ619" s="118"/>
      <c r="DA619" s="118"/>
      <c r="DB619" s="118"/>
      <c r="DC619" s="118"/>
      <c r="DD619" s="118"/>
      <c r="DE619" s="118"/>
      <c r="DF619" s="118"/>
      <c r="DG619" s="118"/>
      <c r="DH619" s="118"/>
      <c r="DI619" s="118"/>
      <c r="DJ619" s="118"/>
      <c r="DK619" s="118"/>
      <c r="DL619" s="118"/>
      <c r="DM619" s="118"/>
      <c r="DN619" s="118"/>
      <c r="DO619" s="118"/>
      <c r="DP619" s="118"/>
      <c r="DQ619" s="118"/>
      <c r="DR619" s="118"/>
      <c r="DS619" s="118"/>
      <c r="DT619" s="118"/>
      <c r="DU619" s="118"/>
      <c r="DV619" s="118"/>
      <c r="DW619" s="118"/>
      <c r="DX619" s="118"/>
      <c r="DY619" s="118"/>
      <c r="DZ619" s="118"/>
      <c r="EA619" s="118"/>
      <c r="EB619" s="118"/>
      <c r="EC619" s="118"/>
      <c r="ED619" s="118"/>
      <c r="EE619" s="118"/>
      <c r="EF619" s="118"/>
      <c r="EG619" s="118"/>
      <c r="EH619" s="118"/>
      <c r="EI619" s="118"/>
      <c r="EJ619" s="118"/>
      <c r="EK619" s="118"/>
      <c r="EL619" s="118"/>
      <c r="EM619" s="118"/>
      <c r="EN619" s="118"/>
      <c r="EO619" s="118"/>
      <c r="EP619" s="118"/>
      <c r="EQ619" s="118"/>
      <c r="ER619" s="118"/>
      <c r="ES619" s="118"/>
      <c r="ET619" s="118"/>
      <c r="EU619" s="118"/>
      <c r="EV619" s="118"/>
      <c r="EW619" s="118"/>
      <c r="EX619" s="118"/>
      <c r="EY619" s="118"/>
      <c r="EZ619" s="118"/>
      <c r="FA619" s="118"/>
      <c r="FB619" s="118"/>
      <c r="FC619" s="118"/>
      <c r="FD619" s="118"/>
      <c r="FE619" s="118"/>
      <c r="FF619" s="118"/>
      <c r="FG619" s="118"/>
      <c r="FH619" s="118"/>
      <c r="FI619" s="118"/>
      <c r="FJ619" s="118"/>
      <c r="FK619" s="118"/>
      <c r="FL619" s="118"/>
      <c r="FM619" s="118"/>
      <c r="FN619" s="118"/>
      <c r="FO619" s="118"/>
      <c r="FP619" s="118"/>
      <c r="FQ619" s="118"/>
      <c r="FR619" s="118"/>
      <c r="FS619" s="118"/>
      <c r="FT619" s="118"/>
      <c r="FU619" s="118"/>
      <c r="FV619" s="118"/>
      <c r="FW619" s="118"/>
      <c r="FX619" s="118"/>
      <c r="FY619" s="118"/>
      <c r="FZ619" s="118"/>
      <c r="GA619" s="118"/>
      <c r="GB619" s="118"/>
      <c r="GC619" s="118"/>
      <c r="GD619" s="118"/>
      <c r="GE619" s="118"/>
      <c r="GF619" s="118"/>
      <c r="GG619" s="118"/>
      <c r="GH619" s="118"/>
      <c r="GI619" s="118"/>
      <c r="GJ619" s="118"/>
      <c r="GK619" s="118"/>
      <c r="GL619" s="118"/>
      <c r="GM619" s="118"/>
      <c r="GN619" s="118"/>
      <c r="GO619" s="118"/>
      <c r="GP619" s="118"/>
      <c r="GQ619" s="118"/>
      <c r="GR619" s="118"/>
      <c r="GS619" s="118"/>
      <c r="GT619" s="118"/>
      <c r="GU619" s="118"/>
      <c r="GV619" s="118"/>
      <c r="GW619" s="118"/>
      <c r="GX619" s="118"/>
      <c r="GY619" s="118"/>
      <c r="GZ619" s="118"/>
      <c r="HA619" s="118"/>
      <c r="HB619" s="118"/>
      <c r="HC619" s="118"/>
      <c r="HD619" s="118"/>
      <c r="HE619" s="118"/>
      <c r="HF619" s="118"/>
      <c r="HG619" s="118"/>
      <c r="HH619" s="118"/>
      <c r="HI619" s="118"/>
      <c r="HJ619" s="118"/>
      <c r="HK619" s="118"/>
      <c r="HL619" s="118"/>
      <c r="HM619" s="118"/>
      <c r="HN619" s="118"/>
      <c r="HO619" s="118"/>
      <c r="HP619" s="118"/>
      <c r="HQ619" s="118"/>
      <c r="HR619" s="118"/>
      <c r="HS619" s="118"/>
      <c r="HT619" s="118"/>
      <c r="HU619" s="118"/>
      <c r="HV619" s="118"/>
      <c r="HW619" s="118"/>
      <c r="HX619" s="118"/>
      <c r="HY619" s="118"/>
      <c r="HZ619" s="118"/>
      <c r="IA619" s="118"/>
      <c r="IB619" s="118"/>
      <c r="IC619" s="118"/>
      <c r="ID619" s="118"/>
      <c r="IE619" s="118"/>
      <c r="IF619" s="118"/>
      <c r="IG619" s="118"/>
      <c r="IH619" s="118"/>
      <c r="II619" s="118"/>
      <c r="IJ619" s="118"/>
      <c r="IK619" s="118"/>
      <c r="IL619" s="118"/>
      <c r="IM619" s="118"/>
      <c r="IN619" s="118"/>
      <c r="IO619" s="118"/>
      <c r="IP619" s="118"/>
      <c r="IQ619" s="118"/>
      <c r="IR619" s="118"/>
      <c r="IS619" s="118"/>
      <c r="IT619" s="118"/>
      <c r="IU619" s="118"/>
      <c r="IV619" s="118"/>
      <c r="IW619" s="118"/>
    </row>
    <row r="620" spans="1:257" s="113" customFormat="1" ht="15.75">
      <c r="A620" s="155"/>
      <c r="B620" s="118" t="s">
        <v>321</v>
      </c>
      <c r="K620" s="64"/>
      <c r="L620" s="123"/>
      <c r="M620" s="21"/>
      <c r="N620" s="21"/>
      <c r="O620" s="6"/>
      <c r="P620" s="118"/>
      <c r="Q620" s="118"/>
      <c r="R620" s="118"/>
      <c r="S620" s="118"/>
      <c r="T620" s="118"/>
      <c r="U620" s="118"/>
      <c r="V620" s="118"/>
      <c r="W620" s="118"/>
      <c r="X620" s="118"/>
      <c r="Y620" s="118"/>
      <c r="Z620" s="118"/>
      <c r="AA620" s="118"/>
      <c r="AB620" s="118"/>
      <c r="AC620" s="118"/>
      <c r="AD620" s="118"/>
      <c r="AE620" s="118"/>
      <c r="AF620" s="118"/>
      <c r="AG620" s="118"/>
      <c r="AH620" s="118"/>
      <c r="AI620" s="118"/>
      <c r="AJ620" s="118"/>
      <c r="AK620" s="118"/>
      <c r="AL620" s="118"/>
      <c r="AM620" s="118"/>
      <c r="AN620" s="118"/>
      <c r="AO620" s="118"/>
      <c r="AP620" s="118"/>
      <c r="AQ620" s="118"/>
      <c r="AR620" s="118"/>
      <c r="AS620" s="118"/>
      <c r="AT620" s="118"/>
      <c r="AU620" s="118"/>
      <c r="AV620" s="118"/>
      <c r="AW620" s="118"/>
      <c r="AX620" s="118"/>
      <c r="AY620" s="118"/>
      <c r="AZ620" s="118"/>
      <c r="BA620" s="118"/>
      <c r="BB620" s="118"/>
      <c r="BC620" s="118"/>
      <c r="BD620" s="118"/>
      <c r="BE620" s="118"/>
      <c r="BF620" s="118"/>
      <c r="BG620" s="118"/>
      <c r="BH620" s="118"/>
      <c r="BI620" s="118"/>
      <c r="BJ620" s="118"/>
      <c r="BK620" s="118"/>
      <c r="BL620" s="118"/>
      <c r="BM620" s="118"/>
      <c r="BN620" s="118"/>
      <c r="BO620" s="118"/>
      <c r="BP620" s="118"/>
      <c r="BQ620" s="118"/>
      <c r="BR620" s="118"/>
      <c r="BS620" s="118"/>
      <c r="BT620" s="118"/>
      <c r="BU620" s="118"/>
      <c r="BV620" s="118"/>
      <c r="BW620" s="118"/>
      <c r="BX620" s="118"/>
      <c r="BY620" s="118"/>
      <c r="BZ620" s="118"/>
      <c r="CA620" s="118"/>
      <c r="CB620" s="118"/>
      <c r="CC620" s="118"/>
      <c r="CD620" s="118"/>
      <c r="CE620" s="118"/>
      <c r="CF620" s="118"/>
      <c r="CG620" s="118"/>
      <c r="CH620" s="118"/>
      <c r="CI620" s="118"/>
      <c r="CJ620" s="118"/>
      <c r="CK620" s="118"/>
      <c r="CL620" s="118"/>
      <c r="CM620" s="118"/>
      <c r="CN620" s="118"/>
      <c r="CO620" s="118"/>
      <c r="CP620" s="118"/>
      <c r="CQ620" s="118"/>
      <c r="CR620" s="118"/>
      <c r="CS620" s="118"/>
      <c r="CT620" s="118"/>
      <c r="CU620" s="118"/>
      <c r="CV620" s="118"/>
      <c r="CW620" s="118"/>
      <c r="CX620" s="118"/>
      <c r="CY620" s="118"/>
      <c r="CZ620" s="118"/>
      <c r="DA620" s="118"/>
      <c r="DB620" s="118"/>
      <c r="DC620" s="118"/>
      <c r="DD620" s="118"/>
      <c r="DE620" s="118"/>
      <c r="DF620" s="118"/>
      <c r="DG620" s="118"/>
      <c r="DH620" s="118"/>
      <c r="DI620" s="118"/>
      <c r="DJ620" s="118"/>
      <c r="DK620" s="118"/>
      <c r="DL620" s="118"/>
      <c r="DM620" s="118"/>
      <c r="DN620" s="118"/>
      <c r="DO620" s="118"/>
      <c r="DP620" s="118"/>
      <c r="DQ620" s="118"/>
      <c r="DR620" s="118"/>
      <c r="DS620" s="118"/>
      <c r="DT620" s="118"/>
      <c r="DU620" s="118"/>
      <c r="DV620" s="118"/>
      <c r="DW620" s="118"/>
      <c r="DX620" s="118"/>
      <c r="DY620" s="118"/>
      <c r="DZ620" s="118"/>
      <c r="EA620" s="118"/>
      <c r="EB620" s="118"/>
      <c r="EC620" s="118"/>
      <c r="ED620" s="118"/>
      <c r="EE620" s="118"/>
      <c r="EF620" s="118"/>
      <c r="EG620" s="118"/>
      <c r="EH620" s="118"/>
      <c r="EI620" s="118"/>
      <c r="EJ620" s="118"/>
      <c r="EK620" s="118"/>
      <c r="EL620" s="118"/>
      <c r="EM620" s="118"/>
      <c r="EN620" s="118"/>
      <c r="EO620" s="118"/>
      <c r="EP620" s="118"/>
      <c r="EQ620" s="118"/>
      <c r="ER620" s="118"/>
      <c r="ES620" s="118"/>
      <c r="ET620" s="118"/>
      <c r="EU620" s="118"/>
      <c r="EV620" s="118"/>
      <c r="EW620" s="118"/>
      <c r="EX620" s="118"/>
      <c r="EY620" s="118"/>
      <c r="EZ620" s="118"/>
      <c r="FA620" s="118"/>
      <c r="FB620" s="118"/>
      <c r="FC620" s="118"/>
      <c r="FD620" s="118"/>
      <c r="FE620" s="118"/>
      <c r="FF620" s="118"/>
      <c r="FG620" s="118"/>
      <c r="FH620" s="118"/>
      <c r="FI620" s="118"/>
      <c r="FJ620" s="118"/>
      <c r="FK620" s="118"/>
      <c r="FL620" s="118"/>
      <c r="FM620" s="118"/>
      <c r="FN620" s="118"/>
      <c r="FO620" s="118"/>
      <c r="FP620" s="118"/>
      <c r="FQ620" s="118"/>
      <c r="FR620" s="118"/>
      <c r="FS620" s="118"/>
      <c r="FT620" s="118"/>
      <c r="FU620" s="118"/>
      <c r="FV620" s="118"/>
      <c r="FW620" s="118"/>
      <c r="FX620" s="118"/>
      <c r="FY620" s="118"/>
      <c r="FZ620" s="118"/>
      <c r="GA620" s="118"/>
      <c r="GB620" s="118"/>
      <c r="GC620" s="118"/>
      <c r="GD620" s="118"/>
      <c r="GE620" s="118"/>
      <c r="GF620" s="118"/>
      <c r="GG620" s="118"/>
      <c r="GH620" s="118"/>
      <c r="GI620" s="118"/>
      <c r="GJ620" s="118"/>
      <c r="GK620" s="118"/>
      <c r="GL620" s="118"/>
      <c r="GM620" s="118"/>
      <c r="GN620" s="118"/>
      <c r="GO620" s="118"/>
      <c r="GP620" s="118"/>
      <c r="GQ620" s="118"/>
      <c r="GR620" s="118"/>
      <c r="GS620" s="118"/>
      <c r="GT620" s="118"/>
      <c r="GU620" s="118"/>
      <c r="GV620" s="118"/>
      <c r="GW620" s="118"/>
      <c r="GX620" s="118"/>
      <c r="GY620" s="118"/>
      <c r="GZ620" s="118"/>
      <c r="HA620" s="118"/>
      <c r="HB620" s="118"/>
      <c r="HC620" s="118"/>
      <c r="HD620" s="118"/>
      <c r="HE620" s="118"/>
      <c r="HF620" s="118"/>
      <c r="HG620" s="118"/>
      <c r="HH620" s="118"/>
      <c r="HI620" s="118"/>
      <c r="HJ620" s="118"/>
      <c r="HK620" s="118"/>
      <c r="HL620" s="118"/>
      <c r="HM620" s="118"/>
      <c r="HN620" s="118"/>
      <c r="HO620" s="118"/>
      <c r="HP620" s="118"/>
      <c r="HQ620" s="118"/>
      <c r="HR620" s="118"/>
      <c r="HS620" s="118"/>
      <c r="HT620" s="118"/>
      <c r="HU620" s="118"/>
      <c r="HV620" s="118"/>
      <c r="HW620" s="118"/>
      <c r="HX620" s="118"/>
      <c r="HY620" s="118"/>
      <c r="HZ620" s="118"/>
      <c r="IA620" s="118"/>
      <c r="IB620" s="118"/>
      <c r="IC620" s="118"/>
      <c r="ID620" s="118"/>
      <c r="IE620" s="118"/>
      <c r="IF620" s="118"/>
      <c r="IG620" s="118"/>
      <c r="IH620" s="118"/>
      <c r="II620" s="118"/>
      <c r="IJ620" s="118"/>
      <c r="IK620" s="118"/>
      <c r="IL620" s="118"/>
      <c r="IM620" s="118"/>
      <c r="IN620" s="118"/>
      <c r="IO620" s="118"/>
      <c r="IP620" s="118"/>
      <c r="IQ620" s="118"/>
      <c r="IR620" s="118"/>
      <c r="IS620" s="118"/>
      <c r="IT620" s="118"/>
      <c r="IU620" s="118"/>
      <c r="IV620" s="118"/>
      <c r="IW620" s="118"/>
    </row>
    <row r="621" spans="1:257" s="113" customFormat="1" ht="15.75">
      <c r="A621" s="155"/>
      <c r="B621" s="116" t="s">
        <v>11</v>
      </c>
      <c r="C621" s="116"/>
      <c r="D621" s="42">
        <v>1</v>
      </c>
      <c r="E621" s="116"/>
      <c r="F621" s="114" t="s">
        <v>9</v>
      </c>
      <c r="G621" s="112"/>
      <c r="H621" s="116" t="s">
        <v>69</v>
      </c>
      <c r="I621" s="122"/>
      <c r="J621" s="51">
        <f>SUM(D621*G621)</f>
        <v>0</v>
      </c>
      <c r="K621" s="86" t="s">
        <v>69</v>
      </c>
      <c r="L621" s="123"/>
      <c r="M621" s="21"/>
      <c r="N621" s="21"/>
      <c r="O621" s="6"/>
      <c r="P621" s="118"/>
      <c r="Q621" s="118"/>
      <c r="R621" s="118"/>
      <c r="S621" s="118"/>
      <c r="T621" s="118"/>
      <c r="U621" s="118"/>
      <c r="V621" s="118"/>
      <c r="W621" s="118"/>
      <c r="X621" s="118"/>
      <c r="Y621" s="118"/>
      <c r="Z621" s="118"/>
      <c r="AA621" s="118"/>
      <c r="AB621" s="118"/>
      <c r="AC621" s="118"/>
      <c r="AD621" s="118"/>
      <c r="AE621" s="118"/>
      <c r="AF621" s="118"/>
      <c r="AG621" s="118"/>
      <c r="AH621" s="118"/>
      <c r="AI621" s="118"/>
      <c r="AJ621" s="118"/>
      <c r="AK621" s="118"/>
      <c r="AL621" s="118"/>
      <c r="AM621" s="118"/>
      <c r="AN621" s="118"/>
      <c r="AO621" s="118"/>
      <c r="AP621" s="118"/>
      <c r="AQ621" s="118"/>
      <c r="AR621" s="118"/>
      <c r="AS621" s="118"/>
      <c r="AT621" s="118"/>
      <c r="AU621" s="118"/>
      <c r="AV621" s="118"/>
      <c r="AW621" s="118"/>
      <c r="AX621" s="118"/>
      <c r="AY621" s="118"/>
      <c r="AZ621" s="118"/>
      <c r="BA621" s="118"/>
      <c r="BB621" s="118"/>
      <c r="BC621" s="118"/>
      <c r="BD621" s="118"/>
      <c r="BE621" s="118"/>
      <c r="BF621" s="118"/>
      <c r="BG621" s="118"/>
      <c r="BH621" s="118"/>
      <c r="BI621" s="118"/>
      <c r="BJ621" s="118"/>
      <c r="BK621" s="118"/>
      <c r="BL621" s="118"/>
      <c r="BM621" s="118"/>
      <c r="BN621" s="118"/>
      <c r="BO621" s="118"/>
      <c r="BP621" s="118"/>
      <c r="BQ621" s="118"/>
      <c r="BR621" s="118"/>
      <c r="BS621" s="118"/>
      <c r="BT621" s="118"/>
      <c r="BU621" s="118"/>
      <c r="BV621" s="118"/>
      <c r="BW621" s="118"/>
      <c r="BX621" s="118"/>
      <c r="BY621" s="118"/>
      <c r="BZ621" s="118"/>
      <c r="CA621" s="118"/>
      <c r="CB621" s="118"/>
      <c r="CC621" s="118"/>
      <c r="CD621" s="118"/>
      <c r="CE621" s="118"/>
      <c r="CF621" s="118"/>
      <c r="CG621" s="118"/>
      <c r="CH621" s="118"/>
      <c r="CI621" s="118"/>
      <c r="CJ621" s="118"/>
      <c r="CK621" s="118"/>
      <c r="CL621" s="118"/>
      <c r="CM621" s="118"/>
      <c r="CN621" s="118"/>
      <c r="CO621" s="118"/>
      <c r="CP621" s="118"/>
      <c r="CQ621" s="118"/>
      <c r="CR621" s="118"/>
      <c r="CS621" s="118"/>
      <c r="CT621" s="118"/>
      <c r="CU621" s="118"/>
      <c r="CV621" s="118"/>
      <c r="CW621" s="118"/>
      <c r="CX621" s="118"/>
      <c r="CY621" s="118"/>
      <c r="CZ621" s="118"/>
      <c r="DA621" s="118"/>
      <c r="DB621" s="118"/>
      <c r="DC621" s="118"/>
      <c r="DD621" s="118"/>
      <c r="DE621" s="118"/>
      <c r="DF621" s="118"/>
      <c r="DG621" s="118"/>
      <c r="DH621" s="118"/>
      <c r="DI621" s="118"/>
      <c r="DJ621" s="118"/>
      <c r="DK621" s="118"/>
      <c r="DL621" s="118"/>
      <c r="DM621" s="118"/>
      <c r="DN621" s="118"/>
      <c r="DO621" s="118"/>
      <c r="DP621" s="118"/>
      <c r="DQ621" s="118"/>
      <c r="DR621" s="118"/>
      <c r="DS621" s="118"/>
      <c r="DT621" s="118"/>
      <c r="DU621" s="118"/>
      <c r="DV621" s="118"/>
      <c r="DW621" s="118"/>
      <c r="DX621" s="118"/>
      <c r="DY621" s="118"/>
      <c r="DZ621" s="118"/>
      <c r="EA621" s="118"/>
      <c r="EB621" s="118"/>
      <c r="EC621" s="118"/>
      <c r="ED621" s="118"/>
      <c r="EE621" s="118"/>
      <c r="EF621" s="118"/>
      <c r="EG621" s="118"/>
      <c r="EH621" s="118"/>
      <c r="EI621" s="118"/>
      <c r="EJ621" s="118"/>
      <c r="EK621" s="118"/>
      <c r="EL621" s="118"/>
      <c r="EM621" s="118"/>
      <c r="EN621" s="118"/>
      <c r="EO621" s="118"/>
      <c r="EP621" s="118"/>
      <c r="EQ621" s="118"/>
      <c r="ER621" s="118"/>
      <c r="ES621" s="118"/>
      <c r="ET621" s="118"/>
      <c r="EU621" s="118"/>
      <c r="EV621" s="118"/>
      <c r="EW621" s="118"/>
      <c r="EX621" s="118"/>
      <c r="EY621" s="118"/>
      <c r="EZ621" s="118"/>
      <c r="FA621" s="118"/>
      <c r="FB621" s="118"/>
      <c r="FC621" s="118"/>
      <c r="FD621" s="118"/>
      <c r="FE621" s="118"/>
      <c r="FF621" s="118"/>
      <c r="FG621" s="118"/>
      <c r="FH621" s="118"/>
      <c r="FI621" s="118"/>
      <c r="FJ621" s="118"/>
      <c r="FK621" s="118"/>
      <c r="FL621" s="118"/>
      <c r="FM621" s="118"/>
      <c r="FN621" s="118"/>
      <c r="FO621" s="118"/>
      <c r="FP621" s="118"/>
      <c r="FQ621" s="118"/>
      <c r="FR621" s="118"/>
      <c r="FS621" s="118"/>
      <c r="FT621" s="118"/>
      <c r="FU621" s="118"/>
      <c r="FV621" s="118"/>
      <c r="FW621" s="118"/>
      <c r="FX621" s="118"/>
      <c r="FY621" s="118"/>
      <c r="FZ621" s="118"/>
      <c r="GA621" s="118"/>
      <c r="GB621" s="118"/>
      <c r="GC621" s="118"/>
      <c r="GD621" s="118"/>
      <c r="GE621" s="118"/>
      <c r="GF621" s="118"/>
      <c r="GG621" s="118"/>
      <c r="GH621" s="118"/>
      <c r="GI621" s="118"/>
      <c r="GJ621" s="118"/>
      <c r="GK621" s="118"/>
      <c r="GL621" s="118"/>
      <c r="GM621" s="118"/>
      <c r="GN621" s="118"/>
      <c r="GO621" s="118"/>
      <c r="GP621" s="118"/>
      <c r="GQ621" s="118"/>
      <c r="GR621" s="118"/>
      <c r="GS621" s="118"/>
      <c r="GT621" s="118"/>
      <c r="GU621" s="118"/>
      <c r="GV621" s="118"/>
      <c r="GW621" s="118"/>
      <c r="GX621" s="118"/>
      <c r="GY621" s="118"/>
      <c r="GZ621" s="118"/>
      <c r="HA621" s="118"/>
      <c r="HB621" s="118"/>
      <c r="HC621" s="118"/>
      <c r="HD621" s="118"/>
      <c r="HE621" s="118"/>
      <c r="HF621" s="118"/>
      <c r="HG621" s="118"/>
      <c r="HH621" s="118"/>
      <c r="HI621" s="118"/>
      <c r="HJ621" s="118"/>
      <c r="HK621" s="118"/>
      <c r="HL621" s="118"/>
      <c r="HM621" s="118"/>
      <c r="HN621" s="118"/>
      <c r="HO621" s="118"/>
      <c r="HP621" s="118"/>
      <c r="HQ621" s="118"/>
      <c r="HR621" s="118"/>
      <c r="HS621" s="118"/>
      <c r="HT621" s="118"/>
      <c r="HU621" s="118"/>
      <c r="HV621" s="118"/>
      <c r="HW621" s="118"/>
      <c r="HX621" s="118"/>
      <c r="HY621" s="118"/>
      <c r="HZ621" s="118"/>
      <c r="IA621" s="118"/>
      <c r="IB621" s="118"/>
      <c r="IC621" s="118"/>
      <c r="ID621" s="118"/>
      <c r="IE621" s="118"/>
      <c r="IF621" s="118"/>
      <c r="IG621" s="118"/>
      <c r="IH621" s="118"/>
      <c r="II621" s="118"/>
      <c r="IJ621" s="118"/>
      <c r="IK621" s="118"/>
      <c r="IL621" s="118"/>
      <c r="IM621" s="118"/>
      <c r="IN621" s="118"/>
      <c r="IO621" s="118"/>
      <c r="IP621" s="118"/>
      <c r="IQ621" s="118"/>
      <c r="IR621" s="118"/>
      <c r="IS621" s="118"/>
      <c r="IT621" s="118"/>
      <c r="IU621" s="118"/>
      <c r="IV621" s="118"/>
      <c r="IW621" s="118"/>
    </row>
    <row r="622" spans="1:257" ht="14.25">
      <c r="A622" s="165"/>
      <c r="B622" s="19"/>
      <c r="C622" s="19"/>
      <c r="D622" s="136"/>
      <c r="E622" s="19"/>
      <c r="F622" s="37"/>
      <c r="G622" s="62"/>
      <c r="H622" s="19"/>
      <c r="I622" s="123"/>
      <c r="J622" s="44"/>
      <c r="K622" s="89"/>
      <c r="L622" s="12"/>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c r="BP622" s="5"/>
      <c r="BQ622" s="5"/>
      <c r="BR622" s="5"/>
      <c r="BS622" s="5"/>
      <c r="BT622" s="5"/>
      <c r="BU622" s="5"/>
      <c r="BV622" s="5"/>
      <c r="BW622" s="5"/>
      <c r="BX622" s="5"/>
      <c r="BY622" s="5"/>
      <c r="BZ622" s="5"/>
      <c r="CA622" s="5"/>
      <c r="CB622" s="5"/>
      <c r="CC622" s="5"/>
      <c r="CD622" s="5"/>
      <c r="CE622" s="5"/>
      <c r="CF622" s="5"/>
      <c r="CG622" s="5"/>
      <c r="CH622" s="5"/>
      <c r="CI622" s="5"/>
      <c r="CJ622" s="5"/>
      <c r="CK622" s="5"/>
      <c r="CL622" s="5"/>
      <c r="CM622" s="5"/>
      <c r="CN622" s="5"/>
      <c r="CO622" s="5"/>
      <c r="CP622" s="5"/>
      <c r="CQ622" s="5"/>
      <c r="CR622" s="5"/>
      <c r="CS622" s="5"/>
      <c r="CT622" s="5"/>
      <c r="CU622" s="5"/>
      <c r="CV622" s="5"/>
      <c r="CW622" s="5"/>
      <c r="CX622" s="5"/>
      <c r="CY622" s="5"/>
      <c r="CZ622" s="5"/>
      <c r="DA622" s="5"/>
      <c r="DB622" s="5"/>
      <c r="DC622" s="5"/>
      <c r="DD622" s="5"/>
      <c r="DE622" s="5"/>
      <c r="DF622" s="5"/>
      <c r="DG622" s="5"/>
      <c r="DH622" s="5"/>
      <c r="DI622" s="5"/>
      <c r="DJ622" s="5"/>
      <c r="DK622" s="5"/>
      <c r="DL622" s="5"/>
      <c r="DM622" s="5"/>
      <c r="DN622" s="5"/>
      <c r="DO622" s="5"/>
      <c r="DP622" s="5"/>
      <c r="DQ622" s="5"/>
      <c r="DR622" s="5"/>
      <c r="DS622" s="5"/>
      <c r="DT622" s="5"/>
      <c r="DU622" s="5"/>
      <c r="DV622" s="5"/>
      <c r="DW622" s="5"/>
      <c r="DX622" s="5"/>
      <c r="DY622" s="5"/>
      <c r="DZ622" s="5"/>
      <c r="EA622" s="5"/>
      <c r="EB622" s="5"/>
      <c r="EC622" s="5"/>
      <c r="ED622" s="5"/>
      <c r="EE622" s="5"/>
      <c r="EF622" s="5"/>
      <c r="EG622" s="5"/>
      <c r="EH622" s="5"/>
      <c r="EI622" s="5"/>
      <c r="EJ622" s="5"/>
      <c r="EK622" s="5"/>
      <c r="EL622" s="5"/>
      <c r="EM622" s="5"/>
      <c r="EN622" s="5"/>
      <c r="EO622" s="5"/>
      <c r="EP622" s="5"/>
      <c r="EQ622" s="5"/>
      <c r="ER622" s="5"/>
      <c r="ES622" s="5"/>
      <c r="ET622" s="5"/>
      <c r="EU622" s="5"/>
      <c r="EV622" s="5"/>
      <c r="EW622" s="5"/>
      <c r="EX622" s="5"/>
      <c r="EY622" s="5"/>
      <c r="EZ622" s="5"/>
      <c r="FA622" s="5"/>
      <c r="FB622" s="5"/>
      <c r="FC622" s="5"/>
      <c r="FD622" s="5"/>
      <c r="FE622" s="5"/>
      <c r="FF622" s="5"/>
      <c r="FG622" s="5"/>
      <c r="FH622" s="5"/>
      <c r="FI622" s="5"/>
      <c r="FJ622" s="5"/>
      <c r="FK622" s="5"/>
      <c r="FL622" s="5"/>
      <c r="FM622" s="5"/>
      <c r="FN622" s="5"/>
      <c r="FO622" s="5"/>
      <c r="FP622" s="5"/>
      <c r="FQ622" s="5"/>
      <c r="FR622" s="5"/>
      <c r="FS622" s="5"/>
      <c r="FT622" s="5"/>
      <c r="FU622" s="5"/>
      <c r="FV622" s="5"/>
      <c r="FW622" s="5"/>
      <c r="FX622" s="5"/>
      <c r="FY622" s="5"/>
      <c r="FZ622" s="5"/>
      <c r="GA622" s="5"/>
      <c r="GB622" s="5"/>
      <c r="GC622" s="5"/>
      <c r="GD622" s="5"/>
      <c r="GE622" s="5"/>
      <c r="GF622" s="5"/>
      <c r="GG622" s="5"/>
      <c r="GH622" s="5"/>
      <c r="GI622" s="5"/>
      <c r="GJ622" s="5"/>
      <c r="GK622" s="5"/>
      <c r="GL622" s="5"/>
      <c r="GM622" s="5"/>
      <c r="GN622" s="5"/>
      <c r="GO622" s="5"/>
      <c r="GP622" s="5"/>
      <c r="GQ622" s="5"/>
      <c r="GR622" s="5"/>
      <c r="GS622" s="5"/>
      <c r="GT622" s="5"/>
      <c r="GU622" s="5"/>
      <c r="GV622" s="5"/>
      <c r="GW622" s="5"/>
      <c r="GX622" s="5"/>
      <c r="GY622" s="5"/>
      <c r="GZ622" s="5"/>
      <c r="HA622" s="5"/>
      <c r="HB622" s="5"/>
      <c r="HC622" s="5"/>
      <c r="HD622" s="5"/>
      <c r="HE622" s="5"/>
      <c r="HF622" s="5"/>
      <c r="HG622" s="5"/>
      <c r="HH622" s="5"/>
      <c r="HI622" s="5"/>
      <c r="HJ622" s="5"/>
      <c r="HK622" s="5"/>
      <c r="HL622" s="5"/>
      <c r="HM622" s="5"/>
      <c r="HN622" s="5"/>
      <c r="HO622" s="5"/>
      <c r="HP622" s="5"/>
      <c r="HQ622" s="5"/>
      <c r="HR622" s="5"/>
      <c r="HS622" s="5"/>
      <c r="HT622" s="5"/>
      <c r="HU622" s="5"/>
      <c r="HV622" s="5"/>
      <c r="HW622" s="5"/>
      <c r="HX622" s="5"/>
      <c r="HY622" s="5"/>
      <c r="HZ622" s="5"/>
      <c r="IA622" s="5"/>
      <c r="IB622" s="5"/>
      <c r="IC622" s="5"/>
      <c r="ID622" s="5"/>
      <c r="IE622" s="5"/>
      <c r="IF622" s="5"/>
      <c r="IG622" s="5"/>
      <c r="IH622" s="5"/>
      <c r="II622" s="5"/>
      <c r="IJ622" s="5"/>
      <c r="IK622" s="5"/>
      <c r="IL622" s="5"/>
      <c r="IM622" s="5"/>
      <c r="IN622" s="5"/>
      <c r="IO622" s="5"/>
      <c r="IP622" s="5"/>
      <c r="IQ622" s="5"/>
      <c r="IR622" s="5"/>
      <c r="IS622" s="5"/>
      <c r="IT622" s="5"/>
      <c r="IU622" s="5"/>
      <c r="IV622" s="5"/>
      <c r="IW622" s="5"/>
    </row>
    <row r="623" spans="1:257" s="113" customFormat="1" ht="45" customHeight="1">
      <c r="A623" s="155">
        <v>10</v>
      </c>
      <c r="B623" s="586" t="s">
        <v>328</v>
      </c>
      <c r="C623" s="586"/>
      <c r="D623" s="586"/>
      <c r="E623" s="586"/>
      <c r="F623" s="586"/>
      <c r="G623" s="586"/>
      <c r="H623" s="586"/>
      <c r="K623" s="64"/>
      <c r="L623" s="12"/>
      <c r="M623" s="118"/>
      <c r="N623" s="118"/>
      <c r="O623" s="118"/>
      <c r="P623" s="118"/>
      <c r="Q623" s="118"/>
      <c r="R623" s="118"/>
      <c r="S623" s="118"/>
      <c r="T623" s="118"/>
      <c r="U623" s="118"/>
      <c r="V623" s="118"/>
      <c r="W623" s="118"/>
      <c r="X623" s="118"/>
      <c r="Y623" s="118"/>
      <c r="Z623" s="118"/>
      <c r="AA623" s="118"/>
      <c r="AB623" s="118"/>
      <c r="AC623" s="118"/>
      <c r="AD623" s="118"/>
      <c r="AE623" s="118"/>
      <c r="AF623" s="118"/>
      <c r="AG623" s="118"/>
      <c r="AH623" s="118"/>
      <c r="AI623" s="118"/>
      <c r="AJ623" s="118"/>
      <c r="AK623" s="118"/>
      <c r="AL623" s="118"/>
      <c r="AM623" s="118"/>
      <c r="AN623" s="118"/>
      <c r="AO623" s="118"/>
      <c r="AP623" s="118"/>
      <c r="AQ623" s="118"/>
      <c r="AR623" s="118"/>
      <c r="AS623" s="118"/>
      <c r="AT623" s="118"/>
      <c r="AU623" s="118"/>
      <c r="AV623" s="118"/>
      <c r="AW623" s="118"/>
      <c r="AX623" s="118"/>
      <c r="AY623" s="118"/>
      <c r="AZ623" s="118"/>
      <c r="BA623" s="118"/>
      <c r="BB623" s="118"/>
      <c r="BC623" s="118"/>
      <c r="BD623" s="118"/>
      <c r="BE623" s="118"/>
      <c r="BF623" s="118"/>
      <c r="BG623" s="118"/>
      <c r="BH623" s="118"/>
      <c r="BI623" s="118"/>
      <c r="BJ623" s="118"/>
      <c r="BK623" s="118"/>
      <c r="BL623" s="118"/>
      <c r="BM623" s="118"/>
      <c r="BN623" s="118"/>
      <c r="BO623" s="118"/>
      <c r="BP623" s="118"/>
      <c r="BQ623" s="118"/>
      <c r="BR623" s="118"/>
      <c r="BS623" s="118"/>
      <c r="BT623" s="118"/>
      <c r="BU623" s="118"/>
      <c r="BV623" s="118"/>
      <c r="BW623" s="118"/>
      <c r="BX623" s="118"/>
      <c r="BY623" s="118"/>
      <c r="BZ623" s="118"/>
      <c r="CA623" s="118"/>
      <c r="CB623" s="118"/>
      <c r="CC623" s="118"/>
      <c r="CD623" s="118"/>
      <c r="CE623" s="118"/>
      <c r="CF623" s="118"/>
      <c r="CG623" s="118"/>
      <c r="CH623" s="118"/>
      <c r="CI623" s="118"/>
      <c r="CJ623" s="118"/>
      <c r="CK623" s="118"/>
      <c r="CL623" s="118"/>
      <c r="CM623" s="118"/>
      <c r="CN623" s="118"/>
      <c r="CO623" s="118"/>
      <c r="CP623" s="118"/>
      <c r="CQ623" s="118"/>
      <c r="CR623" s="118"/>
      <c r="CS623" s="118"/>
      <c r="CT623" s="118"/>
      <c r="CU623" s="118"/>
      <c r="CV623" s="118"/>
      <c r="CW623" s="118"/>
      <c r="CX623" s="118"/>
      <c r="CY623" s="118"/>
      <c r="CZ623" s="118"/>
      <c r="DA623" s="118"/>
      <c r="DB623" s="118"/>
      <c r="DC623" s="118"/>
      <c r="DD623" s="118"/>
      <c r="DE623" s="118"/>
      <c r="DF623" s="118"/>
      <c r="DG623" s="118"/>
      <c r="DH623" s="118"/>
      <c r="DI623" s="118"/>
      <c r="DJ623" s="118"/>
      <c r="DK623" s="118"/>
      <c r="DL623" s="118"/>
      <c r="DM623" s="118"/>
      <c r="DN623" s="118"/>
      <c r="DO623" s="118"/>
      <c r="DP623" s="118"/>
      <c r="DQ623" s="118"/>
      <c r="DR623" s="118"/>
      <c r="DS623" s="118"/>
      <c r="DT623" s="118"/>
      <c r="DU623" s="118"/>
      <c r="DV623" s="118"/>
      <c r="DW623" s="118"/>
      <c r="DX623" s="118"/>
      <c r="DY623" s="118"/>
      <c r="DZ623" s="118"/>
      <c r="EA623" s="118"/>
      <c r="EB623" s="118"/>
      <c r="EC623" s="118"/>
      <c r="ED623" s="118"/>
      <c r="EE623" s="118"/>
      <c r="EF623" s="118"/>
      <c r="EG623" s="118"/>
      <c r="EH623" s="118"/>
      <c r="EI623" s="118"/>
      <c r="EJ623" s="118"/>
      <c r="EK623" s="118"/>
      <c r="EL623" s="118"/>
      <c r="EM623" s="118"/>
      <c r="EN623" s="118"/>
      <c r="EO623" s="118"/>
      <c r="EP623" s="118"/>
      <c r="EQ623" s="118"/>
      <c r="ER623" s="118"/>
      <c r="ES623" s="118"/>
      <c r="ET623" s="118"/>
      <c r="EU623" s="118"/>
      <c r="EV623" s="118"/>
      <c r="EW623" s="118"/>
      <c r="EX623" s="118"/>
      <c r="EY623" s="118"/>
      <c r="EZ623" s="118"/>
      <c r="FA623" s="118"/>
      <c r="FB623" s="118"/>
      <c r="FC623" s="118"/>
      <c r="FD623" s="118"/>
      <c r="FE623" s="118"/>
      <c r="FF623" s="118"/>
      <c r="FG623" s="118"/>
      <c r="FH623" s="118"/>
      <c r="FI623" s="118"/>
      <c r="FJ623" s="118"/>
      <c r="FK623" s="118"/>
      <c r="FL623" s="118"/>
      <c r="FM623" s="118"/>
      <c r="FN623" s="118"/>
      <c r="FO623" s="118"/>
      <c r="FP623" s="118"/>
      <c r="FQ623" s="118"/>
      <c r="FR623" s="118"/>
      <c r="FS623" s="118"/>
      <c r="FT623" s="118"/>
      <c r="FU623" s="118"/>
      <c r="FV623" s="118"/>
      <c r="FW623" s="118"/>
      <c r="FX623" s="118"/>
      <c r="FY623" s="118"/>
      <c r="FZ623" s="118"/>
      <c r="GA623" s="118"/>
      <c r="GB623" s="118"/>
      <c r="GC623" s="118"/>
      <c r="GD623" s="118"/>
      <c r="GE623" s="118"/>
      <c r="GF623" s="118"/>
      <c r="GG623" s="118"/>
      <c r="GH623" s="118"/>
      <c r="GI623" s="118"/>
      <c r="GJ623" s="118"/>
      <c r="GK623" s="118"/>
      <c r="GL623" s="118"/>
      <c r="GM623" s="118"/>
      <c r="GN623" s="118"/>
      <c r="GO623" s="118"/>
      <c r="GP623" s="118"/>
      <c r="GQ623" s="118"/>
      <c r="GR623" s="118"/>
      <c r="GS623" s="118"/>
      <c r="GT623" s="118"/>
      <c r="GU623" s="118"/>
      <c r="GV623" s="118"/>
      <c r="GW623" s="118"/>
      <c r="GX623" s="118"/>
      <c r="GY623" s="118"/>
      <c r="GZ623" s="118"/>
      <c r="HA623" s="118"/>
      <c r="HB623" s="118"/>
      <c r="HC623" s="118"/>
      <c r="HD623" s="118"/>
      <c r="HE623" s="118"/>
      <c r="HF623" s="118"/>
      <c r="HG623" s="118"/>
      <c r="HH623" s="118"/>
      <c r="HI623" s="118"/>
      <c r="HJ623" s="118"/>
      <c r="HK623" s="118"/>
      <c r="HL623" s="118"/>
      <c r="HM623" s="118"/>
      <c r="HN623" s="118"/>
      <c r="HO623" s="118"/>
      <c r="HP623" s="118"/>
      <c r="HQ623" s="118"/>
      <c r="HR623" s="118"/>
      <c r="HS623" s="118"/>
      <c r="HT623" s="118"/>
      <c r="HU623" s="118"/>
      <c r="HV623" s="118"/>
      <c r="HW623" s="118"/>
      <c r="HX623" s="118"/>
      <c r="HY623" s="118"/>
      <c r="HZ623" s="118"/>
      <c r="IA623" s="118"/>
      <c r="IB623" s="118"/>
      <c r="IC623" s="118"/>
      <c r="ID623" s="118"/>
      <c r="IE623" s="118"/>
      <c r="IF623" s="118"/>
      <c r="IG623" s="118"/>
      <c r="IH623" s="118"/>
      <c r="II623" s="118"/>
      <c r="IJ623" s="118"/>
      <c r="IK623" s="118"/>
      <c r="IL623" s="118"/>
      <c r="IM623" s="118"/>
      <c r="IN623" s="118"/>
      <c r="IO623" s="118"/>
      <c r="IP623" s="118"/>
      <c r="IQ623" s="118"/>
      <c r="IR623" s="118"/>
      <c r="IS623" s="118"/>
      <c r="IT623" s="118"/>
      <c r="IU623" s="118"/>
      <c r="IV623" s="118"/>
      <c r="IW623" s="118"/>
    </row>
    <row r="624" spans="1:257" s="113" customFormat="1">
      <c r="A624" s="155"/>
      <c r="B624" s="118" t="s">
        <v>327</v>
      </c>
      <c r="K624" s="64"/>
      <c r="L624" s="12"/>
      <c r="M624" s="118"/>
      <c r="N624" s="118"/>
      <c r="O624" s="118"/>
      <c r="P624" s="118"/>
      <c r="Q624" s="118"/>
      <c r="R624" s="118"/>
      <c r="S624" s="118"/>
      <c r="T624" s="118"/>
      <c r="U624" s="118"/>
      <c r="V624" s="118"/>
      <c r="W624" s="118"/>
      <c r="X624" s="118"/>
      <c r="Y624" s="118"/>
      <c r="Z624" s="118"/>
      <c r="AA624" s="118"/>
      <c r="AB624" s="118"/>
      <c r="AC624" s="118"/>
      <c r="AD624" s="118"/>
      <c r="AE624" s="118"/>
      <c r="AF624" s="118"/>
      <c r="AG624" s="118"/>
      <c r="AH624" s="118"/>
      <c r="AI624" s="118"/>
      <c r="AJ624" s="118"/>
      <c r="AK624" s="118"/>
      <c r="AL624" s="118"/>
      <c r="AM624" s="118"/>
      <c r="AN624" s="118"/>
      <c r="AO624" s="118"/>
      <c r="AP624" s="118"/>
      <c r="AQ624" s="118"/>
      <c r="AR624" s="118"/>
      <c r="AS624" s="118"/>
      <c r="AT624" s="118"/>
      <c r="AU624" s="118"/>
      <c r="AV624" s="118"/>
      <c r="AW624" s="118"/>
      <c r="AX624" s="118"/>
      <c r="AY624" s="118"/>
      <c r="AZ624" s="118"/>
      <c r="BA624" s="118"/>
      <c r="BB624" s="118"/>
      <c r="BC624" s="118"/>
      <c r="BD624" s="118"/>
      <c r="BE624" s="118"/>
      <c r="BF624" s="118"/>
      <c r="BG624" s="118"/>
      <c r="BH624" s="118"/>
      <c r="BI624" s="118"/>
      <c r="BJ624" s="118"/>
      <c r="BK624" s="118"/>
      <c r="BL624" s="118"/>
      <c r="BM624" s="118"/>
      <c r="BN624" s="118"/>
      <c r="BO624" s="118"/>
      <c r="BP624" s="118"/>
      <c r="BQ624" s="118"/>
      <c r="BR624" s="118"/>
      <c r="BS624" s="118"/>
      <c r="BT624" s="118"/>
      <c r="BU624" s="118"/>
      <c r="BV624" s="118"/>
      <c r="BW624" s="118"/>
      <c r="BX624" s="118"/>
      <c r="BY624" s="118"/>
      <c r="BZ624" s="118"/>
      <c r="CA624" s="118"/>
      <c r="CB624" s="118"/>
      <c r="CC624" s="118"/>
      <c r="CD624" s="118"/>
      <c r="CE624" s="118"/>
      <c r="CF624" s="118"/>
      <c r="CG624" s="118"/>
      <c r="CH624" s="118"/>
      <c r="CI624" s="118"/>
      <c r="CJ624" s="118"/>
      <c r="CK624" s="118"/>
      <c r="CL624" s="118"/>
      <c r="CM624" s="118"/>
      <c r="CN624" s="118"/>
      <c r="CO624" s="118"/>
      <c r="CP624" s="118"/>
      <c r="CQ624" s="118"/>
      <c r="CR624" s="118"/>
      <c r="CS624" s="118"/>
      <c r="CT624" s="118"/>
      <c r="CU624" s="118"/>
      <c r="CV624" s="118"/>
      <c r="CW624" s="118"/>
      <c r="CX624" s="118"/>
      <c r="CY624" s="118"/>
      <c r="CZ624" s="118"/>
      <c r="DA624" s="118"/>
      <c r="DB624" s="118"/>
      <c r="DC624" s="118"/>
      <c r="DD624" s="118"/>
      <c r="DE624" s="118"/>
      <c r="DF624" s="118"/>
      <c r="DG624" s="118"/>
      <c r="DH624" s="118"/>
      <c r="DI624" s="118"/>
      <c r="DJ624" s="118"/>
      <c r="DK624" s="118"/>
      <c r="DL624" s="118"/>
      <c r="DM624" s="118"/>
      <c r="DN624" s="118"/>
      <c r="DO624" s="118"/>
      <c r="DP624" s="118"/>
      <c r="DQ624" s="118"/>
      <c r="DR624" s="118"/>
      <c r="DS624" s="118"/>
      <c r="DT624" s="118"/>
      <c r="DU624" s="118"/>
      <c r="DV624" s="118"/>
      <c r="DW624" s="118"/>
      <c r="DX624" s="118"/>
      <c r="DY624" s="118"/>
      <c r="DZ624" s="118"/>
      <c r="EA624" s="118"/>
      <c r="EB624" s="118"/>
      <c r="EC624" s="118"/>
      <c r="ED624" s="118"/>
      <c r="EE624" s="118"/>
      <c r="EF624" s="118"/>
      <c r="EG624" s="118"/>
      <c r="EH624" s="118"/>
      <c r="EI624" s="118"/>
      <c r="EJ624" s="118"/>
      <c r="EK624" s="118"/>
      <c r="EL624" s="118"/>
      <c r="EM624" s="118"/>
      <c r="EN624" s="118"/>
      <c r="EO624" s="118"/>
      <c r="EP624" s="118"/>
      <c r="EQ624" s="118"/>
      <c r="ER624" s="118"/>
      <c r="ES624" s="118"/>
      <c r="ET624" s="118"/>
      <c r="EU624" s="118"/>
      <c r="EV624" s="118"/>
      <c r="EW624" s="118"/>
      <c r="EX624" s="118"/>
      <c r="EY624" s="118"/>
      <c r="EZ624" s="118"/>
      <c r="FA624" s="118"/>
      <c r="FB624" s="118"/>
      <c r="FC624" s="118"/>
      <c r="FD624" s="118"/>
      <c r="FE624" s="118"/>
      <c r="FF624" s="118"/>
      <c r="FG624" s="118"/>
      <c r="FH624" s="118"/>
      <c r="FI624" s="118"/>
      <c r="FJ624" s="118"/>
      <c r="FK624" s="118"/>
      <c r="FL624" s="118"/>
      <c r="FM624" s="118"/>
      <c r="FN624" s="118"/>
      <c r="FO624" s="118"/>
      <c r="FP624" s="118"/>
      <c r="FQ624" s="118"/>
      <c r="FR624" s="118"/>
      <c r="FS624" s="118"/>
      <c r="FT624" s="118"/>
      <c r="FU624" s="118"/>
      <c r="FV624" s="118"/>
      <c r="FW624" s="118"/>
      <c r="FX624" s="118"/>
      <c r="FY624" s="118"/>
      <c r="FZ624" s="118"/>
      <c r="GA624" s="118"/>
      <c r="GB624" s="118"/>
      <c r="GC624" s="118"/>
      <c r="GD624" s="118"/>
      <c r="GE624" s="118"/>
      <c r="GF624" s="118"/>
      <c r="GG624" s="118"/>
      <c r="GH624" s="118"/>
      <c r="GI624" s="118"/>
      <c r="GJ624" s="118"/>
      <c r="GK624" s="118"/>
      <c r="GL624" s="118"/>
      <c r="GM624" s="118"/>
      <c r="GN624" s="118"/>
      <c r="GO624" s="118"/>
      <c r="GP624" s="118"/>
      <c r="GQ624" s="118"/>
      <c r="GR624" s="118"/>
      <c r="GS624" s="118"/>
      <c r="GT624" s="118"/>
      <c r="GU624" s="118"/>
      <c r="GV624" s="118"/>
      <c r="GW624" s="118"/>
      <c r="GX624" s="118"/>
      <c r="GY624" s="118"/>
      <c r="GZ624" s="118"/>
      <c r="HA624" s="118"/>
      <c r="HB624" s="118"/>
      <c r="HC624" s="118"/>
      <c r="HD624" s="118"/>
      <c r="HE624" s="118"/>
      <c r="HF624" s="118"/>
      <c r="HG624" s="118"/>
      <c r="HH624" s="118"/>
      <c r="HI624" s="118"/>
      <c r="HJ624" s="118"/>
      <c r="HK624" s="118"/>
      <c r="HL624" s="118"/>
      <c r="HM624" s="118"/>
      <c r="HN624" s="118"/>
      <c r="HO624" s="118"/>
      <c r="HP624" s="118"/>
      <c r="HQ624" s="118"/>
      <c r="HR624" s="118"/>
      <c r="HS624" s="118"/>
      <c r="HT624" s="118"/>
      <c r="HU624" s="118"/>
      <c r="HV624" s="118"/>
      <c r="HW624" s="118"/>
      <c r="HX624" s="118"/>
      <c r="HY624" s="118"/>
      <c r="HZ624" s="118"/>
      <c r="IA624" s="118"/>
      <c r="IB624" s="118"/>
      <c r="IC624" s="118"/>
      <c r="ID624" s="118"/>
      <c r="IE624" s="118"/>
      <c r="IF624" s="118"/>
      <c r="IG624" s="118"/>
      <c r="IH624" s="118"/>
      <c r="II624" s="118"/>
      <c r="IJ624" s="118"/>
      <c r="IK624" s="118"/>
      <c r="IL624" s="118"/>
      <c r="IM624" s="118"/>
      <c r="IN624" s="118"/>
      <c r="IO624" s="118"/>
      <c r="IP624" s="118"/>
      <c r="IQ624" s="118"/>
      <c r="IR624" s="118"/>
      <c r="IS624" s="118"/>
      <c r="IT624" s="118"/>
      <c r="IU624" s="118"/>
      <c r="IV624" s="118"/>
      <c r="IW624" s="118"/>
    </row>
    <row r="625" spans="1:257" s="113" customFormat="1" ht="14.25">
      <c r="A625" s="155"/>
      <c r="B625" s="116" t="s">
        <v>11</v>
      </c>
      <c r="C625" s="116"/>
      <c r="D625" s="42">
        <v>1</v>
      </c>
      <c r="E625" s="116"/>
      <c r="F625" s="114" t="s">
        <v>9</v>
      </c>
      <c r="G625" s="112"/>
      <c r="H625" s="116" t="s">
        <v>69</v>
      </c>
      <c r="I625" s="122"/>
      <c r="J625" s="51">
        <f>SUM(D625*G625)</f>
        <v>0</v>
      </c>
      <c r="K625" s="86" t="s">
        <v>69</v>
      </c>
      <c r="L625" s="12"/>
      <c r="M625" s="118"/>
      <c r="N625" s="118"/>
      <c r="O625" s="118"/>
      <c r="P625" s="118"/>
      <c r="Q625" s="118"/>
      <c r="R625" s="118"/>
      <c r="S625" s="118"/>
      <c r="T625" s="118"/>
      <c r="U625" s="118"/>
      <c r="V625" s="118"/>
      <c r="W625" s="118"/>
      <c r="X625" s="118"/>
      <c r="Y625" s="118"/>
      <c r="Z625" s="118"/>
      <c r="AA625" s="118"/>
      <c r="AB625" s="118"/>
      <c r="AC625" s="118"/>
      <c r="AD625" s="118"/>
      <c r="AE625" s="118"/>
      <c r="AF625" s="118"/>
      <c r="AG625" s="118"/>
      <c r="AH625" s="118"/>
      <c r="AI625" s="118"/>
      <c r="AJ625" s="118"/>
      <c r="AK625" s="118"/>
      <c r="AL625" s="118"/>
      <c r="AM625" s="118"/>
      <c r="AN625" s="118"/>
      <c r="AO625" s="118"/>
      <c r="AP625" s="118"/>
      <c r="AQ625" s="118"/>
      <c r="AR625" s="118"/>
      <c r="AS625" s="118"/>
      <c r="AT625" s="118"/>
      <c r="AU625" s="118"/>
      <c r="AV625" s="118"/>
      <c r="AW625" s="118"/>
      <c r="AX625" s="118"/>
      <c r="AY625" s="118"/>
      <c r="AZ625" s="118"/>
      <c r="BA625" s="118"/>
      <c r="BB625" s="118"/>
      <c r="BC625" s="118"/>
      <c r="BD625" s="118"/>
      <c r="BE625" s="118"/>
      <c r="BF625" s="118"/>
      <c r="BG625" s="118"/>
      <c r="BH625" s="118"/>
      <c r="BI625" s="118"/>
      <c r="BJ625" s="118"/>
      <c r="BK625" s="118"/>
      <c r="BL625" s="118"/>
      <c r="BM625" s="118"/>
      <c r="BN625" s="118"/>
      <c r="BO625" s="118"/>
      <c r="BP625" s="118"/>
      <c r="BQ625" s="118"/>
      <c r="BR625" s="118"/>
      <c r="BS625" s="118"/>
      <c r="BT625" s="118"/>
      <c r="BU625" s="118"/>
      <c r="BV625" s="118"/>
      <c r="BW625" s="118"/>
      <c r="BX625" s="118"/>
      <c r="BY625" s="118"/>
      <c r="BZ625" s="118"/>
      <c r="CA625" s="118"/>
      <c r="CB625" s="118"/>
      <c r="CC625" s="118"/>
      <c r="CD625" s="118"/>
      <c r="CE625" s="118"/>
      <c r="CF625" s="118"/>
      <c r="CG625" s="118"/>
      <c r="CH625" s="118"/>
      <c r="CI625" s="118"/>
      <c r="CJ625" s="118"/>
      <c r="CK625" s="118"/>
      <c r="CL625" s="118"/>
      <c r="CM625" s="118"/>
      <c r="CN625" s="118"/>
      <c r="CO625" s="118"/>
      <c r="CP625" s="118"/>
      <c r="CQ625" s="118"/>
      <c r="CR625" s="118"/>
      <c r="CS625" s="118"/>
      <c r="CT625" s="118"/>
      <c r="CU625" s="118"/>
      <c r="CV625" s="118"/>
      <c r="CW625" s="118"/>
      <c r="CX625" s="118"/>
      <c r="CY625" s="118"/>
      <c r="CZ625" s="118"/>
      <c r="DA625" s="118"/>
      <c r="DB625" s="118"/>
      <c r="DC625" s="118"/>
      <c r="DD625" s="118"/>
      <c r="DE625" s="118"/>
      <c r="DF625" s="118"/>
      <c r="DG625" s="118"/>
      <c r="DH625" s="118"/>
      <c r="DI625" s="118"/>
      <c r="DJ625" s="118"/>
      <c r="DK625" s="118"/>
      <c r="DL625" s="118"/>
      <c r="DM625" s="118"/>
      <c r="DN625" s="118"/>
      <c r="DO625" s="118"/>
      <c r="DP625" s="118"/>
      <c r="DQ625" s="118"/>
      <c r="DR625" s="118"/>
      <c r="DS625" s="118"/>
      <c r="DT625" s="118"/>
      <c r="DU625" s="118"/>
      <c r="DV625" s="118"/>
      <c r="DW625" s="118"/>
      <c r="DX625" s="118"/>
      <c r="DY625" s="118"/>
      <c r="DZ625" s="118"/>
      <c r="EA625" s="118"/>
      <c r="EB625" s="118"/>
      <c r="EC625" s="118"/>
      <c r="ED625" s="118"/>
      <c r="EE625" s="118"/>
      <c r="EF625" s="118"/>
      <c r="EG625" s="118"/>
      <c r="EH625" s="118"/>
      <c r="EI625" s="118"/>
      <c r="EJ625" s="118"/>
      <c r="EK625" s="118"/>
      <c r="EL625" s="118"/>
      <c r="EM625" s="118"/>
      <c r="EN625" s="118"/>
      <c r="EO625" s="118"/>
      <c r="EP625" s="118"/>
      <c r="EQ625" s="118"/>
      <c r="ER625" s="118"/>
      <c r="ES625" s="118"/>
      <c r="ET625" s="118"/>
      <c r="EU625" s="118"/>
      <c r="EV625" s="118"/>
      <c r="EW625" s="118"/>
      <c r="EX625" s="118"/>
      <c r="EY625" s="118"/>
      <c r="EZ625" s="118"/>
      <c r="FA625" s="118"/>
      <c r="FB625" s="118"/>
      <c r="FC625" s="118"/>
      <c r="FD625" s="118"/>
      <c r="FE625" s="118"/>
      <c r="FF625" s="118"/>
      <c r="FG625" s="118"/>
      <c r="FH625" s="118"/>
      <c r="FI625" s="118"/>
      <c r="FJ625" s="118"/>
      <c r="FK625" s="118"/>
      <c r="FL625" s="118"/>
      <c r="FM625" s="118"/>
      <c r="FN625" s="118"/>
      <c r="FO625" s="118"/>
      <c r="FP625" s="118"/>
      <c r="FQ625" s="118"/>
      <c r="FR625" s="118"/>
      <c r="FS625" s="118"/>
      <c r="FT625" s="118"/>
      <c r="FU625" s="118"/>
      <c r="FV625" s="118"/>
      <c r="FW625" s="118"/>
      <c r="FX625" s="118"/>
      <c r="FY625" s="118"/>
      <c r="FZ625" s="118"/>
      <c r="GA625" s="118"/>
      <c r="GB625" s="118"/>
      <c r="GC625" s="118"/>
      <c r="GD625" s="118"/>
      <c r="GE625" s="118"/>
      <c r="GF625" s="118"/>
      <c r="GG625" s="118"/>
      <c r="GH625" s="118"/>
      <c r="GI625" s="118"/>
      <c r="GJ625" s="118"/>
      <c r="GK625" s="118"/>
      <c r="GL625" s="118"/>
      <c r="GM625" s="118"/>
      <c r="GN625" s="118"/>
      <c r="GO625" s="118"/>
      <c r="GP625" s="118"/>
      <c r="GQ625" s="118"/>
      <c r="GR625" s="118"/>
      <c r="GS625" s="118"/>
      <c r="GT625" s="118"/>
      <c r="GU625" s="118"/>
      <c r="GV625" s="118"/>
      <c r="GW625" s="118"/>
      <c r="GX625" s="118"/>
      <c r="GY625" s="118"/>
      <c r="GZ625" s="118"/>
      <c r="HA625" s="118"/>
      <c r="HB625" s="118"/>
      <c r="HC625" s="118"/>
      <c r="HD625" s="118"/>
      <c r="HE625" s="118"/>
      <c r="HF625" s="118"/>
      <c r="HG625" s="118"/>
      <c r="HH625" s="118"/>
      <c r="HI625" s="118"/>
      <c r="HJ625" s="118"/>
      <c r="HK625" s="118"/>
      <c r="HL625" s="118"/>
      <c r="HM625" s="118"/>
      <c r="HN625" s="118"/>
      <c r="HO625" s="118"/>
      <c r="HP625" s="118"/>
      <c r="HQ625" s="118"/>
      <c r="HR625" s="118"/>
      <c r="HS625" s="118"/>
      <c r="HT625" s="118"/>
      <c r="HU625" s="118"/>
      <c r="HV625" s="118"/>
      <c r="HW625" s="118"/>
      <c r="HX625" s="118"/>
      <c r="HY625" s="118"/>
      <c r="HZ625" s="118"/>
      <c r="IA625" s="118"/>
      <c r="IB625" s="118"/>
      <c r="IC625" s="118"/>
      <c r="ID625" s="118"/>
      <c r="IE625" s="118"/>
      <c r="IF625" s="118"/>
      <c r="IG625" s="118"/>
      <c r="IH625" s="118"/>
      <c r="II625" s="118"/>
      <c r="IJ625" s="118"/>
      <c r="IK625" s="118"/>
      <c r="IL625" s="118"/>
      <c r="IM625" s="118"/>
      <c r="IN625" s="118"/>
      <c r="IO625" s="118"/>
      <c r="IP625" s="118"/>
      <c r="IQ625" s="118"/>
      <c r="IR625" s="118"/>
      <c r="IS625" s="118"/>
      <c r="IT625" s="118"/>
      <c r="IU625" s="118"/>
      <c r="IV625" s="118"/>
      <c r="IW625" s="118"/>
    </row>
    <row r="626" spans="1:257" s="113" customFormat="1" ht="14.25">
      <c r="A626" s="165"/>
      <c r="B626" s="19"/>
      <c r="C626" s="19"/>
      <c r="D626" s="136"/>
      <c r="E626" s="19"/>
      <c r="F626" s="37"/>
      <c r="G626" s="62"/>
      <c r="H626" s="19"/>
      <c r="I626" s="123"/>
      <c r="J626" s="44"/>
      <c r="K626" s="89"/>
      <c r="L626" s="12"/>
      <c r="M626" s="118"/>
      <c r="N626" s="118"/>
      <c r="O626" s="118"/>
      <c r="P626" s="118"/>
      <c r="Q626" s="118"/>
      <c r="R626" s="118"/>
      <c r="S626" s="118"/>
      <c r="T626" s="118"/>
      <c r="U626" s="118"/>
      <c r="V626" s="118"/>
      <c r="W626" s="118"/>
      <c r="X626" s="118"/>
      <c r="Y626" s="118"/>
      <c r="Z626" s="118"/>
      <c r="AA626" s="118"/>
      <c r="AB626" s="118"/>
      <c r="AC626" s="118"/>
      <c r="AD626" s="118"/>
      <c r="AE626" s="118"/>
      <c r="AF626" s="118"/>
      <c r="AG626" s="118"/>
      <c r="AH626" s="118"/>
      <c r="AI626" s="118"/>
      <c r="AJ626" s="118"/>
      <c r="AK626" s="118"/>
      <c r="AL626" s="118"/>
      <c r="AM626" s="118"/>
      <c r="AN626" s="118"/>
      <c r="AO626" s="118"/>
      <c r="AP626" s="118"/>
      <c r="AQ626" s="118"/>
      <c r="AR626" s="118"/>
      <c r="AS626" s="118"/>
      <c r="AT626" s="118"/>
      <c r="AU626" s="118"/>
      <c r="AV626" s="118"/>
      <c r="AW626" s="118"/>
      <c r="AX626" s="118"/>
      <c r="AY626" s="118"/>
      <c r="AZ626" s="118"/>
      <c r="BA626" s="118"/>
      <c r="BB626" s="118"/>
      <c r="BC626" s="118"/>
      <c r="BD626" s="118"/>
      <c r="BE626" s="118"/>
      <c r="BF626" s="118"/>
      <c r="BG626" s="118"/>
      <c r="BH626" s="118"/>
      <c r="BI626" s="118"/>
      <c r="BJ626" s="118"/>
      <c r="BK626" s="118"/>
      <c r="BL626" s="118"/>
      <c r="BM626" s="118"/>
      <c r="BN626" s="118"/>
      <c r="BO626" s="118"/>
      <c r="BP626" s="118"/>
      <c r="BQ626" s="118"/>
      <c r="BR626" s="118"/>
      <c r="BS626" s="118"/>
      <c r="BT626" s="118"/>
      <c r="BU626" s="118"/>
      <c r="BV626" s="118"/>
      <c r="BW626" s="118"/>
      <c r="BX626" s="118"/>
      <c r="BY626" s="118"/>
      <c r="BZ626" s="118"/>
      <c r="CA626" s="118"/>
      <c r="CB626" s="118"/>
      <c r="CC626" s="118"/>
      <c r="CD626" s="118"/>
      <c r="CE626" s="118"/>
      <c r="CF626" s="118"/>
      <c r="CG626" s="118"/>
      <c r="CH626" s="118"/>
      <c r="CI626" s="118"/>
      <c r="CJ626" s="118"/>
      <c r="CK626" s="118"/>
      <c r="CL626" s="118"/>
      <c r="CM626" s="118"/>
      <c r="CN626" s="118"/>
      <c r="CO626" s="118"/>
      <c r="CP626" s="118"/>
      <c r="CQ626" s="118"/>
      <c r="CR626" s="118"/>
      <c r="CS626" s="118"/>
      <c r="CT626" s="118"/>
      <c r="CU626" s="118"/>
      <c r="CV626" s="118"/>
      <c r="CW626" s="118"/>
      <c r="CX626" s="118"/>
      <c r="CY626" s="118"/>
      <c r="CZ626" s="118"/>
      <c r="DA626" s="118"/>
      <c r="DB626" s="118"/>
      <c r="DC626" s="118"/>
      <c r="DD626" s="118"/>
      <c r="DE626" s="118"/>
      <c r="DF626" s="118"/>
      <c r="DG626" s="118"/>
      <c r="DH626" s="118"/>
      <c r="DI626" s="118"/>
      <c r="DJ626" s="118"/>
      <c r="DK626" s="118"/>
      <c r="DL626" s="118"/>
      <c r="DM626" s="118"/>
      <c r="DN626" s="118"/>
      <c r="DO626" s="118"/>
      <c r="DP626" s="118"/>
      <c r="DQ626" s="118"/>
      <c r="DR626" s="118"/>
      <c r="DS626" s="118"/>
      <c r="DT626" s="118"/>
      <c r="DU626" s="118"/>
      <c r="DV626" s="118"/>
      <c r="DW626" s="118"/>
      <c r="DX626" s="118"/>
      <c r="DY626" s="118"/>
      <c r="DZ626" s="118"/>
      <c r="EA626" s="118"/>
      <c r="EB626" s="118"/>
      <c r="EC626" s="118"/>
      <c r="ED626" s="118"/>
      <c r="EE626" s="118"/>
      <c r="EF626" s="118"/>
      <c r="EG626" s="118"/>
      <c r="EH626" s="118"/>
      <c r="EI626" s="118"/>
      <c r="EJ626" s="118"/>
      <c r="EK626" s="118"/>
      <c r="EL626" s="118"/>
      <c r="EM626" s="118"/>
      <c r="EN626" s="118"/>
      <c r="EO626" s="118"/>
      <c r="EP626" s="118"/>
      <c r="EQ626" s="118"/>
      <c r="ER626" s="118"/>
      <c r="ES626" s="118"/>
      <c r="ET626" s="118"/>
      <c r="EU626" s="118"/>
      <c r="EV626" s="118"/>
      <c r="EW626" s="118"/>
      <c r="EX626" s="118"/>
      <c r="EY626" s="118"/>
      <c r="EZ626" s="118"/>
      <c r="FA626" s="118"/>
      <c r="FB626" s="118"/>
      <c r="FC626" s="118"/>
      <c r="FD626" s="118"/>
      <c r="FE626" s="118"/>
      <c r="FF626" s="118"/>
      <c r="FG626" s="118"/>
      <c r="FH626" s="118"/>
      <c r="FI626" s="118"/>
      <c r="FJ626" s="118"/>
      <c r="FK626" s="118"/>
      <c r="FL626" s="118"/>
      <c r="FM626" s="118"/>
      <c r="FN626" s="118"/>
      <c r="FO626" s="118"/>
      <c r="FP626" s="118"/>
      <c r="FQ626" s="118"/>
      <c r="FR626" s="118"/>
      <c r="FS626" s="118"/>
      <c r="FT626" s="118"/>
      <c r="FU626" s="118"/>
      <c r="FV626" s="118"/>
      <c r="FW626" s="118"/>
      <c r="FX626" s="118"/>
      <c r="FY626" s="118"/>
      <c r="FZ626" s="118"/>
      <c r="GA626" s="118"/>
      <c r="GB626" s="118"/>
      <c r="GC626" s="118"/>
      <c r="GD626" s="118"/>
      <c r="GE626" s="118"/>
      <c r="GF626" s="118"/>
      <c r="GG626" s="118"/>
      <c r="GH626" s="118"/>
      <c r="GI626" s="118"/>
      <c r="GJ626" s="118"/>
      <c r="GK626" s="118"/>
      <c r="GL626" s="118"/>
      <c r="GM626" s="118"/>
      <c r="GN626" s="118"/>
      <c r="GO626" s="118"/>
      <c r="GP626" s="118"/>
      <c r="GQ626" s="118"/>
      <c r="GR626" s="118"/>
      <c r="GS626" s="118"/>
      <c r="GT626" s="118"/>
      <c r="GU626" s="118"/>
      <c r="GV626" s="118"/>
      <c r="GW626" s="118"/>
      <c r="GX626" s="118"/>
      <c r="GY626" s="118"/>
      <c r="GZ626" s="118"/>
      <c r="HA626" s="118"/>
      <c r="HB626" s="118"/>
      <c r="HC626" s="118"/>
      <c r="HD626" s="118"/>
      <c r="HE626" s="118"/>
      <c r="HF626" s="118"/>
      <c r="HG626" s="118"/>
      <c r="HH626" s="118"/>
      <c r="HI626" s="118"/>
      <c r="HJ626" s="118"/>
      <c r="HK626" s="118"/>
      <c r="HL626" s="118"/>
      <c r="HM626" s="118"/>
      <c r="HN626" s="118"/>
      <c r="HO626" s="118"/>
      <c r="HP626" s="118"/>
      <c r="HQ626" s="118"/>
      <c r="HR626" s="118"/>
      <c r="HS626" s="118"/>
      <c r="HT626" s="118"/>
      <c r="HU626" s="118"/>
      <c r="HV626" s="118"/>
      <c r="HW626" s="118"/>
      <c r="HX626" s="118"/>
      <c r="HY626" s="118"/>
      <c r="HZ626" s="118"/>
      <c r="IA626" s="118"/>
      <c r="IB626" s="118"/>
      <c r="IC626" s="118"/>
      <c r="ID626" s="118"/>
      <c r="IE626" s="118"/>
      <c r="IF626" s="118"/>
      <c r="IG626" s="118"/>
      <c r="IH626" s="118"/>
      <c r="II626" s="118"/>
      <c r="IJ626" s="118"/>
      <c r="IK626" s="118"/>
      <c r="IL626" s="118"/>
      <c r="IM626" s="118"/>
      <c r="IN626" s="118"/>
      <c r="IO626" s="118"/>
      <c r="IP626" s="118"/>
      <c r="IQ626" s="118"/>
      <c r="IR626" s="118"/>
      <c r="IS626" s="118"/>
      <c r="IT626" s="118"/>
      <c r="IU626" s="118"/>
      <c r="IV626" s="118"/>
      <c r="IW626" s="118"/>
    </row>
    <row r="627" spans="1:257" s="113" customFormat="1" ht="45.75" customHeight="1">
      <c r="A627" s="155">
        <v>11</v>
      </c>
      <c r="B627" s="586" t="s">
        <v>328</v>
      </c>
      <c r="C627" s="586"/>
      <c r="D627" s="586"/>
      <c r="E627" s="586"/>
      <c r="F627" s="586"/>
      <c r="G627" s="586"/>
      <c r="H627" s="586"/>
      <c r="K627" s="64"/>
      <c r="L627" s="12"/>
      <c r="M627" s="118"/>
      <c r="N627" s="118"/>
      <c r="O627" s="118"/>
      <c r="P627" s="118"/>
      <c r="Q627" s="118"/>
      <c r="R627" s="118"/>
      <c r="S627" s="118"/>
      <c r="T627" s="118"/>
      <c r="U627" s="118"/>
      <c r="V627" s="118"/>
      <c r="W627" s="118"/>
      <c r="X627" s="118"/>
      <c r="Y627" s="118"/>
      <c r="Z627" s="118"/>
      <c r="AA627" s="118"/>
      <c r="AB627" s="118"/>
      <c r="AC627" s="118"/>
      <c r="AD627" s="118"/>
      <c r="AE627" s="118"/>
      <c r="AF627" s="118"/>
      <c r="AG627" s="118"/>
      <c r="AH627" s="118"/>
      <c r="AI627" s="118"/>
      <c r="AJ627" s="118"/>
      <c r="AK627" s="118"/>
      <c r="AL627" s="118"/>
      <c r="AM627" s="118"/>
      <c r="AN627" s="118"/>
      <c r="AO627" s="118"/>
      <c r="AP627" s="118"/>
      <c r="AQ627" s="118"/>
      <c r="AR627" s="118"/>
      <c r="AS627" s="118"/>
      <c r="AT627" s="118"/>
      <c r="AU627" s="118"/>
      <c r="AV627" s="118"/>
      <c r="AW627" s="118"/>
      <c r="AX627" s="118"/>
      <c r="AY627" s="118"/>
      <c r="AZ627" s="118"/>
      <c r="BA627" s="118"/>
      <c r="BB627" s="118"/>
      <c r="BC627" s="118"/>
      <c r="BD627" s="118"/>
      <c r="BE627" s="118"/>
      <c r="BF627" s="118"/>
      <c r="BG627" s="118"/>
      <c r="BH627" s="118"/>
      <c r="BI627" s="118"/>
      <c r="BJ627" s="118"/>
      <c r="BK627" s="118"/>
      <c r="BL627" s="118"/>
      <c r="BM627" s="118"/>
      <c r="BN627" s="118"/>
      <c r="BO627" s="118"/>
      <c r="BP627" s="118"/>
      <c r="BQ627" s="118"/>
      <c r="BR627" s="118"/>
      <c r="BS627" s="118"/>
      <c r="BT627" s="118"/>
      <c r="BU627" s="118"/>
      <c r="BV627" s="118"/>
      <c r="BW627" s="118"/>
      <c r="BX627" s="118"/>
      <c r="BY627" s="118"/>
      <c r="BZ627" s="118"/>
      <c r="CA627" s="118"/>
      <c r="CB627" s="118"/>
      <c r="CC627" s="118"/>
      <c r="CD627" s="118"/>
      <c r="CE627" s="118"/>
      <c r="CF627" s="118"/>
      <c r="CG627" s="118"/>
      <c r="CH627" s="118"/>
      <c r="CI627" s="118"/>
      <c r="CJ627" s="118"/>
      <c r="CK627" s="118"/>
      <c r="CL627" s="118"/>
      <c r="CM627" s="118"/>
      <c r="CN627" s="118"/>
      <c r="CO627" s="118"/>
      <c r="CP627" s="118"/>
      <c r="CQ627" s="118"/>
      <c r="CR627" s="118"/>
      <c r="CS627" s="118"/>
      <c r="CT627" s="118"/>
      <c r="CU627" s="118"/>
      <c r="CV627" s="118"/>
      <c r="CW627" s="118"/>
      <c r="CX627" s="118"/>
      <c r="CY627" s="118"/>
      <c r="CZ627" s="118"/>
      <c r="DA627" s="118"/>
      <c r="DB627" s="118"/>
      <c r="DC627" s="118"/>
      <c r="DD627" s="118"/>
      <c r="DE627" s="118"/>
      <c r="DF627" s="118"/>
      <c r="DG627" s="118"/>
      <c r="DH627" s="118"/>
      <c r="DI627" s="118"/>
      <c r="DJ627" s="118"/>
      <c r="DK627" s="118"/>
      <c r="DL627" s="118"/>
      <c r="DM627" s="118"/>
      <c r="DN627" s="118"/>
      <c r="DO627" s="118"/>
      <c r="DP627" s="118"/>
      <c r="DQ627" s="118"/>
      <c r="DR627" s="118"/>
      <c r="DS627" s="118"/>
      <c r="DT627" s="118"/>
      <c r="DU627" s="118"/>
      <c r="DV627" s="118"/>
      <c r="DW627" s="118"/>
      <c r="DX627" s="118"/>
      <c r="DY627" s="118"/>
      <c r="DZ627" s="118"/>
      <c r="EA627" s="118"/>
      <c r="EB627" s="118"/>
      <c r="EC627" s="118"/>
      <c r="ED627" s="118"/>
      <c r="EE627" s="118"/>
      <c r="EF627" s="118"/>
      <c r="EG627" s="118"/>
      <c r="EH627" s="118"/>
      <c r="EI627" s="118"/>
      <c r="EJ627" s="118"/>
      <c r="EK627" s="118"/>
      <c r="EL627" s="118"/>
      <c r="EM627" s="118"/>
      <c r="EN627" s="118"/>
      <c r="EO627" s="118"/>
      <c r="EP627" s="118"/>
      <c r="EQ627" s="118"/>
      <c r="ER627" s="118"/>
      <c r="ES627" s="118"/>
      <c r="ET627" s="118"/>
      <c r="EU627" s="118"/>
      <c r="EV627" s="118"/>
      <c r="EW627" s="118"/>
      <c r="EX627" s="118"/>
      <c r="EY627" s="118"/>
      <c r="EZ627" s="118"/>
      <c r="FA627" s="118"/>
      <c r="FB627" s="118"/>
      <c r="FC627" s="118"/>
      <c r="FD627" s="118"/>
      <c r="FE627" s="118"/>
      <c r="FF627" s="118"/>
      <c r="FG627" s="118"/>
      <c r="FH627" s="118"/>
      <c r="FI627" s="118"/>
      <c r="FJ627" s="118"/>
      <c r="FK627" s="118"/>
      <c r="FL627" s="118"/>
      <c r="FM627" s="118"/>
      <c r="FN627" s="118"/>
      <c r="FO627" s="118"/>
      <c r="FP627" s="118"/>
      <c r="FQ627" s="118"/>
      <c r="FR627" s="118"/>
      <c r="FS627" s="118"/>
      <c r="FT627" s="118"/>
      <c r="FU627" s="118"/>
      <c r="FV627" s="118"/>
      <c r="FW627" s="118"/>
      <c r="FX627" s="118"/>
      <c r="FY627" s="118"/>
      <c r="FZ627" s="118"/>
      <c r="GA627" s="118"/>
      <c r="GB627" s="118"/>
      <c r="GC627" s="118"/>
      <c r="GD627" s="118"/>
      <c r="GE627" s="118"/>
      <c r="GF627" s="118"/>
      <c r="GG627" s="118"/>
      <c r="GH627" s="118"/>
      <c r="GI627" s="118"/>
      <c r="GJ627" s="118"/>
      <c r="GK627" s="118"/>
      <c r="GL627" s="118"/>
      <c r="GM627" s="118"/>
      <c r="GN627" s="118"/>
      <c r="GO627" s="118"/>
      <c r="GP627" s="118"/>
      <c r="GQ627" s="118"/>
      <c r="GR627" s="118"/>
      <c r="GS627" s="118"/>
      <c r="GT627" s="118"/>
      <c r="GU627" s="118"/>
      <c r="GV627" s="118"/>
      <c r="GW627" s="118"/>
      <c r="GX627" s="118"/>
      <c r="GY627" s="118"/>
      <c r="GZ627" s="118"/>
      <c r="HA627" s="118"/>
      <c r="HB627" s="118"/>
      <c r="HC627" s="118"/>
      <c r="HD627" s="118"/>
      <c r="HE627" s="118"/>
      <c r="HF627" s="118"/>
      <c r="HG627" s="118"/>
      <c r="HH627" s="118"/>
      <c r="HI627" s="118"/>
      <c r="HJ627" s="118"/>
      <c r="HK627" s="118"/>
      <c r="HL627" s="118"/>
      <c r="HM627" s="118"/>
      <c r="HN627" s="118"/>
      <c r="HO627" s="118"/>
      <c r="HP627" s="118"/>
      <c r="HQ627" s="118"/>
      <c r="HR627" s="118"/>
      <c r="HS627" s="118"/>
      <c r="HT627" s="118"/>
      <c r="HU627" s="118"/>
      <c r="HV627" s="118"/>
      <c r="HW627" s="118"/>
      <c r="HX627" s="118"/>
      <c r="HY627" s="118"/>
      <c r="HZ627" s="118"/>
      <c r="IA627" s="118"/>
      <c r="IB627" s="118"/>
      <c r="IC627" s="118"/>
      <c r="ID627" s="118"/>
      <c r="IE627" s="118"/>
      <c r="IF627" s="118"/>
      <c r="IG627" s="118"/>
      <c r="IH627" s="118"/>
      <c r="II627" s="118"/>
      <c r="IJ627" s="118"/>
      <c r="IK627" s="118"/>
      <c r="IL627" s="118"/>
      <c r="IM627" s="118"/>
      <c r="IN627" s="118"/>
      <c r="IO627" s="118"/>
      <c r="IP627" s="118"/>
      <c r="IQ627" s="118"/>
      <c r="IR627" s="118"/>
      <c r="IS627" s="118"/>
      <c r="IT627" s="118"/>
      <c r="IU627" s="118"/>
      <c r="IV627" s="118"/>
      <c r="IW627" s="118"/>
    </row>
    <row r="628" spans="1:257" s="113" customFormat="1">
      <c r="A628" s="155"/>
      <c r="B628" s="118" t="s">
        <v>329</v>
      </c>
      <c r="K628" s="64"/>
      <c r="L628" s="12"/>
      <c r="M628" s="118"/>
      <c r="N628" s="118"/>
      <c r="O628" s="118"/>
      <c r="P628" s="118"/>
      <c r="Q628" s="118"/>
      <c r="R628" s="118"/>
      <c r="S628" s="118"/>
      <c r="T628" s="118"/>
      <c r="U628" s="118"/>
      <c r="V628" s="118"/>
      <c r="W628" s="118"/>
      <c r="X628" s="118"/>
      <c r="Y628" s="118"/>
      <c r="Z628" s="118"/>
      <c r="AA628" s="118"/>
      <c r="AB628" s="118"/>
      <c r="AC628" s="118"/>
      <c r="AD628" s="118"/>
      <c r="AE628" s="118"/>
      <c r="AF628" s="118"/>
      <c r="AG628" s="118"/>
      <c r="AH628" s="118"/>
      <c r="AI628" s="118"/>
      <c r="AJ628" s="118"/>
      <c r="AK628" s="118"/>
      <c r="AL628" s="118"/>
      <c r="AM628" s="118"/>
      <c r="AN628" s="118"/>
      <c r="AO628" s="118"/>
      <c r="AP628" s="118"/>
      <c r="AQ628" s="118"/>
      <c r="AR628" s="118"/>
      <c r="AS628" s="118"/>
      <c r="AT628" s="118"/>
      <c r="AU628" s="118"/>
      <c r="AV628" s="118"/>
      <c r="AW628" s="118"/>
      <c r="AX628" s="118"/>
      <c r="AY628" s="118"/>
      <c r="AZ628" s="118"/>
      <c r="BA628" s="118"/>
      <c r="BB628" s="118"/>
      <c r="BC628" s="118"/>
      <c r="BD628" s="118"/>
      <c r="BE628" s="118"/>
      <c r="BF628" s="118"/>
      <c r="BG628" s="118"/>
      <c r="BH628" s="118"/>
      <c r="BI628" s="118"/>
      <c r="BJ628" s="118"/>
      <c r="BK628" s="118"/>
      <c r="BL628" s="118"/>
      <c r="BM628" s="118"/>
      <c r="BN628" s="118"/>
      <c r="BO628" s="118"/>
      <c r="BP628" s="118"/>
      <c r="BQ628" s="118"/>
      <c r="BR628" s="118"/>
      <c r="BS628" s="118"/>
      <c r="BT628" s="118"/>
      <c r="BU628" s="118"/>
      <c r="BV628" s="118"/>
      <c r="BW628" s="118"/>
      <c r="BX628" s="118"/>
      <c r="BY628" s="118"/>
      <c r="BZ628" s="118"/>
      <c r="CA628" s="118"/>
      <c r="CB628" s="118"/>
      <c r="CC628" s="118"/>
      <c r="CD628" s="118"/>
      <c r="CE628" s="118"/>
      <c r="CF628" s="118"/>
      <c r="CG628" s="118"/>
      <c r="CH628" s="118"/>
      <c r="CI628" s="118"/>
      <c r="CJ628" s="118"/>
      <c r="CK628" s="118"/>
      <c r="CL628" s="118"/>
      <c r="CM628" s="118"/>
      <c r="CN628" s="118"/>
      <c r="CO628" s="118"/>
      <c r="CP628" s="118"/>
      <c r="CQ628" s="118"/>
      <c r="CR628" s="118"/>
      <c r="CS628" s="118"/>
      <c r="CT628" s="118"/>
      <c r="CU628" s="118"/>
      <c r="CV628" s="118"/>
      <c r="CW628" s="118"/>
      <c r="CX628" s="118"/>
      <c r="CY628" s="118"/>
      <c r="CZ628" s="118"/>
      <c r="DA628" s="118"/>
      <c r="DB628" s="118"/>
      <c r="DC628" s="118"/>
      <c r="DD628" s="118"/>
      <c r="DE628" s="118"/>
      <c r="DF628" s="118"/>
      <c r="DG628" s="118"/>
      <c r="DH628" s="118"/>
      <c r="DI628" s="118"/>
      <c r="DJ628" s="118"/>
      <c r="DK628" s="118"/>
      <c r="DL628" s="118"/>
      <c r="DM628" s="118"/>
      <c r="DN628" s="118"/>
      <c r="DO628" s="118"/>
      <c r="DP628" s="118"/>
      <c r="DQ628" s="118"/>
      <c r="DR628" s="118"/>
      <c r="DS628" s="118"/>
      <c r="DT628" s="118"/>
      <c r="DU628" s="118"/>
      <c r="DV628" s="118"/>
      <c r="DW628" s="118"/>
      <c r="DX628" s="118"/>
      <c r="DY628" s="118"/>
      <c r="DZ628" s="118"/>
      <c r="EA628" s="118"/>
      <c r="EB628" s="118"/>
      <c r="EC628" s="118"/>
      <c r="ED628" s="118"/>
      <c r="EE628" s="118"/>
      <c r="EF628" s="118"/>
      <c r="EG628" s="118"/>
      <c r="EH628" s="118"/>
      <c r="EI628" s="118"/>
      <c r="EJ628" s="118"/>
      <c r="EK628" s="118"/>
      <c r="EL628" s="118"/>
      <c r="EM628" s="118"/>
      <c r="EN628" s="118"/>
      <c r="EO628" s="118"/>
      <c r="EP628" s="118"/>
      <c r="EQ628" s="118"/>
      <c r="ER628" s="118"/>
      <c r="ES628" s="118"/>
      <c r="ET628" s="118"/>
      <c r="EU628" s="118"/>
      <c r="EV628" s="118"/>
      <c r="EW628" s="118"/>
      <c r="EX628" s="118"/>
      <c r="EY628" s="118"/>
      <c r="EZ628" s="118"/>
      <c r="FA628" s="118"/>
      <c r="FB628" s="118"/>
      <c r="FC628" s="118"/>
      <c r="FD628" s="118"/>
      <c r="FE628" s="118"/>
      <c r="FF628" s="118"/>
      <c r="FG628" s="118"/>
      <c r="FH628" s="118"/>
      <c r="FI628" s="118"/>
      <c r="FJ628" s="118"/>
      <c r="FK628" s="118"/>
      <c r="FL628" s="118"/>
      <c r="FM628" s="118"/>
      <c r="FN628" s="118"/>
      <c r="FO628" s="118"/>
      <c r="FP628" s="118"/>
      <c r="FQ628" s="118"/>
      <c r="FR628" s="118"/>
      <c r="FS628" s="118"/>
      <c r="FT628" s="118"/>
      <c r="FU628" s="118"/>
      <c r="FV628" s="118"/>
      <c r="FW628" s="118"/>
      <c r="FX628" s="118"/>
      <c r="FY628" s="118"/>
      <c r="FZ628" s="118"/>
      <c r="GA628" s="118"/>
      <c r="GB628" s="118"/>
      <c r="GC628" s="118"/>
      <c r="GD628" s="118"/>
      <c r="GE628" s="118"/>
      <c r="GF628" s="118"/>
      <c r="GG628" s="118"/>
      <c r="GH628" s="118"/>
      <c r="GI628" s="118"/>
      <c r="GJ628" s="118"/>
      <c r="GK628" s="118"/>
      <c r="GL628" s="118"/>
      <c r="GM628" s="118"/>
      <c r="GN628" s="118"/>
      <c r="GO628" s="118"/>
      <c r="GP628" s="118"/>
      <c r="GQ628" s="118"/>
      <c r="GR628" s="118"/>
      <c r="GS628" s="118"/>
      <c r="GT628" s="118"/>
      <c r="GU628" s="118"/>
      <c r="GV628" s="118"/>
      <c r="GW628" s="118"/>
      <c r="GX628" s="118"/>
      <c r="GY628" s="118"/>
      <c r="GZ628" s="118"/>
      <c r="HA628" s="118"/>
      <c r="HB628" s="118"/>
      <c r="HC628" s="118"/>
      <c r="HD628" s="118"/>
      <c r="HE628" s="118"/>
      <c r="HF628" s="118"/>
      <c r="HG628" s="118"/>
      <c r="HH628" s="118"/>
      <c r="HI628" s="118"/>
      <c r="HJ628" s="118"/>
      <c r="HK628" s="118"/>
      <c r="HL628" s="118"/>
      <c r="HM628" s="118"/>
      <c r="HN628" s="118"/>
      <c r="HO628" s="118"/>
      <c r="HP628" s="118"/>
      <c r="HQ628" s="118"/>
      <c r="HR628" s="118"/>
      <c r="HS628" s="118"/>
      <c r="HT628" s="118"/>
      <c r="HU628" s="118"/>
      <c r="HV628" s="118"/>
      <c r="HW628" s="118"/>
      <c r="HX628" s="118"/>
      <c r="HY628" s="118"/>
      <c r="HZ628" s="118"/>
      <c r="IA628" s="118"/>
      <c r="IB628" s="118"/>
      <c r="IC628" s="118"/>
      <c r="ID628" s="118"/>
      <c r="IE628" s="118"/>
      <c r="IF628" s="118"/>
      <c r="IG628" s="118"/>
      <c r="IH628" s="118"/>
      <c r="II628" s="118"/>
      <c r="IJ628" s="118"/>
      <c r="IK628" s="118"/>
      <c r="IL628" s="118"/>
      <c r="IM628" s="118"/>
      <c r="IN628" s="118"/>
      <c r="IO628" s="118"/>
      <c r="IP628" s="118"/>
      <c r="IQ628" s="118"/>
      <c r="IR628" s="118"/>
      <c r="IS628" s="118"/>
      <c r="IT628" s="118"/>
      <c r="IU628" s="118"/>
      <c r="IV628" s="118"/>
      <c r="IW628" s="118"/>
    </row>
    <row r="629" spans="1:257" s="113" customFormat="1" ht="14.25">
      <c r="A629" s="155"/>
      <c r="B629" s="116" t="s">
        <v>11</v>
      </c>
      <c r="C629" s="116"/>
      <c r="D629" s="42">
        <v>1</v>
      </c>
      <c r="E629" s="116"/>
      <c r="F629" s="114" t="s">
        <v>9</v>
      </c>
      <c r="G629" s="112"/>
      <c r="H629" s="116" t="s">
        <v>69</v>
      </c>
      <c r="I629" s="122"/>
      <c r="J629" s="51">
        <f>SUM(D629*G629)</f>
        <v>0</v>
      </c>
      <c r="K629" s="86" t="s">
        <v>69</v>
      </c>
      <c r="L629" s="12"/>
      <c r="M629" s="118"/>
      <c r="N629" s="118"/>
      <c r="O629" s="118"/>
      <c r="P629" s="118"/>
      <c r="Q629" s="118"/>
      <c r="R629" s="118"/>
      <c r="S629" s="118"/>
      <c r="T629" s="118"/>
      <c r="U629" s="118"/>
      <c r="V629" s="118"/>
      <c r="W629" s="118"/>
      <c r="X629" s="118"/>
      <c r="Y629" s="118"/>
      <c r="Z629" s="118"/>
      <c r="AA629" s="118"/>
      <c r="AB629" s="118"/>
      <c r="AC629" s="118"/>
      <c r="AD629" s="118"/>
      <c r="AE629" s="118"/>
      <c r="AF629" s="118"/>
      <c r="AG629" s="118"/>
      <c r="AH629" s="118"/>
      <c r="AI629" s="118"/>
      <c r="AJ629" s="118"/>
      <c r="AK629" s="118"/>
      <c r="AL629" s="118"/>
      <c r="AM629" s="118"/>
      <c r="AN629" s="118"/>
      <c r="AO629" s="118"/>
      <c r="AP629" s="118"/>
      <c r="AQ629" s="118"/>
      <c r="AR629" s="118"/>
      <c r="AS629" s="118"/>
      <c r="AT629" s="118"/>
      <c r="AU629" s="118"/>
      <c r="AV629" s="118"/>
      <c r="AW629" s="118"/>
      <c r="AX629" s="118"/>
      <c r="AY629" s="118"/>
      <c r="AZ629" s="118"/>
      <c r="BA629" s="118"/>
      <c r="BB629" s="118"/>
      <c r="BC629" s="118"/>
      <c r="BD629" s="118"/>
      <c r="BE629" s="118"/>
      <c r="BF629" s="118"/>
      <c r="BG629" s="118"/>
      <c r="BH629" s="118"/>
      <c r="BI629" s="118"/>
      <c r="BJ629" s="118"/>
      <c r="BK629" s="118"/>
      <c r="BL629" s="118"/>
      <c r="BM629" s="118"/>
      <c r="BN629" s="118"/>
      <c r="BO629" s="118"/>
      <c r="BP629" s="118"/>
      <c r="BQ629" s="118"/>
      <c r="BR629" s="118"/>
      <c r="BS629" s="118"/>
      <c r="BT629" s="118"/>
      <c r="BU629" s="118"/>
      <c r="BV629" s="118"/>
      <c r="BW629" s="118"/>
      <c r="BX629" s="118"/>
      <c r="BY629" s="118"/>
      <c r="BZ629" s="118"/>
      <c r="CA629" s="118"/>
      <c r="CB629" s="118"/>
      <c r="CC629" s="118"/>
      <c r="CD629" s="118"/>
      <c r="CE629" s="118"/>
      <c r="CF629" s="118"/>
      <c r="CG629" s="118"/>
      <c r="CH629" s="118"/>
      <c r="CI629" s="118"/>
      <c r="CJ629" s="118"/>
      <c r="CK629" s="118"/>
      <c r="CL629" s="118"/>
      <c r="CM629" s="118"/>
      <c r="CN629" s="118"/>
      <c r="CO629" s="118"/>
      <c r="CP629" s="118"/>
      <c r="CQ629" s="118"/>
      <c r="CR629" s="118"/>
      <c r="CS629" s="118"/>
      <c r="CT629" s="118"/>
      <c r="CU629" s="118"/>
      <c r="CV629" s="118"/>
      <c r="CW629" s="118"/>
      <c r="CX629" s="118"/>
      <c r="CY629" s="118"/>
      <c r="CZ629" s="118"/>
      <c r="DA629" s="118"/>
      <c r="DB629" s="118"/>
      <c r="DC629" s="118"/>
      <c r="DD629" s="118"/>
      <c r="DE629" s="118"/>
      <c r="DF629" s="118"/>
      <c r="DG629" s="118"/>
      <c r="DH629" s="118"/>
      <c r="DI629" s="118"/>
      <c r="DJ629" s="118"/>
      <c r="DK629" s="118"/>
      <c r="DL629" s="118"/>
      <c r="DM629" s="118"/>
      <c r="DN629" s="118"/>
      <c r="DO629" s="118"/>
      <c r="DP629" s="118"/>
      <c r="DQ629" s="118"/>
      <c r="DR629" s="118"/>
      <c r="DS629" s="118"/>
      <c r="DT629" s="118"/>
      <c r="DU629" s="118"/>
      <c r="DV629" s="118"/>
      <c r="DW629" s="118"/>
      <c r="DX629" s="118"/>
      <c r="DY629" s="118"/>
      <c r="DZ629" s="118"/>
      <c r="EA629" s="118"/>
      <c r="EB629" s="118"/>
      <c r="EC629" s="118"/>
      <c r="ED629" s="118"/>
      <c r="EE629" s="118"/>
      <c r="EF629" s="118"/>
      <c r="EG629" s="118"/>
      <c r="EH629" s="118"/>
      <c r="EI629" s="118"/>
      <c r="EJ629" s="118"/>
      <c r="EK629" s="118"/>
      <c r="EL629" s="118"/>
      <c r="EM629" s="118"/>
      <c r="EN629" s="118"/>
      <c r="EO629" s="118"/>
      <c r="EP629" s="118"/>
      <c r="EQ629" s="118"/>
      <c r="ER629" s="118"/>
      <c r="ES629" s="118"/>
      <c r="ET629" s="118"/>
      <c r="EU629" s="118"/>
      <c r="EV629" s="118"/>
      <c r="EW629" s="118"/>
      <c r="EX629" s="118"/>
      <c r="EY629" s="118"/>
      <c r="EZ629" s="118"/>
      <c r="FA629" s="118"/>
      <c r="FB629" s="118"/>
      <c r="FC629" s="118"/>
      <c r="FD629" s="118"/>
      <c r="FE629" s="118"/>
      <c r="FF629" s="118"/>
      <c r="FG629" s="118"/>
      <c r="FH629" s="118"/>
      <c r="FI629" s="118"/>
      <c r="FJ629" s="118"/>
      <c r="FK629" s="118"/>
      <c r="FL629" s="118"/>
      <c r="FM629" s="118"/>
      <c r="FN629" s="118"/>
      <c r="FO629" s="118"/>
      <c r="FP629" s="118"/>
      <c r="FQ629" s="118"/>
      <c r="FR629" s="118"/>
      <c r="FS629" s="118"/>
      <c r="FT629" s="118"/>
      <c r="FU629" s="118"/>
      <c r="FV629" s="118"/>
      <c r="FW629" s="118"/>
      <c r="FX629" s="118"/>
      <c r="FY629" s="118"/>
      <c r="FZ629" s="118"/>
      <c r="GA629" s="118"/>
      <c r="GB629" s="118"/>
      <c r="GC629" s="118"/>
      <c r="GD629" s="118"/>
      <c r="GE629" s="118"/>
      <c r="GF629" s="118"/>
      <c r="GG629" s="118"/>
      <c r="GH629" s="118"/>
      <c r="GI629" s="118"/>
      <c r="GJ629" s="118"/>
      <c r="GK629" s="118"/>
      <c r="GL629" s="118"/>
      <c r="GM629" s="118"/>
      <c r="GN629" s="118"/>
      <c r="GO629" s="118"/>
      <c r="GP629" s="118"/>
      <c r="GQ629" s="118"/>
      <c r="GR629" s="118"/>
      <c r="GS629" s="118"/>
      <c r="GT629" s="118"/>
      <c r="GU629" s="118"/>
      <c r="GV629" s="118"/>
      <c r="GW629" s="118"/>
      <c r="GX629" s="118"/>
      <c r="GY629" s="118"/>
      <c r="GZ629" s="118"/>
      <c r="HA629" s="118"/>
      <c r="HB629" s="118"/>
      <c r="HC629" s="118"/>
      <c r="HD629" s="118"/>
      <c r="HE629" s="118"/>
      <c r="HF629" s="118"/>
      <c r="HG629" s="118"/>
      <c r="HH629" s="118"/>
      <c r="HI629" s="118"/>
      <c r="HJ629" s="118"/>
      <c r="HK629" s="118"/>
      <c r="HL629" s="118"/>
      <c r="HM629" s="118"/>
      <c r="HN629" s="118"/>
      <c r="HO629" s="118"/>
      <c r="HP629" s="118"/>
      <c r="HQ629" s="118"/>
      <c r="HR629" s="118"/>
      <c r="HS629" s="118"/>
      <c r="HT629" s="118"/>
      <c r="HU629" s="118"/>
      <c r="HV629" s="118"/>
      <c r="HW629" s="118"/>
      <c r="HX629" s="118"/>
      <c r="HY629" s="118"/>
      <c r="HZ629" s="118"/>
      <c r="IA629" s="118"/>
      <c r="IB629" s="118"/>
      <c r="IC629" s="118"/>
      <c r="ID629" s="118"/>
      <c r="IE629" s="118"/>
      <c r="IF629" s="118"/>
      <c r="IG629" s="118"/>
      <c r="IH629" s="118"/>
      <c r="II629" s="118"/>
      <c r="IJ629" s="118"/>
      <c r="IK629" s="118"/>
      <c r="IL629" s="118"/>
      <c r="IM629" s="118"/>
      <c r="IN629" s="118"/>
      <c r="IO629" s="118"/>
      <c r="IP629" s="118"/>
      <c r="IQ629" s="118"/>
      <c r="IR629" s="118"/>
      <c r="IS629" s="118"/>
      <c r="IT629" s="118"/>
      <c r="IU629" s="118"/>
      <c r="IV629" s="118"/>
      <c r="IW629" s="118"/>
    </row>
    <row r="630" spans="1:257" s="113" customFormat="1" ht="14.25">
      <c r="A630" s="165"/>
      <c r="B630" s="19"/>
      <c r="C630" s="19"/>
      <c r="D630" s="136"/>
      <c r="E630" s="19"/>
      <c r="F630" s="37"/>
      <c r="G630" s="62"/>
      <c r="H630" s="19"/>
      <c r="I630" s="123"/>
      <c r="J630" s="44"/>
      <c r="K630" s="89"/>
      <c r="L630" s="12"/>
      <c r="M630" s="118"/>
      <c r="N630" s="118"/>
      <c r="O630" s="118"/>
      <c r="P630" s="118"/>
      <c r="Q630" s="118"/>
      <c r="R630" s="118"/>
      <c r="S630" s="118"/>
      <c r="T630" s="118"/>
      <c r="U630" s="118"/>
      <c r="V630" s="118"/>
      <c r="W630" s="118"/>
      <c r="X630" s="118"/>
      <c r="Y630" s="118"/>
      <c r="Z630" s="118"/>
      <c r="AA630" s="118"/>
      <c r="AB630" s="118"/>
      <c r="AC630" s="118"/>
      <c r="AD630" s="118"/>
      <c r="AE630" s="118"/>
      <c r="AF630" s="118"/>
      <c r="AG630" s="118"/>
      <c r="AH630" s="118"/>
      <c r="AI630" s="118"/>
      <c r="AJ630" s="118"/>
      <c r="AK630" s="118"/>
      <c r="AL630" s="118"/>
      <c r="AM630" s="118"/>
      <c r="AN630" s="118"/>
      <c r="AO630" s="118"/>
      <c r="AP630" s="118"/>
      <c r="AQ630" s="118"/>
      <c r="AR630" s="118"/>
      <c r="AS630" s="118"/>
      <c r="AT630" s="118"/>
      <c r="AU630" s="118"/>
      <c r="AV630" s="118"/>
      <c r="AW630" s="118"/>
      <c r="AX630" s="118"/>
      <c r="AY630" s="118"/>
      <c r="AZ630" s="118"/>
      <c r="BA630" s="118"/>
      <c r="BB630" s="118"/>
      <c r="BC630" s="118"/>
      <c r="BD630" s="118"/>
      <c r="BE630" s="118"/>
      <c r="BF630" s="118"/>
      <c r="BG630" s="118"/>
      <c r="BH630" s="118"/>
      <c r="BI630" s="118"/>
      <c r="BJ630" s="118"/>
      <c r="BK630" s="118"/>
      <c r="BL630" s="118"/>
      <c r="BM630" s="118"/>
      <c r="BN630" s="118"/>
      <c r="BO630" s="118"/>
      <c r="BP630" s="118"/>
      <c r="BQ630" s="118"/>
      <c r="BR630" s="118"/>
      <c r="BS630" s="118"/>
      <c r="BT630" s="118"/>
      <c r="BU630" s="118"/>
      <c r="BV630" s="118"/>
      <c r="BW630" s="118"/>
      <c r="BX630" s="118"/>
      <c r="BY630" s="118"/>
      <c r="BZ630" s="118"/>
      <c r="CA630" s="118"/>
      <c r="CB630" s="118"/>
      <c r="CC630" s="118"/>
      <c r="CD630" s="118"/>
      <c r="CE630" s="118"/>
      <c r="CF630" s="118"/>
      <c r="CG630" s="118"/>
      <c r="CH630" s="118"/>
      <c r="CI630" s="118"/>
      <c r="CJ630" s="118"/>
      <c r="CK630" s="118"/>
      <c r="CL630" s="118"/>
      <c r="CM630" s="118"/>
      <c r="CN630" s="118"/>
      <c r="CO630" s="118"/>
      <c r="CP630" s="118"/>
      <c r="CQ630" s="118"/>
      <c r="CR630" s="118"/>
      <c r="CS630" s="118"/>
      <c r="CT630" s="118"/>
      <c r="CU630" s="118"/>
      <c r="CV630" s="118"/>
      <c r="CW630" s="118"/>
      <c r="CX630" s="118"/>
      <c r="CY630" s="118"/>
      <c r="CZ630" s="118"/>
      <c r="DA630" s="118"/>
      <c r="DB630" s="118"/>
      <c r="DC630" s="118"/>
      <c r="DD630" s="118"/>
      <c r="DE630" s="118"/>
      <c r="DF630" s="118"/>
      <c r="DG630" s="118"/>
      <c r="DH630" s="118"/>
      <c r="DI630" s="118"/>
      <c r="DJ630" s="118"/>
      <c r="DK630" s="118"/>
      <c r="DL630" s="118"/>
      <c r="DM630" s="118"/>
      <c r="DN630" s="118"/>
      <c r="DO630" s="118"/>
      <c r="DP630" s="118"/>
      <c r="DQ630" s="118"/>
      <c r="DR630" s="118"/>
      <c r="DS630" s="118"/>
      <c r="DT630" s="118"/>
      <c r="DU630" s="118"/>
      <c r="DV630" s="118"/>
      <c r="DW630" s="118"/>
      <c r="DX630" s="118"/>
      <c r="DY630" s="118"/>
      <c r="DZ630" s="118"/>
      <c r="EA630" s="118"/>
      <c r="EB630" s="118"/>
      <c r="EC630" s="118"/>
      <c r="ED630" s="118"/>
      <c r="EE630" s="118"/>
      <c r="EF630" s="118"/>
      <c r="EG630" s="118"/>
      <c r="EH630" s="118"/>
      <c r="EI630" s="118"/>
      <c r="EJ630" s="118"/>
      <c r="EK630" s="118"/>
      <c r="EL630" s="118"/>
      <c r="EM630" s="118"/>
      <c r="EN630" s="118"/>
      <c r="EO630" s="118"/>
      <c r="EP630" s="118"/>
      <c r="EQ630" s="118"/>
      <c r="ER630" s="118"/>
      <c r="ES630" s="118"/>
      <c r="ET630" s="118"/>
      <c r="EU630" s="118"/>
      <c r="EV630" s="118"/>
      <c r="EW630" s="118"/>
      <c r="EX630" s="118"/>
      <c r="EY630" s="118"/>
      <c r="EZ630" s="118"/>
      <c r="FA630" s="118"/>
      <c r="FB630" s="118"/>
      <c r="FC630" s="118"/>
      <c r="FD630" s="118"/>
      <c r="FE630" s="118"/>
      <c r="FF630" s="118"/>
      <c r="FG630" s="118"/>
      <c r="FH630" s="118"/>
      <c r="FI630" s="118"/>
      <c r="FJ630" s="118"/>
      <c r="FK630" s="118"/>
      <c r="FL630" s="118"/>
      <c r="FM630" s="118"/>
      <c r="FN630" s="118"/>
      <c r="FO630" s="118"/>
      <c r="FP630" s="118"/>
      <c r="FQ630" s="118"/>
      <c r="FR630" s="118"/>
      <c r="FS630" s="118"/>
      <c r="FT630" s="118"/>
      <c r="FU630" s="118"/>
      <c r="FV630" s="118"/>
      <c r="FW630" s="118"/>
      <c r="FX630" s="118"/>
      <c r="FY630" s="118"/>
      <c r="FZ630" s="118"/>
      <c r="GA630" s="118"/>
      <c r="GB630" s="118"/>
      <c r="GC630" s="118"/>
      <c r="GD630" s="118"/>
      <c r="GE630" s="118"/>
      <c r="GF630" s="118"/>
      <c r="GG630" s="118"/>
      <c r="GH630" s="118"/>
      <c r="GI630" s="118"/>
      <c r="GJ630" s="118"/>
      <c r="GK630" s="118"/>
      <c r="GL630" s="118"/>
      <c r="GM630" s="118"/>
      <c r="GN630" s="118"/>
      <c r="GO630" s="118"/>
      <c r="GP630" s="118"/>
      <c r="GQ630" s="118"/>
      <c r="GR630" s="118"/>
      <c r="GS630" s="118"/>
      <c r="GT630" s="118"/>
      <c r="GU630" s="118"/>
      <c r="GV630" s="118"/>
      <c r="GW630" s="118"/>
      <c r="GX630" s="118"/>
      <c r="GY630" s="118"/>
      <c r="GZ630" s="118"/>
      <c r="HA630" s="118"/>
      <c r="HB630" s="118"/>
      <c r="HC630" s="118"/>
      <c r="HD630" s="118"/>
      <c r="HE630" s="118"/>
      <c r="HF630" s="118"/>
      <c r="HG630" s="118"/>
      <c r="HH630" s="118"/>
      <c r="HI630" s="118"/>
      <c r="HJ630" s="118"/>
      <c r="HK630" s="118"/>
      <c r="HL630" s="118"/>
      <c r="HM630" s="118"/>
      <c r="HN630" s="118"/>
      <c r="HO630" s="118"/>
      <c r="HP630" s="118"/>
      <c r="HQ630" s="118"/>
      <c r="HR630" s="118"/>
      <c r="HS630" s="118"/>
      <c r="HT630" s="118"/>
      <c r="HU630" s="118"/>
      <c r="HV630" s="118"/>
      <c r="HW630" s="118"/>
      <c r="HX630" s="118"/>
      <c r="HY630" s="118"/>
      <c r="HZ630" s="118"/>
      <c r="IA630" s="118"/>
      <c r="IB630" s="118"/>
      <c r="IC630" s="118"/>
      <c r="ID630" s="118"/>
      <c r="IE630" s="118"/>
      <c r="IF630" s="118"/>
      <c r="IG630" s="118"/>
      <c r="IH630" s="118"/>
      <c r="II630" s="118"/>
      <c r="IJ630" s="118"/>
      <c r="IK630" s="118"/>
      <c r="IL630" s="118"/>
      <c r="IM630" s="118"/>
      <c r="IN630" s="118"/>
      <c r="IO630" s="118"/>
      <c r="IP630" s="118"/>
      <c r="IQ630" s="118"/>
      <c r="IR630" s="118"/>
      <c r="IS630" s="118"/>
      <c r="IT630" s="118"/>
      <c r="IU630" s="118"/>
      <c r="IV630" s="118"/>
      <c r="IW630" s="118"/>
    </row>
    <row r="631" spans="1:257" ht="60" customHeight="1">
      <c r="A631" s="155">
        <v>12</v>
      </c>
      <c r="B631" s="586" t="s">
        <v>333</v>
      </c>
      <c r="C631" s="586"/>
      <c r="D631" s="586"/>
      <c r="E631" s="586"/>
      <c r="F631" s="586"/>
      <c r="G631" s="586"/>
      <c r="H631" s="586"/>
      <c r="I631" s="113"/>
      <c r="J631" s="113"/>
      <c r="K631" s="64"/>
      <c r="L631" s="12"/>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c r="BP631" s="5"/>
      <c r="BQ631" s="5"/>
      <c r="BR631" s="5"/>
      <c r="BS631" s="5"/>
      <c r="BT631" s="5"/>
      <c r="BU631" s="5"/>
      <c r="BV631" s="5"/>
      <c r="BW631" s="5"/>
      <c r="BX631" s="5"/>
      <c r="BY631" s="5"/>
      <c r="BZ631" s="5"/>
      <c r="CA631" s="5"/>
      <c r="CB631" s="5"/>
      <c r="CC631" s="5"/>
      <c r="CD631" s="5"/>
      <c r="CE631" s="5"/>
      <c r="CF631" s="5"/>
      <c r="CG631" s="5"/>
      <c r="CH631" s="5"/>
      <c r="CI631" s="5"/>
      <c r="CJ631" s="5"/>
      <c r="CK631" s="5"/>
      <c r="CL631" s="5"/>
      <c r="CM631" s="5"/>
      <c r="CN631" s="5"/>
      <c r="CO631" s="5"/>
      <c r="CP631" s="5"/>
      <c r="CQ631" s="5"/>
      <c r="CR631" s="5"/>
      <c r="CS631" s="5"/>
      <c r="CT631" s="5"/>
      <c r="CU631" s="5"/>
      <c r="CV631" s="5"/>
      <c r="CW631" s="5"/>
      <c r="CX631" s="5"/>
      <c r="CY631" s="5"/>
      <c r="CZ631" s="5"/>
      <c r="DA631" s="5"/>
      <c r="DB631" s="5"/>
      <c r="DC631" s="5"/>
      <c r="DD631" s="5"/>
      <c r="DE631" s="5"/>
      <c r="DF631" s="5"/>
      <c r="DG631" s="5"/>
      <c r="DH631" s="5"/>
      <c r="DI631" s="5"/>
      <c r="DJ631" s="5"/>
      <c r="DK631" s="5"/>
      <c r="DL631" s="5"/>
      <c r="DM631" s="5"/>
      <c r="DN631" s="5"/>
      <c r="DO631" s="5"/>
      <c r="DP631" s="5"/>
      <c r="DQ631" s="5"/>
      <c r="DR631" s="5"/>
      <c r="DS631" s="5"/>
      <c r="DT631" s="5"/>
      <c r="DU631" s="5"/>
      <c r="DV631" s="5"/>
      <c r="DW631" s="5"/>
      <c r="DX631" s="5"/>
      <c r="DY631" s="5"/>
      <c r="DZ631" s="5"/>
      <c r="EA631" s="5"/>
      <c r="EB631" s="5"/>
      <c r="EC631" s="5"/>
      <c r="ED631" s="5"/>
      <c r="EE631" s="5"/>
      <c r="EF631" s="5"/>
      <c r="EG631" s="5"/>
      <c r="EH631" s="5"/>
      <c r="EI631" s="5"/>
      <c r="EJ631" s="5"/>
      <c r="EK631" s="5"/>
      <c r="EL631" s="5"/>
      <c r="EM631" s="5"/>
      <c r="EN631" s="5"/>
      <c r="EO631" s="5"/>
      <c r="EP631" s="5"/>
      <c r="EQ631" s="5"/>
      <c r="ER631" s="5"/>
      <c r="ES631" s="5"/>
      <c r="ET631" s="5"/>
      <c r="EU631" s="5"/>
      <c r="EV631" s="5"/>
      <c r="EW631" s="5"/>
      <c r="EX631" s="5"/>
      <c r="EY631" s="5"/>
      <c r="EZ631" s="5"/>
      <c r="FA631" s="5"/>
      <c r="FB631" s="5"/>
      <c r="FC631" s="5"/>
      <c r="FD631" s="5"/>
      <c r="FE631" s="5"/>
      <c r="FF631" s="5"/>
      <c r="FG631" s="5"/>
      <c r="FH631" s="5"/>
      <c r="FI631" s="5"/>
      <c r="FJ631" s="5"/>
      <c r="FK631" s="5"/>
      <c r="FL631" s="5"/>
      <c r="FM631" s="5"/>
      <c r="FN631" s="5"/>
      <c r="FO631" s="5"/>
      <c r="FP631" s="5"/>
      <c r="FQ631" s="5"/>
      <c r="FR631" s="5"/>
      <c r="FS631" s="5"/>
      <c r="FT631" s="5"/>
      <c r="FU631" s="5"/>
      <c r="FV631" s="5"/>
      <c r="FW631" s="5"/>
      <c r="FX631" s="5"/>
      <c r="FY631" s="5"/>
      <c r="FZ631" s="5"/>
      <c r="GA631" s="5"/>
      <c r="GB631" s="5"/>
      <c r="GC631" s="5"/>
      <c r="GD631" s="5"/>
      <c r="GE631" s="5"/>
      <c r="GF631" s="5"/>
      <c r="GG631" s="5"/>
      <c r="GH631" s="5"/>
      <c r="GI631" s="5"/>
      <c r="GJ631" s="5"/>
      <c r="GK631" s="5"/>
      <c r="GL631" s="5"/>
      <c r="GM631" s="5"/>
      <c r="GN631" s="5"/>
      <c r="GO631" s="5"/>
      <c r="GP631" s="5"/>
      <c r="GQ631" s="5"/>
      <c r="GR631" s="5"/>
      <c r="GS631" s="5"/>
      <c r="GT631" s="5"/>
      <c r="GU631" s="5"/>
      <c r="GV631" s="5"/>
      <c r="GW631" s="5"/>
      <c r="GX631" s="5"/>
      <c r="GY631" s="5"/>
      <c r="GZ631" s="5"/>
      <c r="HA631" s="5"/>
      <c r="HB631" s="5"/>
      <c r="HC631" s="5"/>
      <c r="HD631" s="5"/>
      <c r="HE631" s="5"/>
      <c r="HF631" s="5"/>
      <c r="HG631" s="5"/>
      <c r="HH631" s="5"/>
      <c r="HI631" s="5"/>
      <c r="HJ631" s="5"/>
      <c r="HK631" s="5"/>
      <c r="HL631" s="5"/>
      <c r="HM631" s="5"/>
      <c r="HN631" s="5"/>
      <c r="HO631" s="5"/>
      <c r="HP631" s="5"/>
      <c r="HQ631" s="5"/>
      <c r="HR631" s="5"/>
      <c r="HS631" s="5"/>
      <c r="HT631" s="5"/>
      <c r="HU631" s="5"/>
      <c r="HV631" s="5"/>
      <c r="HW631" s="5"/>
      <c r="HX631" s="5"/>
      <c r="HY631" s="5"/>
      <c r="HZ631" s="5"/>
      <c r="IA631" s="5"/>
      <c r="IB631" s="5"/>
      <c r="IC631" s="5"/>
      <c r="ID631" s="5"/>
      <c r="IE631" s="5"/>
      <c r="IF631" s="5"/>
      <c r="IG631" s="5"/>
      <c r="IH631" s="5"/>
      <c r="II631" s="5"/>
      <c r="IJ631" s="5"/>
      <c r="IK631" s="5"/>
      <c r="IL631" s="5"/>
      <c r="IM631" s="5"/>
      <c r="IN631" s="5"/>
      <c r="IO631" s="5"/>
      <c r="IP631" s="5"/>
      <c r="IQ631" s="5"/>
      <c r="IR631" s="5"/>
      <c r="IS631" s="5"/>
      <c r="IT631" s="5"/>
      <c r="IU631" s="5"/>
      <c r="IV631" s="5"/>
      <c r="IW631" s="5"/>
    </row>
    <row r="632" spans="1:257">
      <c r="A632" s="155"/>
      <c r="B632" s="118" t="s">
        <v>330</v>
      </c>
      <c r="C632" s="113"/>
      <c r="D632" s="113"/>
      <c r="E632" s="113"/>
      <c r="F632" s="113"/>
      <c r="G632" s="113"/>
      <c r="H632" s="113"/>
      <c r="I632" s="113"/>
      <c r="J632" s="113"/>
      <c r="K632" s="64"/>
      <c r="L632" s="12"/>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c r="BP632" s="5"/>
      <c r="BQ632" s="5"/>
      <c r="BR632" s="5"/>
      <c r="BS632" s="5"/>
      <c r="BT632" s="5"/>
      <c r="BU632" s="5"/>
      <c r="BV632" s="5"/>
      <c r="BW632" s="5"/>
      <c r="BX632" s="5"/>
      <c r="BY632" s="5"/>
      <c r="BZ632" s="5"/>
      <c r="CA632" s="5"/>
      <c r="CB632" s="5"/>
      <c r="CC632" s="5"/>
      <c r="CD632" s="5"/>
      <c r="CE632" s="5"/>
      <c r="CF632" s="5"/>
      <c r="CG632" s="5"/>
      <c r="CH632" s="5"/>
      <c r="CI632" s="5"/>
      <c r="CJ632" s="5"/>
      <c r="CK632" s="5"/>
      <c r="CL632" s="5"/>
      <c r="CM632" s="5"/>
      <c r="CN632" s="5"/>
      <c r="CO632" s="5"/>
      <c r="CP632" s="5"/>
      <c r="CQ632" s="5"/>
      <c r="CR632" s="5"/>
      <c r="CS632" s="5"/>
      <c r="CT632" s="5"/>
      <c r="CU632" s="5"/>
      <c r="CV632" s="5"/>
      <c r="CW632" s="5"/>
      <c r="CX632" s="5"/>
      <c r="CY632" s="5"/>
      <c r="CZ632" s="5"/>
      <c r="DA632" s="5"/>
      <c r="DB632" s="5"/>
      <c r="DC632" s="5"/>
      <c r="DD632" s="5"/>
      <c r="DE632" s="5"/>
      <c r="DF632" s="5"/>
      <c r="DG632" s="5"/>
      <c r="DH632" s="5"/>
      <c r="DI632" s="5"/>
      <c r="DJ632" s="5"/>
      <c r="DK632" s="5"/>
      <c r="DL632" s="5"/>
      <c r="DM632" s="5"/>
      <c r="DN632" s="5"/>
      <c r="DO632" s="5"/>
      <c r="DP632" s="5"/>
      <c r="DQ632" s="5"/>
      <c r="DR632" s="5"/>
      <c r="DS632" s="5"/>
      <c r="DT632" s="5"/>
      <c r="DU632" s="5"/>
      <c r="DV632" s="5"/>
      <c r="DW632" s="5"/>
      <c r="DX632" s="5"/>
      <c r="DY632" s="5"/>
      <c r="DZ632" s="5"/>
      <c r="EA632" s="5"/>
      <c r="EB632" s="5"/>
      <c r="EC632" s="5"/>
      <c r="ED632" s="5"/>
      <c r="EE632" s="5"/>
      <c r="EF632" s="5"/>
      <c r="EG632" s="5"/>
      <c r="EH632" s="5"/>
      <c r="EI632" s="5"/>
      <c r="EJ632" s="5"/>
      <c r="EK632" s="5"/>
      <c r="EL632" s="5"/>
      <c r="EM632" s="5"/>
      <c r="EN632" s="5"/>
      <c r="EO632" s="5"/>
      <c r="EP632" s="5"/>
      <c r="EQ632" s="5"/>
      <c r="ER632" s="5"/>
      <c r="ES632" s="5"/>
      <c r="ET632" s="5"/>
      <c r="EU632" s="5"/>
      <c r="EV632" s="5"/>
      <c r="EW632" s="5"/>
      <c r="EX632" s="5"/>
      <c r="EY632" s="5"/>
      <c r="EZ632" s="5"/>
      <c r="FA632" s="5"/>
      <c r="FB632" s="5"/>
      <c r="FC632" s="5"/>
      <c r="FD632" s="5"/>
      <c r="FE632" s="5"/>
      <c r="FF632" s="5"/>
      <c r="FG632" s="5"/>
      <c r="FH632" s="5"/>
      <c r="FI632" s="5"/>
      <c r="FJ632" s="5"/>
      <c r="FK632" s="5"/>
      <c r="FL632" s="5"/>
      <c r="FM632" s="5"/>
      <c r="FN632" s="5"/>
      <c r="FO632" s="5"/>
      <c r="FP632" s="5"/>
      <c r="FQ632" s="5"/>
      <c r="FR632" s="5"/>
      <c r="FS632" s="5"/>
      <c r="FT632" s="5"/>
      <c r="FU632" s="5"/>
      <c r="FV632" s="5"/>
      <c r="FW632" s="5"/>
      <c r="FX632" s="5"/>
      <c r="FY632" s="5"/>
      <c r="FZ632" s="5"/>
      <c r="GA632" s="5"/>
      <c r="GB632" s="5"/>
      <c r="GC632" s="5"/>
      <c r="GD632" s="5"/>
      <c r="GE632" s="5"/>
      <c r="GF632" s="5"/>
      <c r="GG632" s="5"/>
      <c r="GH632" s="5"/>
      <c r="GI632" s="5"/>
      <c r="GJ632" s="5"/>
      <c r="GK632" s="5"/>
      <c r="GL632" s="5"/>
      <c r="GM632" s="5"/>
      <c r="GN632" s="5"/>
      <c r="GO632" s="5"/>
      <c r="GP632" s="5"/>
      <c r="GQ632" s="5"/>
      <c r="GR632" s="5"/>
      <c r="GS632" s="5"/>
      <c r="GT632" s="5"/>
      <c r="GU632" s="5"/>
      <c r="GV632" s="5"/>
      <c r="GW632" s="5"/>
      <c r="GX632" s="5"/>
      <c r="GY632" s="5"/>
      <c r="GZ632" s="5"/>
      <c r="HA632" s="5"/>
      <c r="HB632" s="5"/>
      <c r="HC632" s="5"/>
      <c r="HD632" s="5"/>
      <c r="HE632" s="5"/>
      <c r="HF632" s="5"/>
      <c r="HG632" s="5"/>
      <c r="HH632" s="5"/>
      <c r="HI632" s="5"/>
      <c r="HJ632" s="5"/>
      <c r="HK632" s="5"/>
      <c r="HL632" s="5"/>
      <c r="HM632" s="5"/>
      <c r="HN632" s="5"/>
      <c r="HO632" s="5"/>
      <c r="HP632" s="5"/>
      <c r="HQ632" s="5"/>
      <c r="HR632" s="5"/>
      <c r="HS632" s="5"/>
      <c r="HT632" s="5"/>
      <c r="HU632" s="5"/>
      <c r="HV632" s="5"/>
      <c r="HW632" s="5"/>
      <c r="HX632" s="5"/>
      <c r="HY632" s="5"/>
      <c r="HZ632" s="5"/>
      <c r="IA632" s="5"/>
      <c r="IB632" s="5"/>
      <c r="IC632" s="5"/>
      <c r="ID632" s="5"/>
      <c r="IE632" s="5"/>
      <c r="IF632" s="5"/>
      <c r="IG632" s="5"/>
      <c r="IH632" s="5"/>
      <c r="II632" s="5"/>
      <c r="IJ632" s="5"/>
      <c r="IK632" s="5"/>
      <c r="IL632" s="5"/>
      <c r="IM632" s="5"/>
      <c r="IN632" s="5"/>
      <c r="IO632" s="5"/>
      <c r="IP632" s="5"/>
      <c r="IQ632" s="5"/>
      <c r="IR632" s="5"/>
      <c r="IS632" s="5"/>
      <c r="IT632" s="5"/>
      <c r="IU632" s="5"/>
      <c r="IV632" s="5"/>
      <c r="IW632" s="5"/>
    </row>
    <row r="633" spans="1:257" ht="14.25">
      <c r="A633" s="165"/>
      <c r="B633" s="116" t="s">
        <v>11</v>
      </c>
      <c r="C633" s="116"/>
      <c r="D633" s="42">
        <v>3</v>
      </c>
      <c r="E633" s="116"/>
      <c r="F633" s="114" t="s">
        <v>9</v>
      </c>
      <c r="G633" s="112"/>
      <c r="H633" s="116" t="s">
        <v>69</v>
      </c>
      <c r="I633" s="122"/>
      <c r="J633" s="51">
        <f>SUM(D633*G633)</f>
        <v>0</v>
      </c>
      <c r="K633" s="86" t="s">
        <v>69</v>
      </c>
      <c r="L633" s="12"/>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5"/>
      <c r="BT633" s="5"/>
      <c r="BU633" s="5"/>
      <c r="BV633" s="5"/>
      <c r="BW633" s="5"/>
      <c r="BX633" s="5"/>
      <c r="BY633" s="5"/>
      <c r="BZ633" s="5"/>
      <c r="CA633" s="5"/>
      <c r="CB633" s="5"/>
      <c r="CC633" s="5"/>
      <c r="CD633" s="5"/>
      <c r="CE633" s="5"/>
      <c r="CF633" s="5"/>
      <c r="CG633" s="5"/>
      <c r="CH633" s="5"/>
      <c r="CI633" s="5"/>
      <c r="CJ633" s="5"/>
      <c r="CK633" s="5"/>
      <c r="CL633" s="5"/>
      <c r="CM633" s="5"/>
      <c r="CN633" s="5"/>
      <c r="CO633" s="5"/>
      <c r="CP633" s="5"/>
      <c r="CQ633" s="5"/>
      <c r="CR633" s="5"/>
      <c r="CS633" s="5"/>
      <c r="CT633" s="5"/>
      <c r="CU633" s="5"/>
      <c r="CV633" s="5"/>
      <c r="CW633" s="5"/>
      <c r="CX633" s="5"/>
      <c r="CY633" s="5"/>
      <c r="CZ633" s="5"/>
      <c r="DA633" s="5"/>
      <c r="DB633" s="5"/>
      <c r="DC633" s="5"/>
      <c r="DD633" s="5"/>
      <c r="DE633" s="5"/>
      <c r="DF633" s="5"/>
      <c r="DG633" s="5"/>
      <c r="DH633" s="5"/>
      <c r="DI633" s="5"/>
      <c r="DJ633" s="5"/>
      <c r="DK633" s="5"/>
      <c r="DL633" s="5"/>
      <c r="DM633" s="5"/>
      <c r="DN633" s="5"/>
      <c r="DO633" s="5"/>
      <c r="DP633" s="5"/>
      <c r="DQ633" s="5"/>
      <c r="DR633" s="5"/>
      <c r="DS633" s="5"/>
      <c r="DT633" s="5"/>
      <c r="DU633" s="5"/>
      <c r="DV633" s="5"/>
      <c r="DW633" s="5"/>
      <c r="DX633" s="5"/>
      <c r="DY633" s="5"/>
      <c r="DZ633" s="5"/>
      <c r="EA633" s="5"/>
      <c r="EB633" s="5"/>
      <c r="EC633" s="5"/>
      <c r="ED633" s="5"/>
      <c r="EE633" s="5"/>
      <c r="EF633" s="5"/>
      <c r="EG633" s="5"/>
      <c r="EH633" s="5"/>
      <c r="EI633" s="5"/>
      <c r="EJ633" s="5"/>
      <c r="EK633" s="5"/>
      <c r="EL633" s="5"/>
      <c r="EM633" s="5"/>
      <c r="EN633" s="5"/>
      <c r="EO633" s="5"/>
      <c r="EP633" s="5"/>
      <c r="EQ633" s="5"/>
      <c r="ER633" s="5"/>
      <c r="ES633" s="5"/>
      <c r="ET633" s="5"/>
      <c r="EU633" s="5"/>
      <c r="EV633" s="5"/>
      <c r="EW633" s="5"/>
      <c r="EX633" s="5"/>
      <c r="EY633" s="5"/>
      <c r="EZ633" s="5"/>
      <c r="FA633" s="5"/>
      <c r="FB633" s="5"/>
      <c r="FC633" s="5"/>
      <c r="FD633" s="5"/>
      <c r="FE633" s="5"/>
      <c r="FF633" s="5"/>
      <c r="FG633" s="5"/>
      <c r="FH633" s="5"/>
      <c r="FI633" s="5"/>
      <c r="FJ633" s="5"/>
      <c r="FK633" s="5"/>
      <c r="FL633" s="5"/>
      <c r="FM633" s="5"/>
      <c r="FN633" s="5"/>
      <c r="FO633" s="5"/>
      <c r="FP633" s="5"/>
      <c r="FQ633" s="5"/>
      <c r="FR633" s="5"/>
      <c r="FS633" s="5"/>
      <c r="FT633" s="5"/>
      <c r="FU633" s="5"/>
      <c r="FV633" s="5"/>
      <c r="FW633" s="5"/>
      <c r="FX633" s="5"/>
      <c r="FY633" s="5"/>
      <c r="FZ633" s="5"/>
      <c r="GA633" s="5"/>
      <c r="GB633" s="5"/>
      <c r="GC633" s="5"/>
      <c r="GD633" s="5"/>
      <c r="GE633" s="5"/>
      <c r="GF633" s="5"/>
      <c r="GG633" s="5"/>
      <c r="GH633" s="5"/>
      <c r="GI633" s="5"/>
      <c r="GJ633" s="5"/>
      <c r="GK633" s="5"/>
      <c r="GL633" s="5"/>
      <c r="GM633" s="5"/>
      <c r="GN633" s="5"/>
      <c r="GO633" s="5"/>
      <c r="GP633" s="5"/>
      <c r="GQ633" s="5"/>
      <c r="GR633" s="5"/>
      <c r="GS633" s="5"/>
      <c r="GT633" s="5"/>
      <c r="GU633" s="5"/>
      <c r="GV633" s="5"/>
      <c r="GW633" s="5"/>
      <c r="GX633" s="5"/>
      <c r="GY633" s="5"/>
      <c r="GZ633" s="5"/>
      <c r="HA633" s="5"/>
      <c r="HB633" s="5"/>
      <c r="HC633" s="5"/>
      <c r="HD633" s="5"/>
      <c r="HE633" s="5"/>
      <c r="HF633" s="5"/>
      <c r="HG633" s="5"/>
      <c r="HH633" s="5"/>
      <c r="HI633" s="5"/>
      <c r="HJ633" s="5"/>
      <c r="HK633" s="5"/>
      <c r="HL633" s="5"/>
      <c r="HM633" s="5"/>
      <c r="HN633" s="5"/>
      <c r="HO633" s="5"/>
      <c r="HP633" s="5"/>
      <c r="HQ633" s="5"/>
      <c r="HR633" s="5"/>
      <c r="HS633" s="5"/>
      <c r="HT633" s="5"/>
      <c r="HU633" s="5"/>
      <c r="HV633" s="5"/>
      <c r="HW633" s="5"/>
      <c r="HX633" s="5"/>
      <c r="HY633" s="5"/>
      <c r="HZ633" s="5"/>
      <c r="IA633" s="5"/>
      <c r="IB633" s="5"/>
      <c r="IC633" s="5"/>
      <c r="ID633" s="5"/>
      <c r="IE633" s="5"/>
      <c r="IF633" s="5"/>
      <c r="IG633" s="5"/>
      <c r="IH633" s="5"/>
      <c r="II633" s="5"/>
      <c r="IJ633" s="5"/>
      <c r="IK633" s="5"/>
      <c r="IL633" s="5"/>
      <c r="IM633" s="5"/>
      <c r="IN633" s="5"/>
      <c r="IO633" s="5"/>
      <c r="IP633" s="5"/>
      <c r="IQ633" s="5"/>
      <c r="IR633" s="5"/>
      <c r="IS633" s="5"/>
      <c r="IT633" s="5"/>
      <c r="IU633" s="5"/>
      <c r="IV633" s="5"/>
      <c r="IW633" s="5"/>
    </row>
    <row r="634" spans="1:257" s="113" customFormat="1" ht="14.25">
      <c r="A634" s="165"/>
      <c r="B634" s="19"/>
      <c r="C634" s="19"/>
      <c r="D634" s="136"/>
      <c r="E634" s="19"/>
      <c r="F634" s="37"/>
      <c r="G634" s="62"/>
      <c r="H634" s="19"/>
      <c r="I634" s="123"/>
      <c r="J634" s="44"/>
      <c r="K634" s="89"/>
      <c r="L634" s="12"/>
      <c r="M634" s="118"/>
      <c r="N634" s="118"/>
      <c r="O634" s="118"/>
      <c r="P634" s="118"/>
      <c r="Q634" s="118"/>
      <c r="R634" s="118"/>
      <c r="S634" s="118"/>
      <c r="T634" s="118"/>
      <c r="U634" s="118"/>
      <c r="V634" s="118"/>
      <c r="W634" s="118"/>
      <c r="X634" s="118"/>
      <c r="Y634" s="118"/>
      <c r="Z634" s="118"/>
      <c r="AA634" s="118"/>
      <c r="AB634" s="118"/>
      <c r="AC634" s="118"/>
      <c r="AD634" s="118"/>
      <c r="AE634" s="118"/>
      <c r="AF634" s="118"/>
      <c r="AG634" s="118"/>
      <c r="AH634" s="118"/>
      <c r="AI634" s="118"/>
      <c r="AJ634" s="118"/>
      <c r="AK634" s="118"/>
      <c r="AL634" s="118"/>
      <c r="AM634" s="118"/>
      <c r="AN634" s="118"/>
      <c r="AO634" s="118"/>
      <c r="AP634" s="118"/>
      <c r="AQ634" s="118"/>
      <c r="AR634" s="118"/>
      <c r="AS634" s="118"/>
      <c r="AT634" s="118"/>
      <c r="AU634" s="118"/>
      <c r="AV634" s="118"/>
      <c r="AW634" s="118"/>
      <c r="AX634" s="118"/>
      <c r="AY634" s="118"/>
      <c r="AZ634" s="118"/>
      <c r="BA634" s="118"/>
      <c r="BB634" s="118"/>
      <c r="BC634" s="118"/>
      <c r="BD634" s="118"/>
      <c r="BE634" s="118"/>
      <c r="BF634" s="118"/>
      <c r="BG634" s="118"/>
      <c r="BH634" s="118"/>
      <c r="BI634" s="118"/>
      <c r="BJ634" s="118"/>
      <c r="BK634" s="118"/>
      <c r="BL634" s="118"/>
      <c r="BM634" s="118"/>
      <c r="BN634" s="118"/>
      <c r="BO634" s="118"/>
      <c r="BP634" s="118"/>
      <c r="BQ634" s="118"/>
      <c r="BR634" s="118"/>
      <c r="BS634" s="118"/>
      <c r="BT634" s="118"/>
      <c r="BU634" s="118"/>
      <c r="BV634" s="118"/>
      <c r="BW634" s="118"/>
      <c r="BX634" s="118"/>
      <c r="BY634" s="118"/>
      <c r="BZ634" s="118"/>
      <c r="CA634" s="118"/>
      <c r="CB634" s="118"/>
      <c r="CC634" s="118"/>
      <c r="CD634" s="118"/>
      <c r="CE634" s="118"/>
      <c r="CF634" s="118"/>
      <c r="CG634" s="118"/>
      <c r="CH634" s="118"/>
      <c r="CI634" s="118"/>
      <c r="CJ634" s="118"/>
      <c r="CK634" s="118"/>
      <c r="CL634" s="118"/>
      <c r="CM634" s="118"/>
      <c r="CN634" s="118"/>
      <c r="CO634" s="118"/>
      <c r="CP634" s="118"/>
      <c r="CQ634" s="118"/>
      <c r="CR634" s="118"/>
      <c r="CS634" s="118"/>
      <c r="CT634" s="118"/>
      <c r="CU634" s="118"/>
      <c r="CV634" s="118"/>
      <c r="CW634" s="118"/>
      <c r="CX634" s="118"/>
      <c r="CY634" s="118"/>
      <c r="CZ634" s="118"/>
      <c r="DA634" s="118"/>
      <c r="DB634" s="118"/>
      <c r="DC634" s="118"/>
      <c r="DD634" s="118"/>
      <c r="DE634" s="118"/>
      <c r="DF634" s="118"/>
      <c r="DG634" s="118"/>
      <c r="DH634" s="118"/>
      <c r="DI634" s="118"/>
      <c r="DJ634" s="118"/>
      <c r="DK634" s="118"/>
      <c r="DL634" s="118"/>
      <c r="DM634" s="118"/>
      <c r="DN634" s="118"/>
      <c r="DO634" s="118"/>
      <c r="DP634" s="118"/>
      <c r="DQ634" s="118"/>
      <c r="DR634" s="118"/>
      <c r="DS634" s="118"/>
      <c r="DT634" s="118"/>
      <c r="DU634" s="118"/>
      <c r="DV634" s="118"/>
      <c r="DW634" s="118"/>
      <c r="DX634" s="118"/>
      <c r="DY634" s="118"/>
      <c r="DZ634" s="118"/>
      <c r="EA634" s="118"/>
      <c r="EB634" s="118"/>
      <c r="EC634" s="118"/>
      <c r="ED634" s="118"/>
      <c r="EE634" s="118"/>
      <c r="EF634" s="118"/>
      <c r="EG634" s="118"/>
      <c r="EH634" s="118"/>
      <c r="EI634" s="118"/>
      <c r="EJ634" s="118"/>
      <c r="EK634" s="118"/>
      <c r="EL634" s="118"/>
      <c r="EM634" s="118"/>
      <c r="EN634" s="118"/>
      <c r="EO634" s="118"/>
      <c r="EP634" s="118"/>
      <c r="EQ634" s="118"/>
      <c r="ER634" s="118"/>
      <c r="ES634" s="118"/>
      <c r="ET634" s="118"/>
      <c r="EU634" s="118"/>
      <c r="EV634" s="118"/>
      <c r="EW634" s="118"/>
      <c r="EX634" s="118"/>
      <c r="EY634" s="118"/>
      <c r="EZ634" s="118"/>
      <c r="FA634" s="118"/>
      <c r="FB634" s="118"/>
      <c r="FC634" s="118"/>
      <c r="FD634" s="118"/>
      <c r="FE634" s="118"/>
      <c r="FF634" s="118"/>
      <c r="FG634" s="118"/>
      <c r="FH634" s="118"/>
      <c r="FI634" s="118"/>
      <c r="FJ634" s="118"/>
      <c r="FK634" s="118"/>
      <c r="FL634" s="118"/>
      <c r="FM634" s="118"/>
      <c r="FN634" s="118"/>
      <c r="FO634" s="118"/>
      <c r="FP634" s="118"/>
      <c r="FQ634" s="118"/>
      <c r="FR634" s="118"/>
      <c r="FS634" s="118"/>
      <c r="FT634" s="118"/>
      <c r="FU634" s="118"/>
      <c r="FV634" s="118"/>
      <c r="FW634" s="118"/>
      <c r="FX634" s="118"/>
      <c r="FY634" s="118"/>
      <c r="FZ634" s="118"/>
      <c r="GA634" s="118"/>
      <c r="GB634" s="118"/>
      <c r="GC634" s="118"/>
      <c r="GD634" s="118"/>
      <c r="GE634" s="118"/>
      <c r="GF634" s="118"/>
      <c r="GG634" s="118"/>
      <c r="GH634" s="118"/>
      <c r="GI634" s="118"/>
      <c r="GJ634" s="118"/>
      <c r="GK634" s="118"/>
      <c r="GL634" s="118"/>
      <c r="GM634" s="118"/>
      <c r="GN634" s="118"/>
      <c r="GO634" s="118"/>
      <c r="GP634" s="118"/>
      <c r="GQ634" s="118"/>
      <c r="GR634" s="118"/>
      <c r="GS634" s="118"/>
      <c r="GT634" s="118"/>
      <c r="GU634" s="118"/>
      <c r="GV634" s="118"/>
      <c r="GW634" s="118"/>
      <c r="GX634" s="118"/>
      <c r="GY634" s="118"/>
      <c r="GZ634" s="118"/>
      <c r="HA634" s="118"/>
      <c r="HB634" s="118"/>
      <c r="HC634" s="118"/>
      <c r="HD634" s="118"/>
      <c r="HE634" s="118"/>
      <c r="HF634" s="118"/>
      <c r="HG634" s="118"/>
      <c r="HH634" s="118"/>
      <c r="HI634" s="118"/>
      <c r="HJ634" s="118"/>
      <c r="HK634" s="118"/>
      <c r="HL634" s="118"/>
      <c r="HM634" s="118"/>
      <c r="HN634" s="118"/>
      <c r="HO634" s="118"/>
      <c r="HP634" s="118"/>
      <c r="HQ634" s="118"/>
      <c r="HR634" s="118"/>
      <c r="HS634" s="118"/>
      <c r="HT634" s="118"/>
      <c r="HU634" s="118"/>
      <c r="HV634" s="118"/>
      <c r="HW634" s="118"/>
      <c r="HX634" s="118"/>
      <c r="HY634" s="118"/>
      <c r="HZ634" s="118"/>
      <c r="IA634" s="118"/>
      <c r="IB634" s="118"/>
      <c r="IC634" s="118"/>
      <c r="ID634" s="118"/>
      <c r="IE634" s="118"/>
      <c r="IF634" s="118"/>
      <c r="IG634" s="118"/>
      <c r="IH634" s="118"/>
      <c r="II634" s="118"/>
      <c r="IJ634" s="118"/>
      <c r="IK634" s="118"/>
      <c r="IL634" s="118"/>
      <c r="IM634" s="118"/>
      <c r="IN634" s="118"/>
      <c r="IO634" s="118"/>
      <c r="IP634" s="118"/>
      <c r="IQ634" s="118"/>
      <c r="IR634" s="118"/>
      <c r="IS634" s="118"/>
      <c r="IT634" s="118"/>
      <c r="IU634" s="118"/>
      <c r="IV634" s="118"/>
      <c r="IW634" s="118"/>
    </row>
    <row r="635" spans="1:257" ht="46.5" customHeight="1">
      <c r="A635" s="155">
        <v>13</v>
      </c>
      <c r="B635" s="586" t="s">
        <v>332</v>
      </c>
      <c r="C635" s="586"/>
      <c r="D635" s="586"/>
      <c r="E635" s="586"/>
      <c r="F635" s="586"/>
      <c r="G635" s="586"/>
      <c r="H635" s="586"/>
      <c r="I635" s="113"/>
      <c r="J635" s="113"/>
      <c r="K635" s="64"/>
      <c r="L635" s="12"/>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c r="BT635" s="5"/>
      <c r="BU635" s="5"/>
      <c r="BV635" s="5"/>
      <c r="BW635" s="5"/>
      <c r="BX635" s="5"/>
      <c r="BY635" s="5"/>
      <c r="BZ635" s="5"/>
      <c r="CA635" s="5"/>
      <c r="CB635" s="5"/>
      <c r="CC635" s="5"/>
      <c r="CD635" s="5"/>
      <c r="CE635" s="5"/>
      <c r="CF635" s="5"/>
      <c r="CG635" s="5"/>
      <c r="CH635" s="5"/>
      <c r="CI635" s="5"/>
      <c r="CJ635" s="5"/>
      <c r="CK635" s="5"/>
      <c r="CL635" s="5"/>
      <c r="CM635" s="5"/>
      <c r="CN635" s="5"/>
      <c r="CO635" s="5"/>
      <c r="CP635" s="5"/>
      <c r="CQ635" s="5"/>
      <c r="CR635" s="5"/>
      <c r="CS635" s="5"/>
      <c r="CT635" s="5"/>
      <c r="CU635" s="5"/>
      <c r="CV635" s="5"/>
      <c r="CW635" s="5"/>
      <c r="CX635" s="5"/>
      <c r="CY635" s="5"/>
      <c r="CZ635" s="5"/>
      <c r="DA635" s="5"/>
      <c r="DB635" s="5"/>
      <c r="DC635" s="5"/>
      <c r="DD635" s="5"/>
      <c r="DE635" s="5"/>
      <c r="DF635" s="5"/>
      <c r="DG635" s="5"/>
      <c r="DH635" s="5"/>
      <c r="DI635" s="5"/>
      <c r="DJ635" s="5"/>
      <c r="DK635" s="5"/>
      <c r="DL635" s="5"/>
      <c r="DM635" s="5"/>
      <c r="DN635" s="5"/>
      <c r="DO635" s="5"/>
      <c r="DP635" s="5"/>
      <c r="DQ635" s="5"/>
      <c r="DR635" s="5"/>
      <c r="DS635" s="5"/>
      <c r="DT635" s="5"/>
      <c r="DU635" s="5"/>
      <c r="DV635" s="5"/>
      <c r="DW635" s="5"/>
      <c r="DX635" s="5"/>
      <c r="DY635" s="5"/>
      <c r="DZ635" s="5"/>
      <c r="EA635" s="5"/>
      <c r="EB635" s="5"/>
      <c r="EC635" s="5"/>
      <c r="ED635" s="5"/>
      <c r="EE635" s="5"/>
      <c r="EF635" s="5"/>
      <c r="EG635" s="5"/>
      <c r="EH635" s="5"/>
      <c r="EI635" s="5"/>
      <c r="EJ635" s="5"/>
      <c r="EK635" s="5"/>
      <c r="EL635" s="5"/>
      <c r="EM635" s="5"/>
      <c r="EN635" s="5"/>
      <c r="EO635" s="5"/>
      <c r="EP635" s="5"/>
      <c r="EQ635" s="5"/>
      <c r="ER635" s="5"/>
      <c r="ES635" s="5"/>
      <c r="ET635" s="5"/>
      <c r="EU635" s="5"/>
      <c r="EV635" s="5"/>
      <c r="EW635" s="5"/>
      <c r="EX635" s="5"/>
      <c r="EY635" s="5"/>
      <c r="EZ635" s="5"/>
      <c r="FA635" s="5"/>
      <c r="FB635" s="5"/>
      <c r="FC635" s="5"/>
      <c r="FD635" s="5"/>
      <c r="FE635" s="5"/>
      <c r="FF635" s="5"/>
      <c r="FG635" s="5"/>
      <c r="FH635" s="5"/>
      <c r="FI635" s="5"/>
      <c r="FJ635" s="5"/>
      <c r="FK635" s="5"/>
      <c r="FL635" s="5"/>
      <c r="FM635" s="5"/>
      <c r="FN635" s="5"/>
      <c r="FO635" s="5"/>
      <c r="FP635" s="5"/>
      <c r="FQ635" s="5"/>
      <c r="FR635" s="5"/>
      <c r="FS635" s="5"/>
      <c r="FT635" s="5"/>
      <c r="FU635" s="5"/>
      <c r="FV635" s="5"/>
      <c r="FW635" s="5"/>
      <c r="FX635" s="5"/>
      <c r="FY635" s="5"/>
      <c r="FZ635" s="5"/>
      <c r="GA635" s="5"/>
      <c r="GB635" s="5"/>
      <c r="GC635" s="5"/>
      <c r="GD635" s="5"/>
      <c r="GE635" s="5"/>
      <c r="GF635" s="5"/>
      <c r="GG635" s="5"/>
      <c r="GH635" s="5"/>
      <c r="GI635" s="5"/>
      <c r="GJ635" s="5"/>
      <c r="GK635" s="5"/>
      <c r="GL635" s="5"/>
      <c r="GM635" s="5"/>
      <c r="GN635" s="5"/>
      <c r="GO635" s="5"/>
      <c r="GP635" s="5"/>
      <c r="GQ635" s="5"/>
      <c r="GR635" s="5"/>
      <c r="GS635" s="5"/>
      <c r="GT635" s="5"/>
      <c r="GU635" s="5"/>
      <c r="GV635" s="5"/>
      <c r="GW635" s="5"/>
      <c r="GX635" s="5"/>
      <c r="GY635" s="5"/>
      <c r="GZ635" s="5"/>
      <c r="HA635" s="5"/>
      <c r="HB635" s="5"/>
      <c r="HC635" s="5"/>
      <c r="HD635" s="5"/>
      <c r="HE635" s="5"/>
      <c r="HF635" s="5"/>
      <c r="HG635" s="5"/>
      <c r="HH635" s="5"/>
      <c r="HI635" s="5"/>
      <c r="HJ635" s="5"/>
      <c r="HK635" s="5"/>
      <c r="HL635" s="5"/>
      <c r="HM635" s="5"/>
      <c r="HN635" s="5"/>
      <c r="HO635" s="5"/>
      <c r="HP635" s="5"/>
      <c r="HQ635" s="5"/>
      <c r="HR635" s="5"/>
      <c r="HS635" s="5"/>
      <c r="HT635" s="5"/>
      <c r="HU635" s="5"/>
      <c r="HV635" s="5"/>
      <c r="HW635" s="5"/>
      <c r="HX635" s="5"/>
      <c r="HY635" s="5"/>
      <c r="HZ635" s="5"/>
      <c r="IA635" s="5"/>
      <c r="IB635" s="5"/>
      <c r="IC635" s="5"/>
      <c r="ID635" s="5"/>
      <c r="IE635" s="5"/>
      <c r="IF635" s="5"/>
      <c r="IG635" s="5"/>
      <c r="IH635" s="5"/>
      <c r="II635" s="5"/>
      <c r="IJ635" s="5"/>
      <c r="IK635" s="5"/>
      <c r="IL635" s="5"/>
      <c r="IM635" s="5"/>
      <c r="IN635" s="5"/>
      <c r="IO635" s="5"/>
      <c r="IP635" s="5"/>
      <c r="IQ635" s="5"/>
      <c r="IR635" s="5"/>
      <c r="IS635" s="5"/>
      <c r="IT635" s="5"/>
      <c r="IU635" s="5"/>
      <c r="IV635" s="5"/>
      <c r="IW635" s="5"/>
    </row>
    <row r="636" spans="1:257">
      <c r="A636" s="155"/>
      <c r="B636" s="118" t="s">
        <v>331</v>
      </c>
      <c r="C636" s="113"/>
      <c r="D636" s="113"/>
      <c r="E636" s="113"/>
      <c r="F636" s="113"/>
      <c r="G636" s="113"/>
      <c r="H636" s="113"/>
      <c r="I636" s="113"/>
      <c r="J636" s="113"/>
      <c r="K636" s="64"/>
      <c r="L636" s="12"/>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c r="BP636" s="5"/>
      <c r="BQ636" s="5"/>
      <c r="BR636" s="5"/>
      <c r="BS636" s="5"/>
      <c r="BT636" s="5"/>
      <c r="BU636" s="5"/>
      <c r="BV636" s="5"/>
      <c r="BW636" s="5"/>
      <c r="BX636" s="5"/>
      <c r="BY636" s="5"/>
      <c r="BZ636" s="5"/>
      <c r="CA636" s="5"/>
      <c r="CB636" s="5"/>
      <c r="CC636" s="5"/>
      <c r="CD636" s="5"/>
      <c r="CE636" s="5"/>
      <c r="CF636" s="5"/>
      <c r="CG636" s="5"/>
      <c r="CH636" s="5"/>
      <c r="CI636" s="5"/>
      <c r="CJ636" s="5"/>
      <c r="CK636" s="5"/>
      <c r="CL636" s="5"/>
      <c r="CM636" s="5"/>
      <c r="CN636" s="5"/>
      <c r="CO636" s="5"/>
      <c r="CP636" s="5"/>
      <c r="CQ636" s="5"/>
      <c r="CR636" s="5"/>
      <c r="CS636" s="5"/>
      <c r="CT636" s="5"/>
      <c r="CU636" s="5"/>
      <c r="CV636" s="5"/>
      <c r="CW636" s="5"/>
      <c r="CX636" s="5"/>
      <c r="CY636" s="5"/>
      <c r="CZ636" s="5"/>
      <c r="DA636" s="5"/>
      <c r="DB636" s="5"/>
      <c r="DC636" s="5"/>
      <c r="DD636" s="5"/>
      <c r="DE636" s="5"/>
      <c r="DF636" s="5"/>
      <c r="DG636" s="5"/>
      <c r="DH636" s="5"/>
      <c r="DI636" s="5"/>
      <c r="DJ636" s="5"/>
      <c r="DK636" s="5"/>
      <c r="DL636" s="5"/>
      <c r="DM636" s="5"/>
      <c r="DN636" s="5"/>
      <c r="DO636" s="5"/>
      <c r="DP636" s="5"/>
      <c r="DQ636" s="5"/>
      <c r="DR636" s="5"/>
      <c r="DS636" s="5"/>
      <c r="DT636" s="5"/>
      <c r="DU636" s="5"/>
      <c r="DV636" s="5"/>
      <c r="DW636" s="5"/>
      <c r="DX636" s="5"/>
      <c r="DY636" s="5"/>
      <c r="DZ636" s="5"/>
      <c r="EA636" s="5"/>
      <c r="EB636" s="5"/>
      <c r="EC636" s="5"/>
      <c r="ED636" s="5"/>
      <c r="EE636" s="5"/>
      <c r="EF636" s="5"/>
      <c r="EG636" s="5"/>
      <c r="EH636" s="5"/>
      <c r="EI636" s="5"/>
      <c r="EJ636" s="5"/>
      <c r="EK636" s="5"/>
      <c r="EL636" s="5"/>
      <c r="EM636" s="5"/>
      <c r="EN636" s="5"/>
      <c r="EO636" s="5"/>
      <c r="EP636" s="5"/>
      <c r="EQ636" s="5"/>
      <c r="ER636" s="5"/>
      <c r="ES636" s="5"/>
      <c r="ET636" s="5"/>
      <c r="EU636" s="5"/>
      <c r="EV636" s="5"/>
      <c r="EW636" s="5"/>
      <c r="EX636" s="5"/>
      <c r="EY636" s="5"/>
      <c r="EZ636" s="5"/>
      <c r="FA636" s="5"/>
      <c r="FB636" s="5"/>
      <c r="FC636" s="5"/>
      <c r="FD636" s="5"/>
      <c r="FE636" s="5"/>
      <c r="FF636" s="5"/>
      <c r="FG636" s="5"/>
      <c r="FH636" s="5"/>
      <c r="FI636" s="5"/>
      <c r="FJ636" s="5"/>
      <c r="FK636" s="5"/>
      <c r="FL636" s="5"/>
      <c r="FM636" s="5"/>
      <c r="FN636" s="5"/>
      <c r="FO636" s="5"/>
      <c r="FP636" s="5"/>
      <c r="FQ636" s="5"/>
      <c r="FR636" s="5"/>
      <c r="FS636" s="5"/>
      <c r="FT636" s="5"/>
      <c r="FU636" s="5"/>
      <c r="FV636" s="5"/>
      <c r="FW636" s="5"/>
      <c r="FX636" s="5"/>
      <c r="FY636" s="5"/>
      <c r="FZ636" s="5"/>
      <c r="GA636" s="5"/>
      <c r="GB636" s="5"/>
      <c r="GC636" s="5"/>
      <c r="GD636" s="5"/>
      <c r="GE636" s="5"/>
      <c r="GF636" s="5"/>
      <c r="GG636" s="5"/>
      <c r="GH636" s="5"/>
      <c r="GI636" s="5"/>
      <c r="GJ636" s="5"/>
      <c r="GK636" s="5"/>
      <c r="GL636" s="5"/>
      <c r="GM636" s="5"/>
      <c r="GN636" s="5"/>
      <c r="GO636" s="5"/>
      <c r="GP636" s="5"/>
      <c r="GQ636" s="5"/>
      <c r="GR636" s="5"/>
      <c r="GS636" s="5"/>
      <c r="GT636" s="5"/>
      <c r="GU636" s="5"/>
      <c r="GV636" s="5"/>
      <c r="GW636" s="5"/>
      <c r="GX636" s="5"/>
      <c r="GY636" s="5"/>
      <c r="GZ636" s="5"/>
      <c r="HA636" s="5"/>
      <c r="HB636" s="5"/>
      <c r="HC636" s="5"/>
      <c r="HD636" s="5"/>
      <c r="HE636" s="5"/>
      <c r="HF636" s="5"/>
      <c r="HG636" s="5"/>
      <c r="HH636" s="5"/>
      <c r="HI636" s="5"/>
      <c r="HJ636" s="5"/>
      <c r="HK636" s="5"/>
      <c r="HL636" s="5"/>
      <c r="HM636" s="5"/>
      <c r="HN636" s="5"/>
      <c r="HO636" s="5"/>
      <c r="HP636" s="5"/>
      <c r="HQ636" s="5"/>
      <c r="HR636" s="5"/>
      <c r="HS636" s="5"/>
      <c r="HT636" s="5"/>
      <c r="HU636" s="5"/>
      <c r="HV636" s="5"/>
      <c r="HW636" s="5"/>
      <c r="HX636" s="5"/>
      <c r="HY636" s="5"/>
      <c r="HZ636" s="5"/>
      <c r="IA636" s="5"/>
      <c r="IB636" s="5"/>
      <c r="IC636" s="5"/>
      <c r="ID636" s="5"/>
      <c r="IE636" s="5"/>
      <c r="IF636" s="5"/>
      <c r="IG636" s="5"/>
      <c r="IH636" s="5"/>
      <c r="II636" s="5"/>
      <c r="IJ636" s="5"/>
      <c r="IK636" s="5"/>
      <c r="IL636" s="5"/>
      <c r="IM636" s="5"/>
      <c r="IN636" s="5"/>
      <c r="IO636" s="5"/>
      <c r="IP636" s="5"/>
      <c r="IQ636" s="5"/>
      <c r="IR636" s="5"/>
      <c r="IS636" s="5"/>
      <c r="IT636" s="5"/>
      <c r="IU636" s="5"/>
      <c r="IV636" s="5"/>
      <c r="IW636" s="5"/>
    </row>
    <row r="637" spans="1:257" ht="14.25">
      <c r="A637" s="155"/>
      <c r="B637" s="116" t="s">
        <v>11</v>
      </c>
      <c r="C637" s="116"/>
      <c r="D637" s="42">
        <v>3</v>
      </c>
      <c r="E637" s="116"/>
      <c r="F637" s="114" t="s">
        <v>9</v>
      </c>
      <c r="G637" s="112"/>
      <c r="H637" s="116" t="s">
        <v>69</v>
      </c>
      <c r="I637" s="122"/>
      <c r="J637" s="51">
        <f>SUM(D637*G637)</f>
        <v>0</v>
      </c>
      <c r="K637" s="86" t="s">
        <v>69</v>
      </c>
      <c r="L637" s="12"/>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c r="BP637" s="5"/>
      <c r="BQ637" s="5"/>
      <c r="BR637" s="5"/>
      <c r="BS637" s="5"/>
      <c r="BT637" s="5"/>
      <c r="BU637" s="5"/>
      <c r="BV637" s="5"/>
      <c r="BW637" s="5"/>
      <c r="BX637" s="5"/>
      <c r="BY637" s="5"/>
      <c r="BZ637" s="5"/>
      <c r="CA637" s="5"/>
      <c r="CB637" s="5"/>
      <c r="CC637" s="5"/>
      <c r="CD637" s="5"/>
      <c r="CE637" s="5"/>
      <c r="CF637" s="5"/>
      <c r="CG637" s="5"/>
      <c r="CH637" s="5"/>
      <c r="CI637" s="5"/>
      <c r="CJ637" s="5"/>
      <c r="CK637" s="5"/>
      <c r="CL637" s="5"/>
      <c r="CM637" s="5"/>
      <c r="CN637" s="5"/>
      <c r="CO637" s="5"/>
      <c r="CP637" s="5"/>
      <c r="CQ637" s="5"/>
      <c r="CR637" s="5"/>
      <c r="CS637" s="5"/>
      <c r="CT637" s="5"/>
      <c r="CU637" s="5"/>
      <c r="CV637" s="5"/>
      <c r="CW637" s="5"/>
      <c r="CX637" s="5"/>
      <c r="CY637" s="5"/>
      <c r="CZ637" s="5"/>
      <c r="DA637" s="5"/>
      <c r="DB637" s="5"/>
      <c r="DC637" s="5"/>
      <c r="DD637" s="5"/>
      <c r="DE637" s="5"/>
      <c r="DF637" s="5"/>
      <c r="DG637" s="5"/>
      <c r="DH637" s="5"/>
      <c r="DI637" s="5"/>
      <c r="DJ637" s="5"/>
      <c r="DK637" s="5"/>
      <c r="DL637" s="5"/>
      <c r="DM637" s="5"/>
      <c r="DN637" s="5"/>
      <c r="DO637" s="5"/>
      <c r="DP637" s="5"/>
      <c r="DQ637" s="5"/>
      <c r="DR637" s="5"/>
      <c r="DS637" s="5"/>
      <c r="DT637" s="5"/>
      <c r="DU637" s="5"/>
      <c r="DV637" s="5"/>
      <c r="DW637" s="5"/>
      <c r="DX637" s="5"/>
      <c r="DY637" s="5"/>
      <c r="DZ637" s="5"/>
      <c r="EA637" s="5"/>
      <c r="EB637" s="5"/>
      <c r="EC637" s="5"/>
      <c r="ED637" s="5"/>
      <c r="EE637" s="5"/>
      <c r="EF637" s="5"/>
      <c r="EG637" s="5"/>
      <c r="EH637" s="5"/>
      <c r="EI637" s="5"/>
      <c r="EJ637" s="5"/>
      <c r="EK637" s="5"/>
      <c r="EL637" s="5"/>
      <c r="EM637" s="5"/>
      <c r="EN637" s="5"/>
      <c r="EO637" s="5"/>
      <c r="EP637" s="5"/>
      <c r="EQ637" s="5"/>
      <c r="ER637" s="5"/>
      <c r="ES637" s="5"/>
      <c r="ET637" s="5"/>
      <c r="EU637" s="5"/>
      <c r="EV637" s="5"/>
      <c r="EW637" s="5"/>
      <c r="EX637" s="5"/>
      <c r="EY637" s="5"/>
      <c r="EZ637" s="5"/>
      <c r="FA637" s="5"/>
      <c r="FB637" s="5"/>
      <c r="FC637" s="5"/>
      <c r="FD637" s="5"/>
      <c r="FE637" s="5"/>
      <c r="FF637" s="5"/>
      <c r="FG637" s="5"/>
      <c r="FH637" s="5"/>
      <c r="FI637" s="5"/>
      <c r="FJ637" s="5"/>
      <c r="FK637" s="5"/>
      <c r="FL637" s="5"/>
      <c r="FM637" s="5"/>
      <c r="FN637" s="5"/>
      <c r="FO637" s="5"/>
      <c r="FP637" s="5"/>
      <c r="FQ637" s="5"/>
      <c r="FR637" s="5"/>
      <c r="FS637" s="5"/>
      <c r="FT637" s="5"/>
      <c r="FU637" s="5"/>
      <c r="FV637" s="5"/>
      <c r="FW637" s="5"/>
      <c r="FX637" s="5"/>
      <c r="FY637" s="5"/>
      <c r="FZ637" s="5"/>
      <c r="GA637" s="5"/>
      <c r="GB637" s="5"/>
      <c r="GC637" s="5"/>
      <c r="GD637" s="5"/>
      <c r="GE637" s="5"/>
      <c r="GF637" s="5"/>
      <c r="GG637" s="5"/>
      <c r="GH637" s="5"/>
      <c r="GI637" s="5"/>
      <c r="GJ637" s="5"/>
      <c r="GK637" s="5"/>
      <c r="GL637" s="5"/>
      <c r="GM637" s="5"/>
      <c r="GN637" s="5"/>
      <c r="GO637" s="5"/>
      <c r="GP637" s="5"/>
      <c r="GQ637" s="5"/>
      <c r="GR637" s="5"/>
      <c r="GS637" s="5"/>
      <c r="GT637" s="5"/>
      <c r="GU637" s="5"/>
      <c r="GV637" s="5"/>
      <c r="GW637" s="5"/>
      <c r="GX637" s="5"/>
      <c r="GY637" s="5"/>
      <c r="GZ637" s="5"/>
      <c r="HA637" s="5"/>
      <c r="HB637" s="5"/>
      <c r="HC637" s="5"/>
      <c r="HD637" s="5"/>
      <c r="HE637" s="5"/>
      <c r="HF637" s="5"/>
      <c r="HG637" s="5"/>
      <c r="HH637" s="5"/>
      <c r="HI637" s="5"/>
      <c r="HJ637" s="5"/>
      <c r="HK637" s="5"/>
      <c r="HL637" s="5"/>
      <c r="HM637" s="5"/>
      <c r="HN637" s="5"/>
      <c r="HO637" s="5"/>
      <c r="HP637" s="5"/>
      <c r="HQ637" s="5"/>
      <c r="HR637" s="5"/>
      <c r="HS637" s="5"/>
      <c r="HT637" s="5"/>
      <c r="HU637" s="5"/>
      <c r="HV637" s="5"/>
      <c r="HW637" s="5"/>
      <c r="HX637" s="5"/>
      <c r="HY637" s="5"/>
      <c r="HZ637" s="5"/>
      <c r="IA637" s="5"/>
      <c r="IB637" s="5"/>
      <c r="IC637" s="5"/>
      <c r="ID637" s="5"/>
      <c r="IE637" s="5"/>
      <c r="IF637" s="5"/>
      <c r="IG637" s="5"/>
      <c r="IH637" s="5"/>
      <c r="II637" s="5"/>
      <c r="IJ637" s="5"/>
      <c r="IK637" s="5"/>
      <c r="IL637" s="5"/>
      <c r="IM637" s="5"/>
      <c r="IN637" s="5"/>
      <c r="IO637" s="5"/>
      <c r="IP637" s="5"/>
      <c r="IQ637" s="5"/>
      <c r="IR637" s="5"/>
      <c r="IS637" s="5"/>
      <c r="IT637" s="5"/>
      <c r="IU637" s="5"/>
      <c r="IV637" s="5"/>
      <c r="IW637" s="5"/>
    </row>
    <row r="638" spans="1:257">
      <c r="A638" s="165"/>
      <c r="B638" s="19"/>
      <c r="C638" s="138"/>
      <c r="D638" s="138"/>
      <c r="E638" s="138"/>
      <c r="F638" s="138"/>
      <c r="G638" s="138"/>
      <c r="H638" s="138"/>
      <c r="I638" s="123"/>
      <c r="J638" s="138"/>
      <c r="K638" s="134"/>
    </row>
    <row r="639" spans="1:257" ht="54" customHeight="1">
      <c r="A639" s="155">
        <v>14</v>
      </c>
      <c r="B639" s="586" t="s">
        <v>325</v>
      </c>
      <c r="C639" s="586"/>
      <c r="D639" s="586"/>
      <c r="E639" s="586"/>
      <c r="F639" s="586"/>
      <c r="G639" s="586"/>
      <c r="H639" s="586"/>
      <c r="I639" s="113"/>
      <c r="J639" s="113"/>
      <c r="K639" s="64"/>
    </row>
    <row r="640" spans="1:257">
      <c r="A640" s="155"/>
      <c r="B640" s="118" t="s">
        <v>324</v>
      </c>
      <c r="C640" s="113"/>
      <c r="D640" s="113"/>
      <c r="E640" s="113"/>
      <c r="F640" s="113"/>
      <c r="G640" s="113"/>
      <c r="H640" s="113"/>
      <c r="I640" s="113"/>
      <c r="J640" s="113"/>
      <c r="K640" s="64"/>
    </row>
    <row r="641" spans="1:257" ht="14.25">
      <c r="A641" s="155"/>
      <c r="B641" s="116" t="s">
        <v>11</v>
      </c>
      <c r="C641" s="116"/>
      <c r="D641" s="42">
        <v>1</v>
      </c>
      <c r="E641" s="116"/>
      <c r="F641" s="114" t="s">
        <v>9</v>
      </c>
      <c r="G641" s="112"/>
      <c r="H641" s="116" t="s">
        <v>69</v>
      </c>
      <c r="I641" s="122"/>
      <c r="J641" s="51">
        <f>SUM(D641*G641)</f>
        <v>0</v>
      </c>
      <c r="K641" s="86" t="s">
        <v>69</v>
      </c>
      <c r="L641" s="12"/>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c r="EF641" s="3"/>
      <c r="EG641" s="3"/>
      <c r="EH641" s="3"/>
      <c r="EI641" s="3"/>
      <c r="EJ641" s="3"/>
      <c r="EK641" s="3"/>
      <c r="EL641" s="3"/>
      <c r="EM641" s="3"/>
      <c r="EN641" s="3"/>
      <c r="EO641" s="3"/>
      <c r="EP641" s="3"/>
      <c r="EQ641" s="3"/>
      <c r="ER641" s="3"/>
      <c r="ES641" s="3"/>
      <c r="ET641" s="3"/>
      <c r="EU641" s="3"/>
      <c r="EV641" s="3"/>
      <c r="EW641" s="3"/>
      <c r="EX641" s="3"/>
      <c r="EY641" s="3"/>
      <c r="EZ641" s="3"/>
      <c r="FA641" s="3"/>
      <c r="FB641" s="3"/>
      <c r="FC641" s="3"/>
      <c r="FD641" s="3"/>
      <c r="FE641" s="3"/>
      <c r="FF641" s="3"/>
      <c r="FG641" s="3"/>
      <c r="FH641" s="3"/>
      <c r="FI641" s="3"/>
      <c r="FJ641" s="3"/>
      <c r="FK641" s="3"/>
      <c r="FL641" s="3"/>
      <c r="FM641" s="3"/>
      <c r="FN641" s="3"/>
      <c r="FO641" s="3"/>
      <c r="FP641" s="3"/>
      <c r="FQ641" s="3"/>
      <c r="FR641" s="3"/>
      <c r="FS641" s="3"/>
      <c r="FT641" s="3"/>
      <c r="FU641" s="3"/>
      <c r="FV641" s="3"/>
      <c r="FW641" s="3"/>
      <c r="FX641" s="3"/>
      <c r="FY641" s="3"/>
      <c r="FZ641" s="3"/>
      <c r="GA641" s="3"/>
      <c r="GB641" s="3"/>
      <c r="GC641" s="3"/>
      <c r="GD641" s="3"/>
      <c r="GE641" s="3"/>
      <c r="GF641" s="3"/>
      <c r="GG641" s="3"/>
      <c r="GH641" s="3"/>
      <c r="GI641" s="3"/>
      <c r="GJ641" s="3"/>
      <c r="GK641" s="3"/>
      <c r="GL641" s="3"/>
      <c r="GM641" s="3"/>
      <c r="GN641" s="3"/>
      <c r="GO641" s="3"/>
      <c r="GP641" s="3"/>
      <c r="GQ641" s="3"/>
      <c r="GR641" s="3"/>
      <c r="GS641" s="3"/>
      <c r="GT641" s="3"/>
      <c r="GU641" s="3"/>
      <c r="GV641" s="3"/>
      <c r="GW641" s="3"/>
      <c r="GX641" s="3"/>
      <c r="GY641" s="3"/>
      <c r="GZ641" s="3"/>
      <c r="HA641" s="3"/>
      <c r="HB641" s="3"/>
      <c r="HC641" s="3"/>
      <c r="HD641" s="3"/>
      <c r="HE641" s="3"/>
      <c r="HF641" s="3"/>
      <c r="HG641" s="3"/>
      <c r="HH641" s="3"/>
      <c r="HI641" s="3"/>
      <c r="HJ641" s="3"/>
      <c r="HK641" s="3"/>
      <c r="HL641" s="3"/>
      <c r="HM641" s="3"/>
      <c r="HN641" s="3"/>
      <c r="HO641" s="3"/>
      <c r="HP641" s="3"/>
      <c r="HQ641" s="3"/>
      <c r="HR641" s="3"/>
      <c r="HS641" s="3"/>
      <c r="HT641" s="3"/>
      <c r="HU641" s="3"/>
      <c r="HV641" s="3"/>
      <c r="HW641" s="3"/>
      <c r="HX641" s="3"/>
      <c r="HY641" s="3"/>
      <c r="HZ641" s="3"/>
      <c r="IA641" s="3"/>
      <c r="IB641" s="3"/>
      <c r="IC641" s="3"/>
      <c r="ID641" s="3"/>
      <c r="IE641" s="3"/>
      <c r="IF641" s="3"/>
      <c r="IG641" s="3"/>
      <c r="IH641" s="3"/>
      <c r="II641" s="3"/>
      <c r="IJ641" s="3"/>
      <c r="IK641" s="3"/>
      <c r="IL641" s="3"/>
      <c r="IM641" s="3"/>
      <c r="IN641" s="3"/>
      <c r="IO641" s="3"/>
      <c r="IP641" s="3"/>
      <c r="IQ641" s="3"/>
      <c r="IR641" s="3"/>
      <c r="IS641" s="3"/>
      <c r="IT641" s="3"/>
      <c r="IU641" s="3"/>
      <c r="IV641" s="3"/>
      <c r="IW641" s="3"/>
    </row>
    <row r="642" spans="1:257" ht="14.25">
      <c r="A642" s="155"/>
      <c r="B642" s="116"/>
      <c r="C642" s="116"/>
      <c r="D642" s="18"/>
      <c r="E642" s="19"/>
      <c r="F642" s="37"/>
      <c r="G642" s="62"/>
      <c r="H642" s="19"/>
      <c r="I642" s="122"/>
      <c r="J642" s="30"/>
      <c r="K642" s="87"/>
      <c r="L642" s="1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c r="EG642" s="3"/>
      <c r="EH642" s="3"/>
      <c r="EI642" s="3"/>
      <c r="EJ642" s="3"/>
      <c r="EK642" s="3"/>
      <c r="EL642" s="3"/>
      <c r="EM642" s="3"/>
      <c r="EN642" s="3"/>
      <c r="EO642" s="3"/>
      <c r="EP642" s="3"/>
      <c r="EQ642" s="3"/>
      <c r="ER642" s="3"/>
      <c r="ES642" s="3"/>
      <c r="ET642" s="3"/>
      <c r="EU642" s="3"/>
      <c r="EV642" s="3"/>
      <c r="EW642" s="3"/>
      <c r="EX642" s="3"/>
      <c r="EY642" s="3"/>
      <c r="EZ642" s="3"/>
      <c r="FA642" s="3"/>
      <c r="FB642" s="3"/>
      <c r="FC642" s="3"/>
      <c r="FD642" s="3"/>
      <c r="FE642" s="3"/>
      <c r="FF642" s="3"/>
      <c r="FG642" s="3"/>
      <c r="FH642" s="3"/>
      <c r="FI642" s="3"/>
      <c r="FJ642" s="3"/>
      <c r="FK642" s="3"/>
      <c r="FL642" s="3"/>
      <c r="FM642" s="3"/>
      <c r="FN642" s="3"/>
      <c r="FO642" s="3"/>
      <c r="FP642" s="3"/>
      <c r="FQ642" s="3"/>
      <c r="FR642" s="3"/>
      <c r="FS642" s="3"/>
      <c r="FT642" s="3"/>
      <c r="FU642" s="3"/>
      <c r="FV642" s="3"/>
      <c r="FW642" s="3"/>
      <c r="FX642" s="3"/>
      <c r="FY642" s="3"/>
      <c r="FZ642" s="3"/>
      <c r="GA642" s="3"/>
      <c r="GB642" s="3"/>
      <c r="GC642" s="3"/>
      <c r="GD642" s="3"/>
      <c r="GE642" s="3"/>
      <c r="GF642" s="3"/>
      <c r="GG642" s="3"/>
      <c r="GH642" s="3"/>
      <c r="GI642" s="3"/>
      <c r="GJ642" s="3"/>
      <c r="GK642" s="3"/>
      <c r="GL642" s="3"/>
      <c r="GM642" s="3"/>
      <c r="GN642" s="3"/>
      <c r="GO642" s="3"/>
      <c r="GP642" s="3"/>
      <c r="GQ642" s="3"/>
      <c r="GR642" s="3"/>
      <c r="GS642" s="3"/>
      <c r="GT642" s="3"/>
      <c r="GU642" s="3"/>
      <c r="GV642" s="3"/>
      <c r="GW642" s="3"/>
      <c r="GX642" s="3"/>
      <c r="GY642" s="3"/>
      <c r="GZ642" s="3"/>
      <c r="HA642" s="3"/>
      <c r="HB642" s="3"/>
      <c r="HC642" s="3"/>
      <c r="HD642" s="3"/>
      <c r="HE642" s="3"/>
      <c r="HF642" s="3"/>
      <c r="HG642" s="3"/>
      <c r="HH642" s="3"/>
      <c r="HI642" s="3"/>
      <c r="HJ642" s="3"/>
      <c r="HK642" s="3"/>
      <c r="HL642" s="3"/>
      <c r="HM642" s="3"/>
      <c r="HN642" s="3"/>
      <c r="HO642" s="3"/>
      <c r="HP642" s="3"/>
      <c r="HQ642" s="3"/>
      <c r="HR642" s="3"/>
      <c r="HS642" s="3"/>
      <c r="HT642" s="3"/>
      <c r="HU642" s="3"/>
      <c r="HV642" s="3"/>
      <c r="HW642" s="3"/>
      <c r="HX642" s="3"/>
      <c r="HY642" s="3"/>
      <c r="HZ642" s="3"/>
      <c r="IA642" s="3"/>
      <c r="IB642" s="3"/>
      <c r="IC642" s="3"/>
      <c r="ID642" s="3"/>
      <c r="IE642" s="3"/>
      <c r="IF642" s="3"/>
      <c r="IG642" s="3"/>
      <c r="IH642" s="3"/>
      <c r="II642" s="3"/>
      <c r="IJ642" s="3"/>
      <c r="IK642" s="3"/>
      <c r="IL642" s="3"/>
      <c r="IM642" s="3"/>
      <c r="IN642" s="3"/>
      <c r="IO642" s="3"/>
      <c r="IP642" s="3"/>
      <c r="IQ642" s="3"/>
      <c r="IR642" s="3"/>
      <c r="IS642" s="3"/>
      <c r="IT642" s="3"/>
      <c r="IU642" s="3"/>
      <c r="IV642" s="3"/>
      <c r="IW642" s="3"/>
    </row>
    <row r="643" spans="1:257" s="113" customFormat="1" ht="56.25" customHeight="1">
      <c r="A643" s="155">
        <v>15</v>
      </c>
      <c r="B643" s="586" t="s">
        <v>325</v>
      </c>
      <c r="C643" s="586"/>
      <c r="D643" s="586"/>
      <c r="E643" s="586"/>
      <c r="F643" s="586"/>
      <c r="G643" s="586"/>
      <c r="H643" s="586"/>
      <c r="K643" s="64"/>
      <c r="L643" s="123"/>
      <c r="M643" s="116"/>
      <c r="N643" s="116"/>
      <c r="O643" s="116"/>
      <c r="P643" s="116"/>
      <c r="Q643" s="116"/>
      <c r="R643" s="116"/>
      <c r="S643" s="116"/>
      <c r="T643" s="116"/>
      <c r="U643" s="116"/>
      <c r="V643" s="116"/>
      <c r="W643" s="116"/>
      <c r="X643" s="116"/>
      <c r="Y643" s="116"/>
      <c r="Z643" s="116"/>
      <c r="AA643" s="116"/>
      <c r="AB643" s="116"/>
      <c r="AC643" s="116"/>
      <c r="AD643" s="116"/>
      <c r="AE643" s="116"/>
      <c r="AF643" s="116"/>
      <c r="AG643" s="116"/>
      <c r="AH643" s="116"/>
      <c r="AI643" s="116"/>
      <c r="AJ643" s="116"/>
      <c r="AK643" s="116"/>
      <c r="AL643" s="116"/>
      <c r="AM643" s="116"/>
      <c r="AN643" s="116"/>
      <c r="AO643" s="116"/>
      <c r="AP643" s="116"/>
      <c r="AQ643" s="116"/>
      <c r="AR643" s="116"/>
      <c r="AS643" s="116"/>
      <c r="AT643" s="116"/>
      <c r="AU643" s="116"/>
      <c r="AV643" s="116"/>
      <c r="AW643" s="116"/>
      <c r="AX643" s="116"/>
      <c r="AY643" s="116"/>
      <c r="AZ643" s="116"/>
      <c r="BA643" s="116"/>
      <c r="BB643" s="116"/>
      <c r="BC643" s="116"/>
      <c r="BD643" s="116"/>
      <c r="BE643" s="116"/>
      <c r="BF643" s="116"/>
      <c r="BG643" s="116"/>
      <c r="BH643" s="116"/>
      <c r="BI643" s="116"/>
      <c r="BJ643" s="116"/>
      <c r="BK643" s="116"/>
      <c r="BL643" s="116"/>
      <c r="BM643" s="116"/>
      <c r="BN643" s="116"/>
      <c r="BO643" s="116"/>
      <c r="BP643" s="116"/>
      <c r="BQ643" s="116"/>
      <c r="BR643" s="116"/>
      <c r="BS643" s="116"/>
      <c r="BT643" s="116"/>
      <c r="BU643" s="116"/>
      <c r="BV643" s="116"/>
      <c r="BW643" s="116"/>
      <c r="BX643" s="116"/>
      <c r="BY643" s="116"/>
      <c r="BZ643" s="116"/>
      <c r="CA643" s="116"/>
      <c r="CB643" s="116"/>
      <c r="CC643" s="116"/>
      <c r="CD643" s="116"/>
      <c r="CE643" s="116"/>
      <c r="CF643" s="116"/>
      <c r="CG643" s="116"/>
      <c r="CH643" s="116"/>
      <c r="CI643" s="116"/>
      <c r="CJ643" s="116"/>
      <c r="CK643" s="116"/>
      <c r="CL643" s="116"/>
      <c r="CM643" s="116"/>
      <c r="CN643" s="116"/>
      <c r="CO643" s="116"/>
      <c r="CP643" s="116"/>
      <c r="CQ643" s="116"/>
      <c r="CR643" s="116"/>
      <c r="CS643" s="116"/>
      <c r="CT643" s="116"/>
      <c r="CU643" s="116"/>
      <c r="CV643" s="116"/>
      <c r="CW643" s="116"/>
      <c r="CX643" s="116"/>
      <c r="CY643" s="116"/>
      <c r="CZ643" s="116"/>
      <c r="DA643" s="116"/>
      <c r="DB643" s="116"/>
      <c r="DC643" s="116"/>
      <c r="DD643" s="116"/>
      <c r="DE643" s="116"/>
      <c r="DF643" s="116"/>
      <c r="DG643" s="116"/>
      <c r="DH643" s="116"/>
      <c r="DI643" s="116"/>
      <c r="DJ643" s="116"/>
      <c r="DK643" s="116"/>
      <c r="DL643" s="116"/>
      <c r="DM643" s="116"/>
      <c r="DN643" s="116"/>
      <c r="DO643" s="116"/>
      <c r="DP643" s="116"/>
      <c r="DQ643" s="116"/>
      <c r="DR643" s="116"/>
      <c r="DS643" s="116"/>
      <c r="DT643" s="116"/>
      <c r="DU643" s="116"/>
      <c r="DV643" s="116"/>
      <c r="DW643" s="116"/>
      <c r="DX643" s="116"/>
      <c r="DY643" s="116"/>
      <c r="DZ643" s="116"/>
      <c r="EA643" s="116"/>
      <c r="EB643" s="116"/>
      <c r="EC643" s="116"/>
      <c r="ED643" s="116"/>
      <c r="EE643" s="116"/>
      <c r="EF643" s="116"/>
      <c r="EG643" s="116"/>
      <c r="EH643" s="116"/>
      <c r="EI643" s="116"/>
      <c r="EJ643" s="116"/>
      <c r="EK643" s="116"/>
      <c r="EL643" s="116"/>
      <c r="EM643" s="116"/>
      <c r="EN643" s="116"/>
      <c r="EO643" s="116"/>
      <c r="EP643" s="116"/>
      <c r="EQ643" s="116"/>
      <c r="ER643" s="116"/>
      <c r="ES643" s="116"/>
      <c r="ET643" s="116"/>
      <c r="EU643" s="116"/>
      <c r="EV643" s="116"/>
      <c r="EW643" s="116"/>
      <c r="EX643" s="116"/>
      <c r="EY643" s="116"/>
      <c r="EZ643" s="116"/>
      <c r="FA643" s="116"/>
      <c r="FB643" s="116"/>
      <c r="FC643" s="116"/>
      <c r="FD643" s="116"/>
      <c r="FE643" s="116"/>
      <c r="FF643" s="116"/>
      <c r="FG643" s="116"/>
      <c r="FH643" s="116"/>
      <c r="FI643" s="116"/>
      <c r="FJ643" s="116"/>
      <c r="FK643" s="116"/>
      <c r="FL643" s="116"/>
      <c r="FM643" s="116"/>
      <c r="FN643" s="116"/>
      <c r="FO643" s="116"/>
      <c r="FP643" s="116"/>
      <c r="FQ643" s="116"/>
      <c r="FR643" s="116"/>
      <c r="FS643" s="116"/>
      <c r="FT643" s="116"/>
      <c r="FU643" s="116"/>
      <c r="FV643" s="116"/>
      <c r="FW643" s="116"/>
      <c r="FX643" s="116"/>
      <c r="FY643" s="116"/>
      <c r="FZ643" s="116"/>
      <c r="GA643" s="116"/>
      <c r="GB643" s="116"/>
      <c r="GC643" s="116"/>
      <c r="GD643" s="116"/>
      <c r="GE643" s="116"/>
      <c r="GF643" s="116"/>
      <c r="GG643" s="116"/>
      <c r="GH643" s="116"/>
      <c r="GI643" s="116"/>
      <c r="GJ643" s="116"/>
      <c r="GK643" s="116"/>
      <c r="GL643" s="116"/>
      <c r="GM643" s="116"/>
      <c r="GN643" s="116"/>
      <c r="GO643" s="116"/>
      <c r="GP643" s="116"/>
      <c r="GQ643" s="116"/>
      <c r="GR643" s="116"/>
      <c r="GS643" s="116"/>
      <c r="GT643" s="116"/>
      <c r="GU643" s="116"/>
      <c r="GV643" s="116"/>
      <c r="GW643" s="116"/>
      <c r="GX643" s="116"/>
      <c r="GY643" s="116"/>
      <c r="GZ643" s="116"/>
      <c r="HA643" s="116"/>
      <c r="HB643" s="116"/>
      <c r="HC643" s="116"/>
      <c r="HD643" s="116"/>
      <c r="HE643" s="116"/>
      <c r="HF643" s="116"/>
      <c r="HG643" s="116"/>
      <c r="HH643" s="116"/>
      <c r="HI643" s="116"/>
      <c r="HJ643" s="116"/>
      <c r="HK643" s="116"/>
      <c r="HL643" s="116"/>
      <c r="HM643" s="116"/>
      <c r="HN643" s="116"/>
      <c r="HO643" s="116"/>
      <c r="HP643" s="116"/>
      <c r="HQ643" s="116"/>
      <c r="HR643" s="116"/>
      <c r="HS643" s="116"/>
      <c r="HT643" s="116"/>
      <c r="HU643" s="116"/>
      <c r="HV643" s="116"/>
      <c r="HW643" s="116"/>
      <c r="HX643" s="116"/>
      <c r="HY643" s="116"/>
      <c r="HZ643" s="116"/>
      <c r="IA643" s="116"/>
      <c r="IB643" s="116"/>
      <c r="IC643" s="116"/>
      <c r="ID643" s="116"/>
      <c r="IE643" s="116"/>
      <c r="IF643" s="116"/>
      <c r="IG643" s="116"/>
      <c r="IH643" s="116"/>
      <c r="II643" s="116"/>
      <c r="IJ643" s="116"/>
      <c r="IK643" s="116"/>
      <c r="IL643" s="116"/>
      <c r="IM643" s="116"/>
      <c r="IN643" s="116"/>
      <c r="IO643" s="116"/>
      <c r="IP643" s="116"/>
      <c r="IQ643" s="116"/>
      <c r="IR643" s="116"/>
      <c r="IS643" s="116"/>
      <c r="IT643" s="116"/>
      <c r="IU643" s="116"/>
      <c r="IV643" s="116"/>
      <c r="IW643" s="116"/>
    </row>
    <row r="644" spans="1:257" s="113" customFormat="1">
      <c r="A644" s="155"/>
      <c r="B644" s="118" t="s">
        <v>323</v>
      </c>
      <c r="K644" s="64"/>
      <c r="L644" s="123"/>
      <c r="M644" s="116"/>
      <c r="N644" s="116"/>
      <c r="O644" s="116"/>
      <c r="P644" s="116"/>
      <c r="Q644" s="116"/>
      <c r="R644" s="116"/>
      <c r="S644" s="116"/>
      <c r="T644" s="116"/>
      <c r="U644" s="116"/>
      <c r="V644" s="116"/>
      <c r="W644" s="116"/>
      <c r="X644" s="116"/>
      <c r="Y644" s="116"/>
      <c r="Z644" s="116"/>
      <c r="AA644" s="116"/>
      <c r="AB644" s="116"/>
      <c r="AC644" s="116"/>
      <c r="AD644" s="116"/>
      <c r="AE644" s="116"/>
      <c r="AF644" s="116"/>
      <c r="AG644" s="116"/>
      <c r="AH644" s="116"/>
      <c r="AI644" s="116"/>
      <c r="AJ644" s="116"/>
      <c r="AK644" s="116"/>
      <c r="AL644" s="116"/>
      <c r="AM644" s="116"/>
      <c r="AN644" s="116"/>
      <c r="AO644" s="116"/>
      <c r="AP644" s="116"/>
      <c r="AQ644" s="116"/>
      <c r="AR644" s="116"/>
      <c r="AS644" s="116"/>
      <c r="AT644" s="116"/>
      <c r="AU644" s="116"/>
      <c r="AV644" s="116"/>
      <c r="AW644" s="116"/>
      <c r="AX644" s="116"/>
      <c r="AY644" s="116"/>
      <c r="AZ644" s="116"/>
      <c r="BA644" s="116"/>
      <c r="BB644" s="116"/>
      <c r="BC644" s="116"/>
      <c r="BD644" s="116"/>
      <c r="BE644" s="116"/>
      <c r="BF644" s="116"/>
      <c r="BG644" s="116"/>
      <c r="BH644" s="116"/>
      <c r="BI644" s="116"/>
      <c r="BJ644" s="116"/>
      <c r="BK644" s="116"/>
      <c r="BL644" s="116"/>
      <c r="BM644" s="116"/>
      <c r="BN644" s="116"/>
      <c r="BO644" s="116"/>
      <c r="BP644" s="116"/>
      <c r="BQ644" s="116"/>
      <c r="BR644" s="116"/>
      <c r="BS644" s="116"/>
      <c r="BT644" s="116"/>
      <c r="BU644" s="116"/>
      <c r="BV644" s="116"/>
      <c r="BW644" s="116"/>
      <c r="BX644" s="116"/>
      <c r="BY644" s="116"/>
      <c r="BZ644" s="116"/>
      <c r="CA644" s="116"/>
      <c r="CB644" s="116"/>
      <c r="CC644" s="116"/>
      <c r="CD644" s="116"/>
      <c r="CE644" s="116"/>
      <c r="CF644" s="116"/>
      <c r="CG644" s="116"/>
      <c r="CH644" s="116"/>
      <c r="CI644" s="116"/>
      <c r="CJ644" s="116"/>
      <c r="CK644" s="116"/>
      <c r="CL644" s="116"/>
      <c r="CM644" s="116"/>
      <c r="CN644" s="116"/>
      <c r="CO644" s="116"/>
      <c r="CP644" s="116"/>
      <c r="CQ644" s="116"/>
      <c r="CR644" s="116"/>
      <c r="CS644" s="116"/>
      <c r="CT644" s="116"/>
      <c r="CU644" s="116"/>
      <c r="CV644" s="116"/>
      <c r="CW644" s="116"/>
      <c r="CX644" s="116"/>
      <c r="CY644" s="116"/>
      <c r="CZ644" s="116"/>
      <c r="DA644" s="116"/>
      <c r="DB644" s="116"/>
      <c r="DC644" s="116"/>
      <c r="DD644" s="116"/>
      <c r="DE644" s="116"/>
      <c r="DF644" s="116"/>
      <c r="DG644" s="116"/>
      <c r="DH644" s="116"/>
      <c r="DI644" s="116"/>
      <c r="DJ644" s="116"/>
      <c r="DK644" s="116"/>
      <c r="DL644" s="116"/>
      <c r="DM644" s="116"/>
      <c r="DN644" s="116"/>
      <c r="DO644" s="116"/>
      <c r="DP644" s="116"/>
      <c r="DQ644" s="116"/>
      <c r="DR644" s="116"/>
      <c r="DS644" s="116"/>
      <c r="DT644" s="116"/>
      <c r="DU644" s="116"/>
      <c r="DV644" s="116"/>
      <c r="DW644" s="116"/>
      <c r="DX644" s="116"/>
      <c r="DY644" s="116"/>
      <c r="DZ644" s="116"/>
      <c r="EA644" s="116"/>
      <c r="EB644" s="116"/>
      <c r="EC644" s="116"/>
      <c r="ED644" s="116"/>
      <c r="EE644" s="116"/>
      <c r="EF644" s="116"/>
      <c r="EG644" s="116"/>
      <c r="EH644" s="116"/>
      <c r="EI644" s="116"/>
      <c r="EJ644" s="116"/>
      <c r="EK644" s="116"/>
      <c r="EL644" s="116"/>
      <c r="EM644" s="116"/>
      <c r="EN644" s="116"/>
      <c r="EO644" s="116"/>
      <c r="EP644" s="116"/>
      <c r="EQ644" s="116"/>
      <c r="ER644" s="116"/>
      <c r="ES644" s="116"/>
      <c r="ET644" s="116"/>
      <c r="EU644" s="116"/>
      <c r="EV644" s="116"/>
      <c r="EW644" s="116"/>
      <c r="EX644" s="116"/>
      <c r="EY644" s="116"/>
      <c r="EZ644" s="116"/>
      <c r="FA644" s="116"/>
      <c r="FB644" s="116"/>
      <c r="FC644" s="116"/>
      <c r="FD644" s="116"/>
      <c r="FE644" s="116"/>
      <c r="FF644" s="116"/>
      <c r="FG644" s="116"/>
      <c r="FH644" s="116"/>
      <c r="FI644" s="116"/>
      <c r="FJ644" s="116"/>
      <c r="FK644" s="116"/>
      <c r="FL644" s="116"/>
      <c r="FM644" s="116"/>
      <c r="FN644" s="116"/>
      <c r="FO644" s="116"/>
      <c r="FP644" s="116"/>
      <c r="FQ644" s="116"/>
      <c r="FR644" s="116"/>
      <c r="FS644" s="116"/>
      <c r="FT644" s="116"/>
      <c r="FU644" s="116"/>
      <c r="FV644" s="116"/>
      <c r="FW644" s="116"/>
      <c r="FX644" s="116"/>
      <c r="FY644" s="116"/>
      <c r="FZ644" s="116"/>
      <c r="GA644" s="116"/>
      <c r="GB644" s="116"/>
      <c r="GC644" s="116"/>
      <c r="GD644" s="116"/>
      <c r="GE644" s="116"/>
      <c r="GF644" s="116"/>
      <c r="GG644" s="116"/>
      <c r="GH644" s="116"/>
      <c r="GI644" s="116"/>
      <c r="GJ644" s="116"/>
      <c r="GK644" s="116"/>
      <c r="GL644" s="116"/>
      <c r="GM644" s="116"/>
      <c r="GN644" s="116"/>
      <c r="GO644" s="116"/>
      <c r="GP644" s="116"/>
      <c r="GQ644" s="116"/>
      <c r="GR644" s="116"/>
      <c r="GS644" s="116"/>
      <c r="GT644" s="116"/>
      <c r="GU644" s="116"/>
      <c r="GV644" s="116"/>
      <c r="GW644" s="116"/>
      <c r="GX644" s="116"/>
      <c r="GY644" s="116"/>
      <c r="GZ644" s="116"/>
      <c r="HA644" s="116"/>
      <c r="HB644" s="116"/>
      <c r="HC644" s="116"/>
      <c r="HD644" s="116"/>
      <c r="HE644" s="116"/>
      <c r="HF644" s="116"/>
      <c r="HG644" s="116"/>
      <c r="HH644" s="116"/>
      <c r="HI644" s="116"/>
      <c r="HJ644" s="116"/>
      <c r="HK644" s="116"/>
      <c r="HL644" s="116"/>
      <c r="HM644" s="116"/>
      <c r="HN644" s="116"/>
      <c r="HO644" s="116"/>
      <c r="HP644" s="116"/>
      <c r="HQ644" s="116"/>
      <c r="HR644" s="116"/>
      <c r="HS644" s="116"/>
      <c r="HT644" s="116"/>
      <c r="HU644" s="116"/>
      <c r="HV644" s="116"/>
      <c r="HW644" s="116"/>
      <c r="HX644" s="116"/>
      <c r="HY644" s="116"/>
      <c r="HZ644" s="116"/>
      <c r="IA644" s="116"/>
      <c r="IB644" s="116"/>
      <c r="IC644" s="116"/>
      <c r="ID644" s="116"/>
      <c r="IE644" s="116"/>
      <c r="IF644" s="116"/>
      <c r="IG644" s="116"/>
      <c r="IH644" s="116"/>
      <c r="II644" s="116"/>
      <c r="IJ644" s="116"/>
      <c r="IK644" s="116"/>
      <c r="IL644" s="116"/>
      <c r="IM644" s="116"/>
      <c r="IN644" s="116"/>
      <c r="IO644" s="116"/>
      <c r="IP644" s="116"/>
      <c r="IQ644" s="116"/>
      <c r="IR644" s="116"/>
      <c r="IS644" s="116"/>
      <c r="IT644" s="116"/>
      <c r="IU644" s="116"/>
      <c r="IV644" s="116"/>
      <c r="IW644" s="116"/>
    </row>
    <row r="645" spans="1:257" s="113" customFormat="1" ht="14.25">
      <c r="A645" s="155"/>
      <c r="B645" s="116" t="s">
        <v>11</v>
      </c>
      <c r="C645" s="116"/>
      <c r="D645" s="42">
        <v>2</v>
      </c>
      <c r="E645" s="116"/>
      <c r="F645" s="114" t="s">
        <v>9</v>
      </c>
      <c r="G645" s="112"/>
      <c r="H645" s="116" t="s">
        <v>69</v>
      </c>
      <c r="I645" s="122"/>
      <c r="J645" s="51">
        <f>SUM(D645*G645)</f>
        <v>0</v>
      </c>
      <c r="K645" s="86" t="s">
        <v>69</v>
      </c>
      <c r="L645" s="123"/>
      <c r="M645" s="116"/>
      <c r="N645" s="116"/>
      <c r="O645" s="116"/>
      <c r="P645" s="116"/>
      <c r="Q645" s="116"/>
      <c r="R645" s="116"/>
      <c r="S645" s="116"/>
      <c r="T645" s="116"/>
      <c r="U645" s="116"/>
      <c r="V645" s="116"/>
      <c r="W645" s="116"/>
      <c r="X645" s="116"/>
      <c r="Y645" s="116"/>
      <c r="Z645" s="116"/>
      <c r="AA645" s="116"/>
      <c r="AB645" s="116"/>
      <c r="AC645" s="116"/>
      <c r="AD645" s="116"/>
      <c r="AE645" s="116"/>
      <c r="AF645" s="116"/>
      <c r="AG645" s="116"/>
      <c r="AH645" s="116"/>
      <c r="AI645" s="116"/>
      <c r="AJ645" s="116"/>
      <c r="AK645" s="116"/>
      <c r="AL645" s="116"/>
      <c r="AM645" s="116"/>
      <c r="AN645" s="116"/>
      <c r="AO645" s="116"/>
      <c r="AP645" s="116"/>
      <c r="AQ645" s="116"/>
      <c r="AR645" s="116"/>
      <c r="AS645" s="116"/>
      <c r="AT645" s="116"/>
      <c r="AU645" s="116"/>
      <c r="AV645" s="116"/>
      <c r="AW645" s="116"/>
      <c r="AX645" s="116"/>
      <c r="AY645" s="116"/>
      <c r="AZ645" s="116"/>
      <c r="BA645" s="116"/>
      <c r="BB645" s="116"/>
      <c r="BC645" s="116"/>
      <c r="BD645" s="116"/>
      <c r="BE645" s="116"/>
      <c r="BF645" s="116"/>
      <c r="BG645" s="116"/>
      <c r="BH645" s="116"/>
      <c r="BI645" s="116"/>
      <c r="BJ645" s="116"/>
      <c r="BK645" s="116"/>
      <c r="BL645" s="116"/>
      <c r="BM645" s="116"/>
      <c r="BN645" s="116"/>
      <c r="BO645" s="116"/>
      <c r="BP645" s="116"/>
      <c r="BQ645" s="116"/>
      <c r="BR645" s="116"/>
      <c r="BS645" s="116"/>
      <c r="BT645" s="116"/>
      <c r="BU645" s="116"/>
      <c r="BV645" s="116"/>
      <c r="BW645" s="116"/>
      <c r="BX645" s="116"/>
      <c r="BY645" s="116"/>
      <c r="BZ645" s="116"/>
      <c r="CA645" s="116"/>
      <c r="CB645" s="116"/>
      <c r="CC645" s="116"/>
      <c r="CD645" s="116"/>
      <c r="CE645" s="116"/>
      <c r="CF645" s="116"/>
      <c r="CG645" s="116"/>
      <c r="CH645" s="116"/>
      <c r="CI645" s="116"/>
      <c r="CJ645" s="116"/>
      <c r="CK645" s="116"/>
      <c r="CL645" s="116"/>
      <c r="CM645" s="116"/>
      <c r="CN645" s="116"/>
      <c r="CO645" s="116"/>
      <c r="CP645" s="116"/>
      <c r="CQ645" s="116"/>
      <c r="CR645" s="116"/>
      <c r="CS645" s="116"/>
      <c r="CT645" s="116"/>
      <c r="CU645" s="116"/>
      <c r="CV645" s="116"/>
      <c r="CW645" s="116"/>
      <c r="CX645" s="116"/>
      <c r="CY645" s="116"/>
      <c r="CZ645" s="116"/>
      <c r="DA645" s="116"/>
      <c r="DB645" s="116"/>
      <c r="DC645" s="116"/>
      <c r="DD645" s="116"/>
      <c r="DE645" s="116"/>
      <c r="DF645" s="116"/>
      <c r="DG645" s="116"/>
      <c r="DH645" s="116"/>
      <c r="DI645" s="116"/>
      <c r="DJ645" s="116"/>
      <c r="DK645" s="116"/>
      <c r="DL645" s="116"/>
      <c r="DM645" s="116"/>
      <c r="DN645" s="116"/>
      <c r="DO645" s="116"/>
      <c r="DP645" s="116"/>
      <c r="DQ645" s="116"/>
      <c r="DR645" s="116"/>
      <c r="DS645" s="116"/>
      <c r="DT645" s="116"/>
      <c r="DU645" s="116"/>
      <c r="DV645" s="116"/>
      <c r="DW645" s="116"/>
      <c r="DX645" s="116"/>
      <c r="DY645" s="116"/>
      <c r="DZ645" s="116"/>
      <c r="EA645" s="116"/>
      <c r="EB645" s="116"/>
      <c r="EC645" s="116"/>
      <c r="ED645" s="116"/>
      <c r="EE645" s="116"/>
      <c r="EF645" s="116"/>
      <c r="EG645" s="116"/>
      <c r="EH645" s="116"/>
      <c r="EI645" s="116"/>
      <c r="EJ645" s="116"/>
      <c r="EK645" s="116"/>
      <c r="EL645" s="116"/>
      <c r="EM645" s="116"/>
      <c r="EN645" s="116"/>
      <c r="EO645" s="116"/>
      <c r="EP645" s="116"/>
      <c r="EQ645" s="116"/>
      <c r="ER645" s="116"/>
      <c r="ES645" s="116"/>
      <c r="ET645" s="116"/>
      <c r="EU645" s="116"/>
      <c r="EV645" s="116"/>
      <c r="EW645" s="116"/>
      <c r="EX645" s="116"/>
      <c r="EY645" s="116"/>
      <c r="EZ645" s="116"/>
      <c r="FA645" s="116"/>
      <c r="FB645" s="116"/>
      <c r="FC645" s="116"/>
      <c r="FD645" s="116"/>
      <c r="FE645" s="116"/>
      <c r="FF645" s="116"/>
      <c r="FG645" s="116"/>
      <c r="FH645" s="116"/>
      <c r="FI645" s="116"/>
      <c r="FJ645" s="116"/>
      <c r="FK645" s="116"/>
      <c r="FL645" s="116"/>
      <c r="FM645" s="116"/>
      <c r="FN645" s="116"/>
      <c r="FO645" s="116"/>
      <c r="FP645" s="116"/>
      <c r="FQ645" s="116"/>
      <c r="FR645" s="116"/>
      <c r="FS645" s="116"/>
      <c r="FT645" s="116"/>
      <c r="FU645" s="116"/>
      <c r="FV645" s="116"/>
      <c r="FW645" s="116"/>
      <c r="FX645" s="116"/>
      <c r="FY645" s="116"/>
      <c r="FZ645" s="116"/>
      <c r="GA645" s="116"/>
      <c r="GB645" s="116"/>
      <c r="GC645" s="116"/>
      <c r="GD645" s="116"/>
      <c r="GE645" s="116"/>
      <c r="GF645" s="116"/>
      <c r="GG645" s="116"/>
      <c r="GH645" s="116"/>
      <c r="GI645" s="116"/>
      <c r="GJ645" s="116"/>
      <c r="GK645" s="116"/>
      <c r="GL645" s="116"/>
      <c r="GM645" s="116"/>
      <c r="GN645" s="116"/>
      <c r="GO645" s="116"/>
      <c r="GP645" s="116"/>
      <c r="GQ645" s="116"/>
      <c r="GR645" s="116"/>
      <c r="GS645" s="116"/>
      <c r="GT645" s="116"/>
      <c r="GU645" s="116"/>
      <c r="GV645" s="116"/>
      <c r="GW645" s="116"/>
      <c r="GX645" s="116"/>
      <c r="GY645" s="116"/>
      <c r="GZ645" s="116"/>
      <c r="HA645" s="116"/>
      <c r="HB645" s="116"/>
      <c r="HC645" s="116"/>
      <c r="HD645" s="116"/>
      <c r="HE645" s="116"/>
      <c r="HF645" s="116"/>
      <c r="HG645" s="116"/>
      <c r="HH645" s="116"/>
      <c r="HI645" s="116"/>
      <c r="HJ645" s="116"/>
      <c r="HK645" s="116"/>
      <c r="HL645" s="116"/>
      <c r="HM645" s="116"/>
      <c r="HN645" s="116"/>
      <c r="HO645" s="116"/>
      <c r="HP645" s="116"/>
      <c r="HQ645" s="116"/>
      <c r="HR645" s="116"/>
      <c r="HS645" s="116"/>
      <c r="HT645" s="116"/>
      <c r="HU645" s="116"/>
      <c r="HV645" s="116"/>
      <c r="HW645" s="116"/>
      <c r="HX645" s="116"/>
      <c r="HY645" s="116"/>
      <c r="HZ645" s="116"/>
      <c r="IA645" s="116"/>
      <c r="IB645" s="116"/>
      <c r="IC645" s="116"/>
      <c r="ID645" s="116"/>
      <c r="IE645" s="116"/>
      <c r="IF645" s="116"/>
      <c r="IG645" s="116"/>
      <c r="IH645" s="116"/>
      <c r="II645" s="116"/>
      <c r="IJ645" s="116"/>
      <c r="IK645" s="116"/>
      <c r="IL645" s="116"/>
      <c r="IM645" s="116"/>
      <c r="IN645" s="116"/>
      <c r="IO645" s="116"/>
      <c r="IP645" s="116"/>
      <c r="IQ645" s="116"/>
      <c r="IR645" s="116"/>
      <c r="IS645" s="116"/>
      <c r="IT645" s="116"/>
      <c r="IU645" s="116"/>
      <c r="IV645" s="116"/>
      <c r="IW645" s="116"/>
    </row>
    <row r="646" spans="1:257" s="113" customFormat="1" ht="14.25">
      <c r="A646" s="155"/>
      <c r="B646" s="116"/>
      <c r="C646" s="116"/>
      <c r="D646" s="42"/>
      <c r="E646" s="116"/>
      <c r="F646" s="114"/>
      <c r="G646" s="124"/>
      <c r="H646" s="116"/>
      <c r="I646" s="122"/>
      <c r="J646" s="30"/>
      <c r="K646" s="86"/>
      <c r="L646" s="123"/>
      <c r="M646" s="116"/>
      <c r="N646" s="116"/>
      <c r="O646" s="116"/>
      <c r="P646" s="116"/>
      <c r="Q646" s="116"/>
      <c r="R646" s="116"/>
      <c r="S646" s="116"/>
      <c r="T646" s="116"/>
      <c r="U646" s="116"/>
      <c r="V646" s="116"/>
      <c r="W646" s="116"/>
      <c r="X646" s="116"/>
      <c r="Y646" s="116"/>
      <c r="Z646" s="116"/>
      <c r="AA646" s="116"/>
      <c r="AB646" s="116"/>
      <c r="AC646" s="116"/>
      <c r="AD646" s="116"/>
      <c r="AE646" s="116"/>
      <c r="AF646" s="116"/>
      <c r="AG646" s="116"/>
      <c r="AH646" s="116"/>
      <c r="AI646" s="116"/>
      <c r="AJ646" s="116"/>
      <c r="AK646" s="116"/>
      <c r="AL646" s="116"/>
      <c r="AM646" s="116"/>
      <c r="AN646" s="116"/>
      <c r="AO646" s="116"/>
      <c r="AP646" s="116"/>
      <c r="AQ646" s="116"/>
      <c r="AR646" s="116"/>
      <c r="AS646" s="116"/>
      <c r="AT646" s="116"/>
      <c r="AU646" s="116"/>
      <c r="AV646" s="116"/>
      <c r="AW646" s="116"/>
      <c r="AX646" s="116"/>
      <c r="AY646" s="116"/>
      <c r="AZ646" s="116"/>
      <c r="BA646" s="116"/>
      <c r="BB646" s="116"/>
      <c r="BC646" s="116"/>
      <c r="BD646" s="116"/>
      <c r="BE646" s="116"/>
      <c r="BF646" s="116"/>
      <c r="BG646" s="116"/>
      <c r="BH646" s="116"/>
      <c r="BI646" s="116"/>
      <c r="BJ646" s="116"/>
      <c r="BK646" s="116"/>
      <c r="BL646" s="116"/>
      <c r="BM646" s="116"/>
      <c r="BN646" s="116"/>
      <c r="BO646" s="116"/>
      <c r="BP646" s="116"/>
      <c r="BQ646" s="116"/>
      <c r="BR646" s="116"/>
      <c r="BS646" s="116"/>
      <c r="BT646" s="116"/>
      <c r="BU646" s="116"/>
      <c r="BV646" s="116"/>
      <c r="BW646" s="116"/>
      <c r="BX646" s="116"/>
      <c r="BY646" s="116"/>
      <c r="BZ646" s="116"/>
      <c r="CA646" s="116"/>
      <c r="CB646" s="116"/>
      <c r="CC646" s="116"/>
      <c r="CD646" s="116"/>
      <c r="CE646" s="116"/>
      <c r="CF646" s="116"/>
      <c r="CG646" s="116"/>
      <c r="CH646" s="116"/>
      <c r="CI646" s="116"/>
      <c r="CJ646" s="116"/>
      <c r="CK646" s="116"/>
      <c r="CL646" s="116"/>
      <c r="CM646" s="116"/>
      <c r="CN646" s="116"/>
      <c r="CO646" s="116"/>
      <c r="CP646" s="116"/>
      <c r="CQ646" s="116"/>
      <c r="CR646" s="116"/>
      <c r="CS646" s="116"/>
      <c r="CT646" s="116"/>
      <c r="CU646" s="116"/>
      <c r="CV646" s="116"/>
      <c r="CW646" s="116"/>
      <c r="CX646" s="116"/>
      <c r="CY646" s="116"/>
      <c r="CZ646" s="116"/>
      <c r="DA646" s="116"/>
      <c r="DB646" s="116"/>
      <c r="DC646" s="116"/>
      <c r="DD646" s="116"/>
      <c r="DE646" s="116"/>
      <c r="DF646" s="116"/>
      <c r="DG646" s="116"/>
      <c r="DH646" s="116"/>
      <c r="DI646" s="116"/>
      <c r="DJ646" s="116"/>
      <c r="DK646" s="116"/>
      <c r="DL646" s="116"/>
      <c r="DM646" s="116"/>
      <c r="DN646" s="116"/>
      <c r="DO646" s="116"/>
      <c r="DP646" s="116"/>
      <c r="DQ646" s="116"/>
      <c r="DR646" s="116"/>
      <c r="DS646" s="116"/>
      <c r="DT646" s="116"/>
      <c r="DU646" s="116"/>
      <c r="DV646" s="116"/>
      <c r="DW646" s="116"/>
      <c r="DX646" s="116"/>
      <c r="DY646" s="116"/>
      <c r="DZ646" s="116"/>
      <c r="EA646" s="116"/>
      <c r="EB646" s="116"/>
      <c r="EC646" s="116"/>
      <c r="ED646" s="116"/>
      <c r="EE646" s="116"/>
      <c r="EF646" s="116"/>
      <c r="EG646" s="116"/>
      <c r="EH646" s="116"/>
      <c r="EI646" s="116"/>
      <c r="EJ646" s="116"/>
      <c r="EK646" s="116"/>
      <c r="EL646" s="116"/>
      <c r="EM646" s="116"/>
      <c r="EN646" s="116"/>
      <c r="EO646" s="116"/>
      <c r="EP646" s="116"/>
      <c r="EQ646" s="116"/>
      <c r="ER646" s="116"/>
      <c r="ES646" s="116"/>
      <c r="ET646" s="116"/>
      <c r="EU646" s="116"/>
      <c r="EV646" s="116"/>
      <c r="EW646" s="116"/>
      <c r="EX646" s="116"/>
      <c r="EY646" s="116"/>
      <c r="EZ646" s="116"/>
      <c r="FA646" s="116"/>
      <c r="FB646" s="116"/>
      <c r="FC646" s="116"/>
      <c r="FD646" s="116"/>
      <c r="FE646" s="116"/>
      <c r="FF646" s="116"/>
      <c r="FG646" s="116"/>
      <c r="FH646" s="116"/>
      <c r="FI646" s="116"/>
      <c r="FJ646" s="116"/>
      <c r="FK646" s="116"/>
      <c r="FL646" s="116"/>
      <c r="FM646" s="116"/>
      <c r="FN646" s="116"/>
      <c r="FO646" s="116"/>
      <c r="FP646" s="116"/>
      <c r="FQ646" s="116"/>
      <c r="FR646" s="116"/>
      <c r="FS646" s="116"/>
      <c r="FT646" s="116"/>
      <c r="FU646" s="116"/>
      <c r="FV646" s="116"/>
      <c r="FW646" s="116"/>
      <c r="FX646" s="116"/>
      <c r="FY646" s="116"/>
      <c r="FZ646" s="116"/>
      <c r="GA646" s="116"/>
      <c r="GB646" s="116"/>
      <c r="GC646" s="116"/>
      <c r="GD646" s="116"/>
      <c r="GE646" s="116"/>
      <c r="GF646" s="116"/>
      <c r="GG646" s="116"/>
      <c r="GH646" s="116"/>
      <c r="GI646" s="116"/>
      <c r="GJ646" s="116"/>
      <c r="GK646" s="116"/>
      <c r="GL646" s="116"/>
      <c r="GM646" s="116"/>
      <c r="GN646" s="116"/>
      <c r="GO646" s="116"/>
      <c r="GP646" s="116"/>
      <c r="GQ646" s="116"/>
      <c r="GR646" s="116"/>
      <c r="GS646" s="116"/>
      <c r="GT646" s="116"/>
      <c r="GU646" s="116"/>
      <c r="GV646" s="116"/>
      <c r="GW646" s="116"/>
      <c r="GX646" s="116"/>
      <c r="GY646" s="116"/>
      <c r="GZ646" s="116"/>
      <c r="HA646" s="116"/>
      <c r="HB646" s="116"/>
      <c r="HC646" s="116"/>
      <c r="HD646" s="116"/>
      <c r="HE646" s="116"/>
      <c r="HF646" s="116"/>
      <c r="HG646" s="116"/>
      <c r="HH646" s="116"/>
      <c r="HI646" s="116"/>
      <c r="HJ646" s="116"/>
      <c r="HK646" s="116"/>
      <c r="HL646" s="116"/>
      <c r="HM646" s="116"/>
      <c r="HN646" s="116"/>
      <c r="HO646" s="116"/>
      <c r="HP646" s="116"/>
      <c r="HQ646" s="116"/>
      <c r="HR646" s="116"/>
      <c r="HS646" s="116"/>
      <c r="HT646" s="116"/>
      <c r="HU646" s="116"/>
      <c r="HV646" s="116"/>
      <c r="HW646" s="116"/>
      <c r="HX646" s="116"/>
      <c r="HY646" s="116"/>
      <c r="HZ646" s="116"/>
      <c r="IA646" s="116"/>
      <c r="IB646" s="116"/>
      <c r="IC646" s="116"/>
      <c r="ID646" s="116"/>
      <c r="IE646" s="116"/>
      <c r="IF646" s="116"/>
      <c r="IG646" s="116"/>
      <c r="IH646" s="116"/>
      <c r="II646" s="116"/>
      <c r="IJ646" s="116"/>
      <c r="IK646" s="116"/>
      <c r="IL646" s="116"/>
      <c r="IM646" s="116"/>
      <c r="IN646" s="116"/>
      <c r="IO646" s="116"/>
      <c r="IP646" s="116"/>
      <c r="IQ646" s="116"/>
      <c r="IR646" s="116"/>
      <c r="IS646" s="116"/>
      <c r="IT646" s="116"/>
      <c r="IU646" s="116"/>
      <c r="IV646" s="116"/>
      <c r="IW646" s="116"/>
    </row>
    <row r="647" spans="1:257" s="113" customFormat="1" ht="60.75" customHeight="1">
      <c r="A647" s="155">
        <v>16</v>
      </c>
      <c r="B647" s="586" t="s">
        <v>361</v>
      </c>
      <c r="C647" s="586"/>
      <c r="D647" s="586"/>
      <c r="E647" s="586"/>
      <c r="F647" s="586"/>
      <c r="G647" s="586"/>
      <c r="H647" s="586"/>
      <c r="K647" s="64"/>
      <c r="L647" s="123"/>
      <c r="M647" s="116"/>
      <c r="N647" s="116"/>
      <c r="O647" s="116"/>
      <c r="P647" s="116"/>
      <c r="Q647" s="116"/>
      <c r="R647" s="116"/>
      <c r="S647" s="116"/>
      <c r="T647" s="116"/>
      <c r="U647" s="116"/>
      <c r="V647" s="116"/>
      <c r="W647" s="116"/>
      <c r="X647" s="116"/>
      <c r="Y647" s="116"/>
      <c r="Z647" s="116"/>
      <c r="AA647" s="116"/>
      <c r="AB647" s="116"/>
      <c r="AC647" s="116"/>
      <c r="AD647" s="116"/>
      <c r="AE647" s="116"/>
      <c r="AF647" s="116"/>
      <c r="AG647" s="116"/>
      <c r="AH647" s="116"/>
      <c r="AI647" s="116"/>
      <c r="AJ647" s="116"/>
      <c r="AK647" s="116"/>
      <c r="AL647" s="116"/>
      <c r="AM647" s="116"/>
      <c r="AN647" s="116"/>
      <c r="AO647" s="116"/>
      <c r="AP647" s="116"/>
      <c r="AQ647" s="116"/>
      <c r="AR647" s="116"/>
      <c r="AS647" s="116"/>
      <c r="AT647" s="116"/>
      <c r="AU647" s="116"/>
      <c r="AV647" s="116"/>
      <c r="AW647" s="116"/>
      <c r="AX647" s="116"/>
      <c r="AY647" s="116"/>
      <c r="AZ647" s="116"/>
      <c r="BA647" s="116"/>
      <c r="BB647" s="116"/>
      <c r="BC647" s="116"/>
      <c r="BD647" s="116"/>
      <c r="BE647" s="116"/>
      <c r="BF647" s="116"/>
      <c r="BG647" s="116"/>
      <c r="BH647" s="116"/>
      <c r="BI647" s="116"/>
      <c r="BJ647" s="116"/>
      <c r="BK647" s="116"/>
      <c r="BL647" s="116"/>
      <c r="BM647" s="116"/>
      <c r="BN647" s="116"/>
      <c r="BO647" s="116"/>
      <c r="BP647" s="116"/>
      <c r="BQ647" s="116"/>
      <c r="BR647" s="116"/>
      <c r="BS647" s="116"/>
      <c r="BT647" s="116"/>
      <c r="BU647" s="116"/>
      <c r="BV647" s="116"/>
      <c r="BW647" s="116"/>
      <c r="BX647" s="116"/>
      <c r="BY647" s="116"/>
      <c r="BZ647" s="116"/>
      <c r="CA647" s="116"/>
      <c r="CB647" s="116"/>
      <c r="CC647" s="116"/>
      <c r="CD647" s="116"/>
      <c r="CE647" s="116"/>
      <c r="CF647" s="116"/>
      <c r="CG647" s="116"/>
      <c r="CH647" s="116"/>
      <c r="CI647" s="116"/>
      <c r="CJ647" s="116"/>
      <c r="CK647" s="116"/>
      <c r="CL647" s="116"/>
      <c r="CM647" s="116"/>
      <c r="CN647" s="116"/>
      <c r="CO647" s="116"/>
      <c r="CP647" s="116"/>
      <c r="CQ647" s="116"/>
      <c r="CR647" s="116"/>
      <c r="CS647" s="116"/>
      <c r="CT647" s="116"/>
      <c r="CU647" s="116"/>
      <c r="CV647" s="116"/>
      <c r="CW647" s="116"/>
      <c r="CX647" s="116"/>
      <c r="CY647" s="116"/>
      <c r="CZ647" s="116"/>
      <c r="DA647" s="116"/>
      <c r="DB647" s="116"/>
      <c r="DC647" s="116"/>
      <c r="DD647" s="116"/>
      <c r="DE647" s="116"/>
      <c r="DF647" s="116"/>
      <c r="DG647" s="116"/>
      <c r="DH647" s="116"/>
      <c r="DI647" s="116"/>
      <c r="DJ647" s="116"/>
      <c r="DK647" s="116"/>
      <c r="DL647" s="116"/>
      <c r="DM647" s="116"/>
      <c r="DN647" s="116"/>
      <c r="DO647" s="116"/>
      <c r="DP647" s="116"/>
      <c r="DQ647" s="116"/>
      <c r="DR647" s="116"/>
      <c r="DS647" s="116"/>
      <c r="DT647" s="116"/>
      <c r="DU647" s="116"/>
      <c r="DV647" s="116"/>
      <c r="DW647" s="116"/>
      <c r="DX647" s="116"/>
      <c r="DY647" s="116"/>
      <c r="DZ647" s="116"/>
      <c r="EA647" s="116"/>
      <c r="EB647" s="116"/>
      <c r="EC647" s="116"/>
      <c r="ED647" s="116"/>
      <c r="EE647" s="116"/>
      <c r="EF647" s="116"/>
      <c r="EG647" s="116"/>
      <c r="EH647" s="116"/>
      <c r="EI647" s="116"/>
      <c r="EJ647" s="116"/>
      <c r="EK647" s="116"/>
      <c r="EL647" s="116"/>
      <c r="EM647" s="116"/>
      <c r="EN647" s="116"/>
      <c r="EO647" s="116"/>
      <c r="EP647" s="116"/>
      <c r="EQ647" s="116"/>
      <c r="ER647" s="116"/>
      <c r="ES647" s="116"/>
      <c r="ET647" s="116"/>
      <c r="EU647" s="116"/>
      <c r="EV647" s="116"/>
      <c r="EW647" s="116"/>
      <c r="EX647" s="116"/>
      <c r="EY647" s="116"/>
      <c r="EZ647" s="116"/>
      <c r="FA647" s="116"/>
      <c r="FB647" s="116"/>
      <c r="FC647" s="116"/>
      <c r="FD647" s="116"/>
      <c r="FE647" s="116"/>
      <c r="FF647" s="116"/>
      <c r="FG647" s="116"/>
      <c r="FH647" s="116"/>
      <c r="FI647" s="116"/>
      <c r="FJ647" s="116"/>
      <c r="FK647" s="116"/>
      <c r="FL647" s="116"/>
      <c r="FM647" s="116"/>
      <c r="FN647" s="116"/>
      <c r="FO647" s="116"/>
      <c r="FP647" s="116"/>
      <c r="FQ647" s="116"/>
      <c r="FR647" s="116"/>
      <c r="FS647" s="116"/>
      <c r="FT647" s="116"/>
      <c r="FU647" s="116"/>
      <c r="FV647" s="116"/>
      <c r="FW647" s="116"/>
      <c r="FX647" s="116"/>
      <c r="FY647" s="116"/>
      <c r="FZ647" s="116"/>
      <c r="GA647" s="116"/>
      <c r="GB647" s="116"/>
      <c r="GC647" s="116"/>
      <c r="GD647" s="116"/>
      <c r="GE647" s="116"/>
      <c r="GF647" s="116"/>
      <c r="GG647" s="116"/>
      <c r="GH647" s="116"/>
      <c r="GI647" s="116"/>
      <c r="GJ647" s="116"/>
      <c r="GK647" s="116"/>
      <c r="GL647" s="116"/>
      <c r="GM647" s="116"/>
      <c r="GN647" s="116"/>
      <c r="GO647" s="116"/>
      <c r="GP647" s="116"/>
      <c r="GQ647" s="116"/>
      <c r="GR647" s="116"/>
      <c r="GS647" s="116"/>
      <c r="GT647" s="116"/>
      <c r="GU647" s="116"/>
      <c r="GV647" s="116"/>
      <c r="GW647" s="116"/>
      <c r="GX647" s="116"/>
      <c r="GY647" s="116"/>
      <c r="GZ647" s="116"/>
      <c r="HA647" s="116"/>
      <c r="HB647" s="116"/>
      <c r="HC647" s="116"/>
      <c r="HD647" s="116"/>
      <c r="HE647" s="116"/>
      <c r="HF647" s="116"/>
      <c r="HG647" s="116"/>
      <c r="HH647" s="116"/>
      <c r="HI647" s="116"/>
      <c r="HJ647" s="116"/>
      <c r="HK647" s="116"/>
      <c r="HL647" s="116"/>
      <c r="HM647" s="116"/>
      <c r="HN647" s="116"/>
      <c r="HO647" s="116"/>
      <c r="HP647" s="116"/>
      <c r="HQ647" s="116"/>
      <c r="HR647" s="116"/>
      <c r="HS647" s="116"/>
      <c r="HT647" s="116"/>
      <c r="HU647" s="116"/>
      <c r="HV647" s="116"/>
      <c r="HW647" s="116"/>
      <c r="HX647" s="116"/>
      <c r="HY647" s="116"/>
      <c r="HZ647" s="116"/>
      <c r="IA647" s="116"/>
      <c r="IB647" s="116"/>
      <c r="IC647" s="116"/>
      <c r="ID647" s="116"/>
      <c r="IE647" s="116"/>
      <c r="IF647" s="116"/>
      <c r="IG647" s="116"/>
      <c r="IH647" s="116"/>
      <c r="II647" s="116"/>
      <c r="IJ647" s="116"/>
      <c r="IK647" s="116"/>
      <c r="IL647" s="116"/>
      <c r="IM647" s="116"/>
      <c r="IN647" s="116"/>
      <c r="IO647" s="116"/>
      <c r="IP647" s="116"/>
      <c r="IQ647" s="116"/>
      <c r="IR647" s="116"/>
      <c r="IS647" s="116"/>
      <c r="IT647" s="116"/>
      <c r="IU647" s="116"/>
      <c r="IV647" s="116"/>
      <c r="IW647" s="116"/>
    </row>
    <row r="648" spans="1:257" s="113" customFormat="1">
      <c r="A648" s="155"/>
      <c r="B648" s="118" t="s">
        <v>326</v>
      </c>
      <c r="K648" s="64"/>
      <c r="L648" s="123"/>
      <c r="M648" s="116"/>
      <c r="N648" s="116"/>
      <c r="O648" s="116"/>
      <c r="P648" s="116"/>
      <c r="Q648" s="116"/>
      <c r="R648" s="116"/>
      <c r="S648" s="116"/>
      <c r="T648" s="116"/>
      <c r="U648" s="116"/>
      <c r="V648" s="116"/>
      <c r="W648" s="116"/>
      <c r="X648" s="116"/>
      <c r="Y648" s="116"/>
      <c r="Z648" s="116"/>
      <c r="AA648" s="116"/>
      <c r="AB648" s="116"/>
      <c r="AC648" s="116"/>
      <c r="AD648" s="116"/>
      <c r="AE648" s="116"/>
      <c r="AF648" s="116"/>
      <c r="AG648" s="116"/>
      <c r="AH648" s="116"/>
      <c r="AI648" s="116"/>
      <c r="AJ648" s="116"/>
      <c r="AK648" s="116"/>
      <c r="AL648" s="116"/>
      <c r="AM648" s="116"/>
      <c r="AN648" s="116"/>
      <c r="AO648" s="116"/>
      <c r="AP648" s="116"/>
      <c r="AQ648" s="116"/>
      <c r="AR648" s="116"/>
      <c r="AS648" s="116"/>
      <c r="AT648" s="116"/>
      <c r="AU648" s="116"/>
      <c r="AV648" s="116"/>
      <c r="AW648" s="116"/>
      <c r="AX648" s="116"/>
      <c r="AY648" s="116"/>
      <c r="AZ648" s="116"/>
      <c r="BA648" s="116"/>
      <c r="BB648" s="116"/>
      <c r="BC648" s="116"/>
      <c r="BD648" s="116"/>
      <c r="BE648" s="116"/>
      <c r="BF648" s="116"/>
      <c r="BG648" s="116"/>
      <c r="BH648" s="116"/>
      <c r="BI648" s="116"/>
      <c r="BJ648" s="116"/>
      <c r="BK648" s="116"/>
      <c r="BL648" s="116"/>
      <c r="BM648" s="116"/>
      <c r="BN648" s="116"/>
      <c r="BO648" s="116"/>
      <c r="BP648" s="116"/>
      <c r="BQ648" s="116"/>
      <c r="BR648" s="116"/>
      <c r="BS648" s="116"/>
      <c r="BT648" s="116"/>
      <c r="BU648" s="116"/>
      <c r="BV648" s="116"/>
      <c r="BW648" s="116"/>
      <c r="BX648" s="116"/>
      <c r="BY648" s="116"/>
      <c r="BZ648" s="116"/>
      <c r="CA648" s="116"/>
      <c r="CB648" s="116"/>
      <c r="CC648" s="116"/>
      <c r="CD648" s="116"/>
      <c r="CE648" s="116"/>
      <c r="CF648" s="116"/>
      <c r="CG648" s="116"/>
      <c r="CH648" s="116"/>
      <c r="CI648" s="116"/>
      <c r="CJ648" s="116"/>
      <c r="CK648" s="116"/>
      <c r="CL648" s="116"/>
      <c r="CM648" s="116"/>
      <c r="CN648" s="116"/>
      <c r="CO648" s="116"/>
      <c r="CP648" s="116"/>
      <c r="CQ648" s="116"/>
      <c r="CR648" s="116"/>
      <c r="CS648" s="116"/>
      <c r="CT648" s="116"/>
      <c r="CU648" s="116"/>
      <c r="CV648" s="116"/>
      <c r="CW648" s="116"/>
      <c r="CX648" s="116"/>
      <c r="CY648" s="116"/>
      <c r="CZ648" s="116"/>
      <c r="DA648" s="116"/>
      <c r="DB648" s="116"/>
      <c r="DC648" s="116"/>
      <c r="DD648" s="116"/>
      <c r="DE648" s="116"/>
      <c r="DF648" s="116"/>
      <c r="DG648" s="116"/>
      <c r="DH648" s="116"/>
      <c r="DI648" s="116"/>
      <c r="DJ648" s="116"/>
      <c r="DK648" s="116"/>
      <c r="DL648" s="116"/>
      <c r="DM648" s="116"/>
      <c r="DN648" s="116"/>
      <c r="DO648" s="116"/>
      <c r="DP648" s="116"/>
      <c r="DQ648" s="116"/>
      <c r="DR648" s="116"/>
      <c r="DS648" s="116"/>
      <c r="DT648" s="116"/>
      <c r="DU648" s="116"/>
      <c r="DV648" s="116"/>
      <c r="DW648" s="116"/>
      <c r="DX648" s="116"/>
      <c r="DY648" s="116"/>
      <c r="DZ648" s="116"/>
      <c r="EA648" s="116"/>
      <c r="EB648" s="116"/>
      <c r="EC648" s="116"/>
      <c r="ED648" s="116"/>
      <c r="EE648" s="116"/>
      <c r="EF648" s="116"/>
      <c r="EG648" s="116"/>
      <c r="EH648" s="116"/>
      <c r="EI648" s="116"/>
      <c r="EJ648" s="116"/>
      <c r="EK648" s="116"/>
      <c r="EL648" s="116"/>
      <c r="EM648" s="116"/>
      <c r="EN648" s="116"/>
      <c r="EO648" s="116"/>
      <c r="EP648" s="116"/>
      <c r="EQ648" s="116"/>
      <c r="ER648" s="116"/>
      <c r="ES648" s="116"/>
      <c r="ET648" s="116"/>
      <c r="EU648" s="116"/>
      <c r="EV648" s="116"/>
      <c r="EW648" s="116"/>
      <c r="EX648" s="116"/>
      <c r="EY648" s="116"/>
      <c r="EZ648" s="116"/>
      <c r="FA648" s="116"/>
      <c r="FB648" s="116"/>
      <c r="FC648" s="116"/>
      <c r="FD648" s="116"/>
      <c r="FE648" s="116"/>
      <c r="FF648" s="116"/>
      <c r="FG648" s="116"/>
      <c r="FH648" s="116"/>
      <c r="FI648" s="116"/>
      <c r="FJ648" s="116"/>
      <c r="FK648" s="116"/>
      <c r="FL648" s="116"/>
      <c r="FM648" s="116"/>
      <c r="FN648" s="116"/>
      <c r="FO648" s="116"/>
      <c r="FP648" s="116"/>
      <c r="FQ648" s="116"/>
      <c r="FR648" s="116"/>
      <c r="FS648" s="116"/>
      <c r="FT648" s="116"/>
      <c r="FU648" s="116"/>
      <c r="FV648" s="116"/>
      <c r="FW648" s="116"/>
      <c r="FX648" s="116"/>
      <c r="FY648" s="116"/>
      <c r="FZ648" s="116"/>
      <c r="GA648" s="116"/>
      <c r="GB648" s="116"/>
      <c r="GC648" s="116"/>
      <c r="GD648" s="116"/>
      <c r="GE648" s="116"/>
      <c r="GF648" s="116"/>
      <c r="GG648" s="116"/>
      <c r="GH648" s="116"/>
      <c r="GI648" s="116"/>
      <c r="GJ648" s="116"/>
      <c r="GK648" s="116"/>
      <c r="GL648" s="116"/>
      <c r="GM648" s="116"/>
      <c r="GN648" s="116"/>
      <c r="GO648" s="116"/>
      <c r="GP648" s="116"/>
      <c r="GQ648" s="116"/>
      <c r="GR648" s="116"/>
      <c r="GS648" s="116"/>
      <c r="GT648" s="116"/>
      <c r="GU648" s="116"/>
      <c r="GV648" s="116"/>
      <c r="GW648" s="116"/>
      <c r="GX648" s="116"/>
      <c r="GY648" s="116"/>
      <c r="GZ648" s="116"/>
      <c r="HA648" s="116"/>
      <c r="HB648" s="116"/>
      <c r="HC648" s="116"/>
      <c r="HD648" s="116"/>
      <c r="HE648" s="116"/>
      <c r="HF648" s="116"/>
      <c r="HG648" s="116"/>
      <c r="HH648" s="116"/>
      <c r="HI648" s="116"/>
      <c r="HJ648" s="116"/>
      <c r="HK648" s="116"/>
      <c r="HL648" s="116"/>
      <c r="HM648" s="116"/>
      <c r="HN648" s="116"/>
      <c r="HO648" s="116"/>
      <c r="HP648" s="116"/>
      <c r="HQ648" s="116"/>
      <c r="HR648" s="116"/>
      <c r="HS648" s="116"/>
      <c r="HT648" s="116"/>
      <c r="HU648" s="116"/>
      <c r="HV648" s="116"/>
      <c r="HW648" s="116"/>
      <c r="HX648" s="116"/>
      <c r="HY648" s="116"/>
      <c r="HZ648" s="116"/>
      <c r="IA648" s="116"/>
      <c r="IB648" s="116"/>
      <c r="IC648" s="116"/>
      <c r="ID648" s="116"/>
      <c r="IE648" s="116"/>
      <c r="IF648" s="116"/>
      <c r="IG648" s="116"/>
      <c r="IH648" s="116"/>
      <c r="II648" s="116"/>
      <c r="IJ648" s="116"/>
      <c r="IK648" s="116"/>
      <c r="IL648" s="116"/>
      <c r="IM648" s="116"/>
      <c r="IN648" s="116"/>
      <c r="IO648" s="116"/>
      <c r="IP648" s="116"/>
      <c r="IQ648" s="116"/>
      <c r="IR648" s="116"/>
      <c r="IS648" s="116"/>
      <c r="IT648" s="116"/>
      <c r="IU648" s="116"/>
      <c r="IV648" s="116"/>
      <c r="IW648" s="116"/>
    </row>
    <row r="649" spans="1:257" s="113" customFormat="1" ht="14.25">
      <c r="A649" s="155"/>
      <c r="B649" s="116" t="s">
        <v>11</v>
      </c>
      <c r="C649" s="116"/>
      <c r="D649" s="42">
        <v>1</v>
      </c>
      <c r="E649" s="116"/>
      <c r="F649" s="114" t="s">
        <v>9</v>
      </c>
      <c r="G649" s="112"/>
      <c r="H649" s="116" t="s">
        <v>69</v>
      </c>
      <c r="I649" s="122"/>
      <c r="J649" s="51">
        <f>SUM(D649*G649)</f>
        <v>0</v>
      </c>
      <c r="K649" s="86" t="s">
        <v>69</v>
      </c>
      <c r="L649" s="123"/>
      <c r="M649" s="116"/>
      <c r="N649" s="116"/>
      <c r="O649" s="116"/>
      <c r="P649" s="116"/>
      <c r="Q649" s="116"/>
      <c r="R649" s="116"/>
      <c r="S649" s="116"/>
      <c r="T649" s="116"/>
      <c r="U649" s="116"/>
      <c r="V649" s="116"/>
      <c r="W649" s="116"/>
      <c r="X649" s="116"/>
      <c r="Y649" s="116"/>
      <c r="Z649" s="116"/>
      <c r="AA649" s="116"/>
      <c r="AB649" s="116"/>
      <c r="AC649" s="116"/>
      <c r="AD649" s="116"/>
      <c r="AE649" s="116"/>
      <c r="AF649" s="116"/>
      <c r="AG649" s="116"/>
      <c r="AH649" s="116"/>
      <c r="AI649" s="116"/>
      <c r="AJ649" s="116"/>
      <c r="AK649" s="116"/>
      <c r="AL649" s="116"/>
      <c r="AM649" s="116"/>
      <c r="AN649" s="116"/>
      <c r="AO649" s="116"/>
      <c r="AP649" s="116"/>
      <c r="AQ649" s="116"/>
      <c r="AR649" s="116"/>
      <c r="AS649" s="116"/>
      <c r="AT649" s="116"/>
      <c r="AU649" s="116"/>
      <c r="AV649" s="116"/>
      <c r="AW649" s="116"/>
      <c r="AX649" s="116"/>
      <c r="AY649" s="116"/>
      <c r="AZ649" s="116"/>
      <c r="BA649" s="116"/>
      <c r="BB649" s="116"/>
      <c r="BC649" s="116"/>
      <c r="BD649" s="116"/>
      <c r="BE649" s="116"/>
      <c r="BF649" s="116"/>
      <c r="BG649" s="116"/>
      <c r="BH649" s="116"/>
      <c r="BI649" s="116"/>
      <c r="BJ649" s="116"/>
      <c r="BK649" s="116"/>
      <c r="BL649" s="116"/>
      <c r="BM649" s="116"/>
      <c r="BN649" s="116"/>
      <c r="BO649" s="116"/>
      <c r="BP649" s="116"/>
      <c r="BQ649" s="116"/>
      <c r="BR649" s="116"/>
      <c r="BS649" s="116"/>
      <c r="BT649" s="116"/>
      <c r="BU649" s="116"/>
      <c r="BV649" s="116"/>
      <c r="BW649" s="116"/>
      <c r="BX649" s="116"/>
      <c r="BY649" s="116"/>
      <c r="BZ649" s="116"/>
      <c r="CA649" s="116"/>
      <c r="CB649" s="116"/>
      <c r="CC649" s="116"/>
      <c r="CD649" s="116"/>
      <c r="CE649" s="116"/>
      <c r="CF649" s="116"/>
      <c r="CG649" s="116"/>
      <c r="CH649" s="116"/>
      <c r="CI649" s="116"/>
      <c r="CJ649" s="116"/>
      <c r="CK649" s="116"/>
      <c r="CL649" s="116"/>
      <c r="CM649" s="116"/>
      <c r="CN649" s="116"/>
      <c r="CO649" s="116"/>
      <c r="CP649" s="116"/>
      <c r="CQ649" s="116"/>
      <c r="CR649" s="116"/>
      <c r="CS649" s="116"/>
      <c r="CT649" s="116"/>
      <c r="CU649" s="116"/>
      <c r="CV649" s="116"/>
      <c r="CW649" s="116"/>
      <c r="CX649" s="116"/>
      <c r="CY649" s="116"/>
      <c r="CZ649" s="116"/>
      <c r="DA649" s="116"/>
      <c r="DB649" s="116"/>
      <c r="DC649" s="116"/>
      <c r="DD649" s="116"/>
      <c r="DE649" s="116"/>
      <c r="DF649" s="116"/>
      <c r="DG649" s="116"/>
      <c r="DH649" s="116"/>
      <c r="DI649" s="116"/>
      <c r="DJ649" s="116"/>
      <c r="DK649" s="116"/>
      <c r="DL649" s="116"/>
      <c r="DM649" s="116"/>
      <c r="DN649" s="116"/>
      <c r="DO649" s="116"/>
      <c r="DP649" s="116"/>
      <c r="DQ649" s="116"/>
      <c r="DR649" s="116"/>
      <c r="DS649" s="116"/>
      <c r="DT649" s="116"/>
      <c r="DU649" s="116"/>
      <c r="DV649" s="116"/>
      <c r="DW649" s="116"/>
      <c r="DX649" s="116"/>
      <c r="DY649" s="116"/>
      <c r="DZ649" s="116"/>
      <c r="EA649" s="116"/>
      <c r="EB649" s="116"/>
      <c r="EC649" s="116"/>
      <c r="ED649" s="116"/>
      <c r="EE649" s="116"/>
      <c r="EF649" s="116"/>
      <c r="EG649" s="116"/>
      <c r="EH649" s="116"/>
      <c r="EI649" s="116"/>
      <c r="EJ649" s="116"/>
      <c r="EK649" s="116"/>
      <c r="EL649" s="116"/>
      <c r="EM649" s="116"/>
      <c r="EN649" s="116"/>
      <c r="EO649" s="116"/>
      <c r="EP649" s="116"/>
      <c r="EQ649" s="116"/>
      <c r="ER649" s="116"/>
      <c r="ES649" s="116"/>
      <c r="ET649" s="116"/>
      <c r="EU649" s="116"/>
      <c r="EV649" s="116"/>
      <c r="EW649" s="116"/>
      <c r="EX649" s="116"/>
      <c r="EY649" s="116"/>
      <c r="EZ649" s="116"/>
      <c r="FA649" s="116"/>
      <c r="FB649" s="116"/>
      <c r="FC649" s="116"/>
      <c r="FD649" s="116"/>
      <c r="FE649" s="116"/>
      <c r="FF649" s="116"/>
      <c r="FG649" s="116"/>
      <c r="FH649" s="116"/>
      <c r="FI649" s="116"/>
      <c r="FJ649" s="116"/>
      <c r="FK649" s="116"/>
      <c r="FL649" s="116"/>
      <c r="FM649" s="116"/>
      <c r="FN649" s="116"/>
      <c r="FO649" s="116"/>
      <c r="FP649" s="116"/>
      <c r="FQ649" s="116"/>
      <c r="FR649" s="116"/>
      <c r="FS649" s="116"/>
      <c r="FT649" s="116"/>
      <c r="FU649" s="116"/>
      <c r="FV649" s="116"/>
      <c r="FW649" s="116"/>
      <c r="FX649" s="116"/>
      <c r="FY649" s="116"/>
      <c r="FZ649" s="116"/>
      <c r="GA649" s="116"/>
      <c r="GB649" s="116"/>
      <c r="GC649" s="116"/>
      <c r="GD649" s="116"/>
      <c r="GE649" s="116"/>
      <c r="GF649" s="116"/>
      <c r="GG649" s="116"/>
      <c r="GH649" s="116"/>
      <c r="GI649" s="116"/>
      <c r="GJ649" s="116"/>
      <c r="GK649" s="116"/>
      <c r="GL649" s="116"/>
      <c r="GM649" s="116"/>
      <c r="GN649" s="116"/>
      <c r="GO649" s="116"/>
      <c r="GP649" s="116"/>
      <c r="GQ649" s="116"/>
      <c r="GR649" s="116"/>
      <c r="GS649" s="116"/>
      <c r="GT649" s="116"/>
      <c r="GU649" s="116"/>
      <c r="GV649" s="116"/>
      <c r="GW649" s="116"/>
      <c r="GX649" s="116"/>
      <c r="GY649" s="116"/>
      <c r="GZ649" s="116"/>
      <c r="HA649" s="116"/>
      <c r="HB649" s="116"/>
      <c r="HC649" s="116"/>
      <c r="HD649" s="116"/>
      <c r="HE649" s="116"/>
      <c r="HF649" s="116"/>
      <c r="HG649" s="116"/>
      <c r="HH649" s="116"/>
      <c r="HI649" s="116"/>
      <c r="HJ649" s="116"/>
      <c r="HK649" s="116"/>
      <c r="HL649" s="116"/>
      <c r="HM649" s="116"/>
      <c r="HN649" s="116"/>
      <c r="HO649" s="116"/>
      <c r="HP649" s="116"/>
      <c r="HQ649" s="116"/>
      <c r="HR649" s="116"/>
      <c r="HS649" s="116"/>
      <c r="HT649" s="116"/>
      <c r="HU649" s="116"/>
      <c r="HV649" s="116"/>
      <c r="HW649" s="116"/>
      <c r="HX649" s="116"/>
      <c r="HY649" s="116"/>
      <c r="HZ649" s="116"/>
      <c r="IA649" s="116"/>
      <c r="IB649" s="116"/>
      <c r="IC649" s="116"/>
      <c r="ID649" s="116"/>
      <c r="IE649" s="116"/>
      <c r="IF649" s="116"/>
      <c r="IG649" s="116"/>
      <c r="IH649" s="116"/>
      <c r="II649" s="116"/>
      <c r="IJ649" s="116"/>
      <c r="IK649" s="116"/>
      <c r="IL649" s="116"/>
      <c r="IM649" s="116"/>
      <c r="IN649" s="116"/>
      <c r="IO649" s="116"/>
      <c r="IP649" s="116"/>
      <c r="IQ649" s="116"/>
      <c r="IR649" s="116"/>
      <c r="IS649" s="116"/>
      <c r="IT649" s="116"/>
      <c r="IU649" s="116"/>
      <c r="IV649" s="116"/>
      <c r="IW649" s="116"/>
    </row>
    <row r="650" spans="1:257" s="113" customFormat="1" ht="14.25">
      <c r="A650" s="155"/>
      <c r="B650" s="116"/>
      <c r="C650" s="116"/>
      <c r="D650" s="42"/>
      <c r="E650" s="116"/>
      <c r="F650" s="114"/>
      <c r="G650" s="124"/>
      <c r="H650" s="116"/>
      <c r="I650" s="122"/>
      <c r="J650" s="30"/>
      <c r="K650" s="86"/>
      <c r="L650" s="123"/>
      <c r="M650" s="116"/>
      <c r="N650" s="116"/>
      <c r="O650" s="116"/>
      <c r="P650" s="116"/>
      <c r="Q650" s="116"/>
      <c r="R650" s="116"/>
      <c r="S650" s="116"/>
      <c r="T650" s="116"/>
      <c r="U650" s="116"/>
      <c r="V650" s="116"/>
      <c r="W650" s="116"/>
      <c r="X650" s="116"/>
      <c r="Y650" s="116"/>
      <c r="Z650" s="116"/>
      <c r="AA650" s="116"/>
      <c r="AB650" s="116"/>
      <c r="AC650" s="116"/>
      <c r="AD650" s="116"/>
      <c r="AE650" s="116"/>
      <c r="AF650" s="116"/>
      <c r="AG650" s="116"/>
      <c r="AH650" s="116"/>
      <c r="AI650" s="116"/>
      <c r="AJ650" s="116"/>
      <c r="AK650" s="116"/>
      <c r="AL650" s="116"/>
      <c r="AM650" s="116"/>
      <c r="AN650" s="116"/>
      <c r="AO650" s="116"/>
      <c r="AP650" s="116"/>
      <c r="AQ650" s="116"/>
      <c r="AR650" s="116"/>
      <c r="AS650" s="116"/>
      <c r="AT650" s="116"/>
      <c r="AU650" s="116"/>
      <c r="AV650" s="116"/>
      <c r="AW650" s="116"/>
      <c r="AX650" s="116"/>
      <c r="AY650" s="116"/>
      <c r="AZ650" s="116"/>
      <c r="BA650" s="116"/>
      <c r="BB650" s="116"/>
      <c r="BC650" s="116"/>
      <c r="BD650" s="116"/>
      <c r="BE650" s="116"/>
      <c r="BF650" s="116"/>
      <c r="BG650" s="116"/>
      <c r="BH650" s="116"/>
      <c r="BI650" s="116"/>
      <c r="BJ650" s="116"/>
      <c r="BK650" s="116"/>
      <c r="BL650" s="116"/>
      <c r="BM650" s="116"/>
      <c r="BN650" s="116"/>
      <c r="BO650" s="116"/>
      <c r="BP650" s="116"/>
      <c r="BQ650" s="116"/>
      <c r="BR650" s="116"/>
      <c r="BS650" s="116"/>
      <c r="BT650" s="116"/>
      <c r="BU650" s="116"/>
      <c r="BV650" s="116"/>
      <c r="BW650" s="116"/>
      <c r="BX650" s="116"/>
      <c r="BY650" s="116"/>
      <c r="BZ650" s="116"/>
      <c r="CA650" s="116"/>
      <c r="CB650" s="116"/>
      <c r="CC650" s="116"/>
      <c r="CD650" s="116"/>
      <c r="CE650" s="116"/>
      <c r="CF650" s="116"/>
      <c r="CG650" s="116"/>
      <c r="CH650" s="116"/>
      <c r="CI650" s="116"/>
      <c r="CJ650" s="116"/>
      <c r="CK650" s="116"/>
      <c r="CL650" s="116"/>
      <c r="CM650" s="116"/>
      <c r="CN650" s="116"/>
      <c r="CO650" s="116"/>
      <c r="CP650" s="116"/>
      <c r="CQ650" s="116"/>
      <c r="CR650" s="116"/>
      <c r="CS650" s="116"/>
      <c r="CT650" s="116"/>
      <c r="CU650" s="116"/>
      <c r="CV650" s="116"/>
      <c r="CW650" s="116"/>
      <c r="CX650" s="116"/>
      <c r="CY650" s="116"/>
      <c r="CZ650" s="116"/>
      <c r="DA650" s="116"/>
      <c r="DB650" s="116"/>
      <c r="DC650" s="116"/>
      <c r="DD650" s="116"/>
      <c r="DE650" s="116"/>
      <c r="DF650" s="116"/>
      <c r="DG650" s="116"/>
      <c r="DH650" s="116"/>
      <c r="DI650" s="116"/>
      <c r="DJ650" s="116"/>
      <c r="DK650" s="116"/>
      <c r="DL650" s="116"/>
      <c r="DM650" s="116"/>
      <c r="DN650" s="116"/>
      <c r="DO650" s="116"/>
      <c r="DP650" s="116"/>
      <c r="DQ650" s="116"/>
      <c r="DR650" s="116"/>
      <c r="DS650" s="116"/>
      <c r="DT650" s="116"/>
      <c r="DU650" s="116"/>
      <c r="DV650" s="116"/>
      <c r="DW650" s="116"/>
      <c r="DX650" s="116"/>
      <c r="DY650" s="116"/>
      <c r="DZ650" s="116"/>
      <c r="EA650" s="116"/>
      <c r="EB650" s="116"/>
      <c r="EC650" s="116"/>
      <c r="ED650" s="116"/>
      <c r="EE650" s="116"/>
      <c r="EF650" s="116"/>
      <c r="EG650" s="116"/>
      <c r="EH650" s="116"/>
      <c r="EI650" s="116"/>
      <c r="EJ650" s="116"/>
      <c r="EK650" s="116"/>
      <c r="EL650" s="116"/>
      <c r="EM650" s="116"/>
      <c r="EN650" s="116"/>
      <c r="EO650" s="116"/>
      <c r="EP650" s="116"/>
      <c r="EQ650" s="116"/>
      <c r="ER650" s="116"/>
      <c r="ES650" s="116"/>
      <c r="ET650" s="116"/>
      <c r="EU650" s="116"/>
      <c r="EV650" s="116"/>
      <c r="EW650" s="116"/>
      <c r="EX650" s="116"/>
      <c r="EY650" s="116"/>
      <c r="EZ650" s="116"/>
      <c r="FA650" s="116"/>
      <c r="FB650" s="116"/>
      <c r="FC650" s="116"/>
      <c r="FD650" s="116"/>
      <c r="FE650" s="116"/>
      <c r="FF650" s="116"/>
      <c r="FG650" s="116"/>
      <c r="FH650" s="116"/>
      <c r="FI650" s="116"/>
      <c r="FJ650" s="116"/>
      <c r="FK650" s="116"/>
      <c r="FL650" s="116"/>
      <c r="FM650" s="116"/>
      <c r="FN650" s="116"/>
      <c r="FO650" s="116"/>
      <c r="FP650" s="116"/>
      <c r="FQ650" s="116"/>
      <c r="FR650" s="116"/>
      <c r="FS650" s="116"/>
      <c r="FT650" s="116"/>
      <c r="FU650" s="116"/>
      <c r="FV650" s="116"/>
      <c r="FW650" s="116"/>
      <c r="FX650" s="116"/>
      <c r="FY650" s="116"/>
      <c r="FZ650" s="116"/>
      <c r="GA650" s="116"/>
      <c r="GB650" s="116"/>
      <c r="GC650" s="116"/>
      <c r="GD650" s="116"/>
      <c r="GE650" s="116"/>
      <c r="GF650" s="116"/>
      <c r="GG650" s="116"/>
      <c r="GH650" s="116"/>
      <c r="GI650" s="116"/>
      <c r="GJ650" s="116"/>
      <c r="GK650" s="116"/>
      <c r="GL650" s="116"/>
      <c r="GM650" s="116"/>
      <c r="GN650" s="116"/>
      <c r="GO650" s="116"/>
      <c r="GP650" s="116"/>
      <c r="GQ650" s="116"/>
      <c r="GR650" s="116"/>
      <c r="GS650" s="116"/>
      <c r="GT650" s="116"/>
      <c r="GU650" s="116"/>
      <c r="GV650" s="116"/>
      <c r="GW650" s="116"/>
      <c r="GX650" s="116"/>
      <c r="GY650" s="116"/>
      <c r="GZ650" s="116"/>
      <c r="HA650" s="116"/>
      <c r="HB650" s="116"/>
      <c r="HC650" s="116"/>
      <c r="HD650" s="116"/>
      <c r="HE650" s="116"/>
      <c r="HF650" s="116"/>
      <c r="HG650" s="116"/>
      <c r="HH650" s="116"/>
      <c r="HI650" s="116"/>
      <c r="HJ650" s="116"/>
      <c r="HK650" s="116"/>
      <c r="HL650" s="116"/>
      <c r="HM650" s="116"/>
      <c r="HN650" s="116"/>
      <c r="HO650" s="116"/>
      <c r="HP650" s="116"/>
      <c r="HQ650" s="116"/>
      <c r="HR650" s="116"/>
      <c r="HS650" s="116"/>
      <c r="HT650" s="116"/>
      <c r="HU650" s="116"/>
      <c r="HV650" s="116"/>
      <c r="HW650" s="116"/>
      <c r="HX650" s="116"/>
      <c r="HY650" s="116"/>
      <c r="HZ650" s="116"/>
      <c r="IA650" s="116"/>
      <c r="IB650" s="116"/>
      <c r="IC650" s="116"/>
      <c r="ID650" s="116"/>
      <c r="IE650" s="116"/>
      <c r="IF650" s="116"/>
      <c r="IG650" s="116"/>
      <c r="IH650" s="116"/>
      <c r="II650" s="116"/>
      <c r="IJ650" s="116"/>
      <c r="IK650" s="116"/>
      <c r="IL650" s="116"/>
      <c r="IM650" s="116"/>
      <c r="IN650" s="116"/>
      <c r="IO650" s="116"/>
      <c r="IP650" s="116"/>
      <c r="IQ650" s="116"/>
      <c r="IR650" s="116"/>
      <c r="IS650" s="116"/>
      <c r="IT650" s="116"/>
      <c r="IU650" s="116"/>
      <c r="IV650" s="116"/>
      <c r="IW650" s="116"/>
    </row>
    <row r="651" spans="1:257" ht="128.25" customHeight="1">
      <c r="A651" s="155">
        <v>17</v>
      </c>
      <c r="B651" s="586" t="s">
        <v>335</v>
      </c>
      <c r="C651" s="586"/>
      <c r="D651" s="586"/>
      <c r="E651" s="586"/>
      <c r="F651" s="586"/>
      <c r="G651" s="586"/>
      <c r="H651" s="586"/>
      <c r="I651" s="3"/>
      <c r="J651" s="18"/>
      <c r="K651" s="64"/>
      <c r="L651" s="34"/>
      <c r="M651" s="34"/>
      <c r="N651" s="34"/>
      <c r="O651" s="34"/>
      <c r="P651" s="41"/>
      <c r="Q651" s="34"/>
      <c r="R651" s="34"/>
      <c r="S651" s="34"/>
      <c r="T651" s="34"/>
      <c r="U651" s="34"/>
      <c r="V651" s="34"/>
      <c r="W651" s="34"/>
      <c r="X651" s="34"/>
      <c r="Y651" s="34"/>
      <c r="Z651" s="34"/>
      <c r="AA651" s="34"/>
      <c r="AB651" s="34"/>
      <c r="AC651" s="34"/>
      <c r="AD651" s="34"/>
      <c r="AE651" s="34"/>
      <c r="AF651" s="34"/>
      <c r="AG651" s="34"/>
      <c r="AH651" s="34"/>
      <c r="AI651" s="34"/>
      <c r="AJ651" s="34"/>
      <c r="AK651" s="34"/>
      <c r="AL651" s="34"/>
      <c r="AM651" s="34"/>
      <c r="AN651" s="34"/>
      <c r="AO651" s="34"/>
      <c r="AP651" s="34"/>
      <c r="AQ651" s="34"/>
      <c r="AR651" s="34"/>
      <c r="AS651" s="34"/>
      <c r="AT651" s="34"/>
      <c r="AU651" s="34"/>
      <c r="AV651" s="34"/>
      <c r="AW651" s="34"/>
      <c r="AX651" s="34"/>
      <c r="AY651" s="34"/>
      <c r="AZ651" s="34"/>
      <c r="BA651" s="34"/>
      <c r="BB651" s="34"/>
      <c r="BC651" s="34"/>
      <c r="BD651" s="34"/>
      <c r="BE651" s="34"/>
      <c r="BF651" s="34"/>
      <c r="BG651" s="34"/>
      <c r="BH651" s="34"/>
      <c r="BI651" s="34"/>
      <c r="BJ651" s="34"/>
      <c r="BK651" s="34"/>
      <c r="BL651" s="34"/>
      <c r="BM651" s="34"/>
      <c r="BN651" s="34"/>
      <c r="BO651" s="34"/>
      <c r="BP651" s="34"/>
      <c r="BQ651" s="34"/>
      <c r="BR651" s="34"/>
      <c r="BS651" s="34"/>
      <c r="BT651" s="34"/>
      <c r="BU651" s="34"/>
      <c r="BV651" s="34"/>
      <c r="BW651" s="34"/>
      <c r="BX651" s="34"/>
      <c r="BY651" s="34"/>
      <c r="BZ651" s="34"/>
      <c r="CA651" s="34"/>
      <c r="CB651" s="34"/>
      <c r="CC651" s="34"/>
      <c r="CD651" s="34"/>
      <c r="CE651" s="34"/>
      <c r="CF651" s="34"/>
      <c r="CG651" s="34"/>
      <c r="CH651" s="34"/>
      <c r="CI651" s="34"/>
      <c r="CJ651" s="34"/>
      <c r="CK651" s="34"/>
      <c r="CL651" s="34"/>
      <c r="CM651" s="34"/>
      <c r="CN651" s="34"/>
      <c r="CO651" s="34"/>
      <c r="CP651" s="34"/>
      <c r="CQ651" s="34"/>
      <c r="CR651" s="34"/>
      <c r="CS651" s="34"/>
      <c r="CT651" s="34"/>
      <c r="CU651" s="34"/>
      <c r="CV651" s="34"/>
      <c r="CW651" s="34"/>
      <c r="CX651" s="34"/>
      <c r="CY651" s="34"/>
      <c r="CZ651" s="34"/>
      <c r="DA651" s="34"/>
      <c r="DB651" s="34"/>
      <c r="DC651" s="34"/>
      <c r="DD651" s="34"/>
      <c r="DE651" s="34"/>
      <c r="DF651" s="34"/>
      <c r="DG651" s="34"/>
      <c r="DH651" s="34"/>
      <c r="DI651" s="34"/>
      <c r="DJ651" s="34"/>
      <c r="DK651" s="34"/>
      <c r="DL651" s="34"/>
      <c r="DM651" s="34"/>
      <c r="DN651" s="34"/>
      <c r="DO651" s="34"/>
      <c r="DP651" s="34"/>
      <c r="DQ651" s="34"/>
      <c r="DR651" s="34"/>
      <c r="DS651" s="34"/>
      <c r="DT651" s="34"/>
      <c r="DU651" s="34"/>
      <c r="DV651" s="34"/>
      <c r="DW651" s="34"/>
      <c r="DX651" s="34"/>
      <c r="DY651" s="34"/>
      <c r="DZ651" s="34"/>
      <c r="EA651" s="34"/>
      <c r="EB651" s="34"/>
      <c r="EC651" s="34"/>
      <c r="ED651" s="34"/>
      <c r="EE651" s="34"/>
      <c r="EF651" s="34"/>
      <c r="EG651" s="34"/>
      <c r="EH651" s="34"/>
      <c r="EI651" s="34"/>
      <c r="EJ651" s="34"/>
      <c r="EK651" s="34"/>
      <c r="EL651" s="34"/>
      <c r="EM651" s="34"/>
      <c r="EN651" s="34"/>
      <c r="EO651" s="34"/>
      <c r="EP651" s="34"/>
      <c r="EQ651" s="34"/>
      <c r="ER651" s="34"/>
      <c r="ES651" s="34"/>
      <c r="ET651" s="34"/>
      <c r="EU651" s="34"/>
      <c r="EV651" s="34"/>
      <c r="EW651" s="34"/>
      <c r="EX651" s="34"/>
      <c r="EY651" s="34"/>
      <c r="EZ651" s="34"/>
      <c r="FA651" s="34"/>
      <c r="FB651" s="34"/>
      <c r="FC651" s="34"/>
      <c r="FD651" s="34"/>
      <c r="FE651" s="34"/>
      <c r="FF651" s="34"/>
      <c r="FG651" s="34"/>
      <c r="FH651" s="34"/>
      <c r="FI651" s="34"/>
      <c r="FJ651" s="34"/>
      <c r="FK651" s="34"/>
      <c r="FL651" s="34"/>
      <c r="FM651" s="34"/>
      <c r="FN651" s="34"/>
      <c r="FO651" s="34"/>
      <c r="FP651" s="34"/>
      <c r="FQ651" s="34"/>
      <c r="FR651" s="34"/>
      <c r="FS651" s="34"/>
      <c r="FT651" s="34"/>
      <c r="FU651" s="34"/>
      <c r="FV651" s="34"/>
      <c r="FW651" s="34"/>
      <c r="FX651" s="34"/>
      <c r="FY651" s="34"/>
      <c r="FZ651" s="34"/>
      <c r="GA651" s="34"/>
      <c r="GB651" s="34"/>
      <c r="GC651" s="34"/>
      <c r="GD651" s="34"/>
      <c r="GE651" s="34"/>
      <c r="GF651" s="34"/>
      <c r="GG651" s="34"/>
      <c r="GH651" s="34"/>
      <c r="GI651" s="34"/>
      <c r="GJ651" s="34"/>
      <c r="GK651" s="34"/>
      <c r="GL651" s="34"/>
      <c r="GM651" s="34"/>
      <c r="GN651" s="34"/>
      <c r="GO651" s="34"/>
      <c r="GP651" s="34"/>
      <c r="GQ651" s="34"/>
      <c r="GR651" s="34"/>
      <c r="GS651" s="34"/>
      <c r="GT651" s="34"/>
      <c r="GU651" s="34"/>
      <c r="GV651" s="34"/>
      <c r="GW651" s="34"/>
      <c r="GX651" s="34"/>
      <c r="GY651" s="34"/>
      <c r="GZ651" s="34"/>
      <c r="HA651" s="34"/>
      <c r="HB651" s="34"/>
      <c r="HC651" s="34"/>
      <c r="HD651" s="34"/>
      <c r="HE651" s="34"/>
      <c r="HF651" s="34"/>
      <c r="HG651" s="34"/>
      <c r="HH651" s="34"/>
      <c r="HI651" s="34"/>
      <c r="HJ651" s="34"/>
      <c r="HK651" s="34"/>
      <c r="HL651" s="34"/>
      <c r="HM651" s="34"/>
      <c r="HN651" s="34"/>
      <c r="HO651" s="34"/>
      <c r="HP651" s="34"/>
      <c r="HQ651" s="34"/>
      <c r="HR651" s="34"/>
      <c r="HS651" s="34"/>
      <c r="HT651" s="34"/>
      <c r="HU651" s="34"/>
      <c r="HV651" s="34"/>
      <c r="HW651" s="34"/>
      <c r="HX651" s="34"/>
      <c r="HY651" s="34"/>
      <c r="HZ651" s="34"/>
      <c r="IA651" s="34"/>
      <c r="IB651" s="34"/>
      <c r="IC651" s="34"/>
      <c r="ID651" s="34"/>
      <c r="IE651" s="34"/>
      <c r="IF651" s="34"/>
      <c r="IG651" s="34"/>
      <c r="IH651" s="34"/>
      <c r="II651" s="34"/>
      <c r="IJ651" s="34"/>
      <c r="IK651" s="34"/>
      <c r="IL651" s="34"/>
      <c r="IM651" s="34"/>
      <c r="IN651" s="34"/>
      <c r="IO651" s="34"/>
      <c r="IP651" s="34"/>
      <c r="IQ651" s="34"/>
      <c r="IR651" s="34"/>
      <c r="IS651" s="34"/>
      <c r="IT651" s="34"/>
      <c r="IU651" s="34"/>
      <c r="IV651" s="34"/>
      <c r="IW651" s="34"/>
    </row>
    <row r="652" spans="1:257">
      <c r="A652" s="155"/>
      <c r="B652" s="3" t="s">
        <v>27</v>
      </c>
      <c r="C652" s="3"/>
      <c r="D652" s="3">
        <v>62</v>
      </c>
      <c r="E652" s="3"/>
      <c r="F652" s="3" t="s">
        <v>9</v>
      </c>
      <c r="G652" s="112"/>
      <c r="H652" s="3" t="s">
        <v>69</v>
      </c>
      <c r="I652" s="11"/>
      <c r="J652" s="51">
        <f>SUM(D652*G652)</f>
        <v>0</v>
      </c>
      <c r="K652" s="86" t="s">
        <v>69</v>
      </c>
      <c r="L652" s="12"/>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c r="EK652" s="3"/>
      <c r="EL652" s="3"/>
      <c r="EM652" s="3"/>
      <c r="EN652" s="3"/>
      <c r="EO652" s="3"/>
      <c r="EP652" s="3"/>
      <c r="EQ652" s="3"/>
      <c r="ER652" s="3"/>
      <c r="ES652" s="3"/>
      <c r="ET652" s="3"/>
      <c r="EU652" s="3"/>
      <c r="EV652" s="3"/>
      <c r="EW652" s="3"/>
      <c r="EX652" s="3"/>
      <c r="EY652" s="3"/>
      <c r="EZ652" s="3"/>
      <c r="FA652" s="3"/>
      <c r="FB652" s="3"/>
      <c r="FC652" s="3"/>
      <c r="FD652" s="3"/>
      <c r="FE652" s="3"/>
      <c r="FF652" s="3"/>
      <c r="FG652" s="3"/>
      <c r="FH652" s="3"/>
      <c r="FI652" s="3"/>
      <c r="FJ652" s="3"/>
      <c r="FK652" s="3"/>
      <c r="FL652" s="3"/>
      <c r="FM652" s="3"/>
      <c r="FN652" s="3"/>
      <c r="FO652" s="3"/>
      <c r="FP652" s="3"/>
      <c r="FQ652" s="3"/>
      <c r="FR652" s="3"/>
      <c r="FS652" s="3"/>
      <c r="FT652" s="3"/>
      <c r="FU652" s="3"/>
      <c r="FV652" s="3"/>
      <c r="FW652" s="3"/>
      <c r="FX652" s="3"/>
      <c r="FY652" s="3"/>
      <c r="FZ652" s="3"/>
      <c r="GA652" s="3"/>
      <c r="GB652" s="3"/>
      <c r="GC652" s="3"/>
      <c r="GD652" s="3"/>
      <c r="GE652" s="3"/>
      <c r="GF652" s="3"/>
      <c r="GG652" s="3"/>
      <c r="GH652" s="3"/>
      <c r="GI652" s="3"/>
      <c r="GJ652" s="3"/>
      <c r="GK652" s="3"/>
      <c r="GL652" s="3"/>
      <c r="GM652" s="3"/>
      <c r="GN652" s="3"/>
      <c r="GO652" s="3"/>
      <c r="GP652" s="3"/>
      <c r="GQ652" s="3"/>
      <c r="GR652" s="3"/>
      <c r="GS652" s="3"/>
      <c r="GT652" s="3"/>
      <c r="GU652" s="3"/>
      <c r="GV652" s="3"/>
      <c r="GW652" s="3"/>
      <c r="GX652" s="3"/>
      <c r="GY652" s="3"/>
      <c r="GZ652" s="3"/>
      <c r="HA652" s="3"/>
      <c r="HB652" s="3"/>
      <c r="HC652" s="3"/>
      <c r="HD652" s="3"/>
      <c r="HE652" s="3"/>
      <c r="HF652" s="3"/>
      <c r="HG652" s="3"/>
      <c r="HH652" s="3"/>
      <c r="HI652" s="3"/>
      <c r="HJ652" s="3"/>
      <c r="HK652" s="3"/>
      <c r="HL652" s="3"/>
      <c r="HM652" s="3"/>
      <c r="HN652" s="3"/>
      <c r="HO652" s="3"/>
      <c r="HP652" s="3"/>
      <c r="HQ652" s="3"/>
      <c r="HR652" s="3"/>
      <c r="HS652" s="3"/>
      <c r="HT652" s="3"/>
      <c r="HU652" s="3"/>
      <c r="HV652" s="3"/>
      <c r="HW652" s="3"/>
      <c r="HX652" s="3"/>
      <c r="HY652" s="3"/>
      <c r="HZ652" s="3"/>
      <c r="IA652" s="3"/>
      <c r="IB652" s="3"/>
      <c r="IC652" s="3"/>
      <c r="ID652" s="3"/>
      <c r="IE652" s="3"/>
      <c r="IF652" s="3"/>
      <c r="IG652" s="3"/>
      <c r="IH652" s="3"/>
      <c r="II652" s="3"/>
      <c r="IJ652" s="3"/>
      <c r="IK652" s="3"/>
      <c r="IL652" s="3"/>
      <c r="IM652" s="3"/>
      <c r="IN652" s="3"/>
      <c r="IO652" s="3"/>
      <c r="IP652" s="3"/>
      <c r="IQ652" s="3"/>
      <c r="IR652" s="3"/>
      <c r="IS652" s="3"/>
      <c r="IT652" s="3"/>
      <c r="IU652" s="3"/>
      <c r="IV652" s="3"/>
      <c r="IW652" s="3"/>
    </row>
    <row r="653" spans="1:257">
      <c r="D653" s="15"/>
      <c r="I653" s="11"/>
      <c r="K653" s="64"/>
      <c r="L653" s="3"/>
    </row>
    <row r="654" spans="1:257" s="113" customFormat="1" ht="99" customHeight="1">
      <c r="A654" s="155">
        <v>18</v>
      </c>
      <c r="B654" s="586" t="s">
        <v>336</v>
      </c>
      <c r="C654" s="586"/>
      <c r="D654" s="586"/>
      <c r="E654" s="586"/>
      <c r="F654" s="586"/>
      <c r="G654" s="586"/>
      <c r="H654" s="586"/>
      <c r="I654" s="116"/>
      <c r="J654" s="18"/>
      <c r="K654" s="64"/>
      <c r="L654" s="116"/>
    </row>
    <row r="655" spans="1:257" s="113" customFormat="1">
      <c r="A655" s="155"/>
      <c r="B655" s="116" t="s">
        <v>27</v>
      </c>
      <c r="C655" s="116"/>
      <c r="D655" s="116">
        <v>62</v>
      </c>
      <c r="E655" s="116"/>
      <c r="F655" s="116" t="s">
        <v>9</v>
      </c>
      <c r="G655" s="112"/>
      <c r="H655" s="116" t="s">
        <v>69</v>
      </c>
      <c r="I655" s="122"/>
      <c r="J655" s="51">
        <f>SUM(D655*G655)</f>
        <v>0</v>
      </c>
      <c r="K655" s="86" t="s">
        <v>69</v>
      </c>
      <c r="L655" s="116"/>
    </row>
    <row r="656" spans="1:257" s="113" customFormat="1">
      <c r="A656" s="156"/>
      <c r="D656" s="15"/>
      <c r="I656" s="122"/>
      <c r="K656" s="64"/>
      <c r="L656" s="116"/>
    </row>
    <row r="657" spans="1:12" s="113" customFormat="1" ht="60.75" customHeight="1">
      <c r="A657" s="155">
        <v>19</v>
      </c>
      <c r="B657" s="586" t="s">
        <v>334</v>
      </c>
      <c r="C657" s="586"/>
      <c r="D657" s="586"/>
      <c r="E657" s="586"/>
      <c r="F657" s="586"/>
      <c r="G657" s="586"/>
      <c r="H657" s="586"/>
      <c r="I657" s="116"/>
      <c r="J657" s="18"/>
      <c r="K657" s="64"/>
      <c r="L657" s="116"/>
    </row>
    <row r="658" spans="1:12" s="113" customFormat="1">
      <c r="A658" s="155"/>
      <c r="B658" s="116" t="s">
        <v>27</v>
      </c>
      <c r="C658" s="116"/>
      <c r="D658" s="116">
        <v>16</v>
      </c>
      <c r="E658" s="116"/>
      <c r="F658" s="116" t="s">
        <v>9</v>
      </c>
      <c r="G658" s="112"/>
      <c r="H658" s="116" t="s">
        <v>69</v>
      </c>
      <c r="I658" s="122"/>
      <c r="J658" s="51">
        <f>SUM(D658*G658)</f>
        <v>0</v>
      </c>
      <c r="K658" s="86" t="s">
        <v>69</v>
      </c>
      <c r="L658" s="116"/>
    </row>
    <row r="659" spans="1:12" s="113" customFormat="1">
      <c r="A659" s="156"/>
      <c r="D659" s="15"/>
      <c r="I659" s="122"/>
      <c r="K659" s="64"/>
      <c r="L659" s="116"/>
    </row>
    <row r="660" spans="1:12" s="113" customFormat="1" ht="243" customHeight="1">
      <c r="A660" s="156"/>
      <c r="B660" s="592" t="s">
        <v>378</v>
      </c>
      <c r="C660" s="592"/>
      <c r="D660" s="592"/>
      <c r="E660" s="592"/>
      <c r="F660" s="592"/>
      <c r="G660" s="592"/>
      <c r="H660" s="592"/>
      <c r="I660" s="592"/>
      <c r="J660" s="592"/>
      <c r="K660" s="64"/>
      <c r="L660" s="116"/>
    </row>
    <row r="661" spans="1:12" s="113" customFormat="1">
      <c r="A661" s="156"/>
      <c r="D661" s="15"/>
      <c r="I661" s="122"/>
      <c r="K661" s="64"/>
      <c r="L661" s="116"/>
    </row>
    <row r="662" spans="1:12" s="113" customFormat="1" ht="30.75" customHeight="1">
      <c r="A662" s="155">
        <v>20</v>
      </c>
      <c r="B662" s="586" t="s">
        <v>373</v>
      </c>
      <c r="C662" s="586"/>
      <c r="D662" s="586"/>
      <c r="E662" s="586"/>
      <c r="F662" s="586"/>
      <c r="G662" s="586"/>
      <c r="H662" s="586"/>
      <c r="K662" s="64"/>
      <c r="L662" s="116"/>
    </row>
    <row r="663" spans="1:12" s="113" customFormat="1">
      <c r="A663" s="155"/>
      <c r="B663" s="118" t="s">
        <v>356</v>
      </c>
      <c r="K663" s="64"/>
      <c r="L663" s="116"/>
    </row>
    <row r="664" spans="1:12" s="113" customFormat="1" ht="14.25">
      <c r="A664" s="155"/>
      <c r="B664" s="116" t="s">
        <v>11</v>
      </c>
      <c r="C664" s="116"/>
      <c r="D664" s="42">
        <v>2</v>
      </c>
      <c r="E664" s="116"/>
      <c r="F664" s="114" t="s">
        <v>9</v>
      </c>
      <c r="G664" s="112"/>
      <c r="H664" s="116" t="s">
        <v>69</v>
      </c>
      <c r="I664" s="122"/>
      <c r="J664" s="51">
        <f>SUM(D664*G664)</f>
        <v>0</v>
      </c>
      <c r="K664" s="86" t="s">
        <v>69</v>
      </c>
      <c r="L664" s="116"/>
    </row>
    <row r="665" spans="1:12">
      <c r="A665" s="165"/>
      <c r="B665" s="19"/>
      <c r="C665" s="138"/>
      <c r="D665" s="19"/>
      <c r="E665" s="138"/>
      <c r="F665" s="19"/>
      <c r="G665" s="138"/>
      <c r="H665" s="138"/>
      <c r="I665" s="19"/>
      <c r="J665" s="136"/>
      <c r="K665" s="94"/>
      <c r="L665" s="3"/>
    </row>
    <row r="666" spans="1:12" s="113" customFormat="1" ht="45" customHeight="1">
      <c r="A666" s="155">
        <v>21</v>
      </c>
      <c r="B666" s="586" t="s">
        <v>358</v>
      </c>
      <c r="C666" s="586"/>
      <c r="D666" s="586"/>
      <c r="E666" s="586"/>
      <c r="F666" s="586"/>
      <c r="G666" s="586"/>
      <c r="H666" s="586"/>
      <c r="K666" s="64"/>
      <c r="L666" s="116"/>
    </row>
    <row r="667" spans="1:12" s="113" customFormat="1">
      <c r="A667" s="155"/>
      <c r="B667" s="118" t="s">
        <v>357</v>
      </c>
      <c r="K667" s="64"/>
      <c r="L667" s="116"/>
    </row>
    <row r="668" spans="1:12" s="113" customFormat="1" ht="14.25">
      <c r="A668" s="155"/>
      <c r="B668" s="116" t="s">
        <v>11</v>
      </c>
      <c r="C668" s="116"/>
      <c r="D668" s="42">
        <v>2</v>
      </c>
      <c r="E668" s="116"/>
      <c r="F668" s="114" t="s">
        <v>9</v>
      </c>
      <c r="G668" s="112"/>
      <c r="H668" s="116" t="s">
        <v>69</v>
      </c>
      <c r="I668" s="122"/>
      <c r="J668" s="51">
        <f>SUM(D668*G668)</f>
        <v>0</v>
      </c>
      <c r="K668" s="86" t="s">
        <v>69</v>
      </c>
      <c r="L668" s="116"/>
    </row>
    <row r="669" spans="1:12" s="113" customFormat="1">
      <c r="L669" s="116"/>
    </row>
    <row r="670" spans="1:12" s="113" customFormat="1" ht="33" customHeight="1">
      <c r="A670" s="155">
        <v>22</v>
      </c>
      <c r="B670" s="586" t="s">
        <v>372</v>
      </c>
      <c r="C670" s="586"/>
      <c r="D670" s="586"/>
      <c r="E670" s="586"/>
      <c r="F670" s="586"/>
      <c r="G670" s="586"/>
      <c r="H670" s="586"/>
      <c r="K670" s="64"/>
      <c r="L670" s="116"/>
    </row>
    <row r="671" spans="1:12" s="113" customFormat="1">
      <c r="A671" s="155"/>
      <c r="B671" s="118" t="s">
        <v>366</v>
      </c>
      <c r="K671" s="64"/>
      <c r="L671" s="116"/>
    </row>
    <row r="672" spans="1:12" s="113" customFormat="1" ht="14.25">
      <c r="A672" s="155"/>
      <c r="B672" s="116" t="s">
        <v>11</v>
      </c>
      <c r="C672" s="116"/>
      <c r="D672" s="42">
        <v>4</v>
      </c>
      <c r="E672" s="116"/>
      <c r="F672" s="114" t="s">
        <v>9</v>
      </c>
      <c r="G672" s="112"/>
      <c r="H672" s="116" t="s">
        <v>69</v>
      </c>
      <c r="I672" s="122"/>
      <c r="J672" s="51">
        <f>SUM(D672*G672)</f>
        <v>0</v>
      </c>
      <c r="K672" s="86" t="s">
        <v>69</v>
      </c>
      <c r="L672" s="116"/>
    </row>
    <row r="673" spans="1:12" s="113" customFormat="1">
      <c r="L673" s="116"/>
    </row>
    <row r="674" spans="1:12" s="113" customFormat="1" ht="33" customHeight="1">
      <c r="A674" s="155">
        <v>23</v>
      </c>
      <c r="B674" s="586" t="s">
        <v>371</v>
      </c>
      <c r="C674" s="586"/>
      <c r="D674" s="586"/>
      <c r="E674" s="586"/>
      <c r="F674" s="586"/>
      <c r="G674" s="586"/>
      <c r="H674" s="586"/>
      <c r="K674" s="64"/>
      <c r="L674" s="116"/>
    </row>
    <row r="675" spans="1:12" s="113" customFormat="1">
      <c r="A675" s="155"/>
      <c r="B675" s="118" t="s">
        <v>359</v>
      </c>
      <c r="K675" s="64"/>
      <c r="L675" s="116"/>
    </row>
    <row r="676" spans="1:12" s="113" customFormat="1" ht="14.25">
      <c r="A676" s="155"/>
      <c r="B676" s="116" t="s">
        <v>11</v>
      </c>
      <c r="C676" s="116"/>
      <c r="D676" s="42">
        <v>1</v>
      </c>
      <c r="E676" s="116"/>
      <c r="F676" s="114" t="s">
        <v>9</v>
      </c>
      <c r="G676" s="112"/>
      <c r="H676" s="116" t="s">
        <v>69</v>
      </c>
      <c r="I676" s="122"/>
      <c r="J676" s="51">
        <f>SUM(D676*G676)</f>
        <v>0</v>
      </c>
      <c r="K676" s="86" t="s">
        <v>69</v>
      </c>
      <c r="L676" s="116"/>
    </row>
    <row r="677" spans="1:12" s="113" customFormat="1">
      <c r="A677" s="165"/>
      <c r="B677" s="19"/>
      <c r="C677" s="138"/>
      <c r="D677" s="19"/>
      <c r="E677" s="138"/>
      <c r="F677" s="19"/>
      <c r="G677" s="138"/>
      <c r="H677" s="138"/>
      <c r="I677" s="19"/>
      <c r="J677" s="136"/>
      <c r="K677" s="94"/>
      <c r="L677" s="116"/>
    </row>
    <row r="678" spans="1:12" s="113" customFormat="1" ht="57" customHeight="1">
      <c r="A678" s="155">
        <v>24</v>
      </c>
      <c r="B678" s="586" t="s">
        <v>380</v>
      </c>
      <c r="C678" s="586"/>
      <c r="D678" s="586"/>
      <c r="E678" s="586"/>
      <c r="F678" s="586"/>
      <c r="G678" s="586"/>
      <c r="H678" s="586"/>
      <c r="K678" s="64"/>
      <c r="L678" s="116"/>
    </row>
    <row r="679" spans="1:12" s="113" customFormat="1">
      <c r="A679" s="155"/>
      <c r="B679" s="118" t="s">
        <v>360</v>
      </c>
      <c r="K679" s="64"/>
      <c r="L679" s="116"/>
    </row>
    <row r="680" spans="1:12" s="113" customFormat="1" ht="14.25">
      <c r="A680" s="155"/>
      <c r="B680" s="116" t="s">
        <v>11</v>
      </c>
      <c r="C680" s="116"/>
      <c r="D680" s="42">
        <v>4</v>
      </c>
      <c r="E680" s="116"/>
      <c r="F680" s="114" t="s">
        <v>9</v>
      </c>
      <c r="G680" s="112"/>
      <c r="H680" s="116" t="s">
        <v>69</v>
      </c>
      <c r="I680" s="122"/>
      <c r="J680" s="51">
        <f>SUM(D680*G680)</f>
        <v>0</v>
      </c>
      <c r="K680" s="86" t="s">
        <v>69</v>
      </c>
      <c r="L680" s="116"/>
    </row>
    <row r="681" spans="1:12" s="113" customFormat="1">
      <c r="A681" s="165"/>
      <c r="B681" s="19"/>
      <c r="C681" s="138"/>
      <c r="D681" s="19"/>
      <c r="E681" s="138"/>
      <c r="F681" s="19"/>
      <c r="G681" s="138"/>
      <c r="H681" s="138"/>
      <c r="I681" s="19"/>
      <c r="J681" s="136"/>
      <c r="K681" s="94"/>
      <c r="L681" s="116"/>
    </row>
    <row r="682" spans="1:12" s="113" customFormat="1" ht="55.5" customHeight="1">
      <c r="A682" s="155">
        <v>25</v>
      </c>
      <c r="B682" s="586" t="s">
        <v>379</v>
      </c>
      <c r="C682" s="586"/>
      <c r="D682" s="586"/>
      <c r="E682" s="586"/>
      <c r="F682" s="586"/>
      <c r="G682" s="586"/>
      <c r="H682" s="586"/>
      <c r="K682" s="64"/>
      <c r="L682" s="116"/>
    </row>
    <row r="683" spans="1:12" s="113" customFormat="1">
      <c r="A683" s="155"/>
      <c r="B683" s="118" t="s">
        <v>363</v>
      </c>
      <c r="K683" s="64"/>
      <c r="L683" s="116"/>
    </row>
    <row r="684" spans="1:12" s="113" customFormat="1" ht="14.25">
      <c r="A684" s="155"/>
      <c r="B684" s="116" t="s">
        <v>11</v>
      </c>
      <c r="C684" s="116"/>
      <c r="D684" s="42">
        <v>6</v>
      </c>
      <c r="E684" s="116"/>
      <c r="F684" s="114" t="s">
        <v>9</v>
      </c>
      <c r="G684" s="112"/>
      <c r="H684" s="116" t="s">
        <v>69</v>
      </c>
      <c r="I684" s="122"/>
      <c r="J684" s="51">
        <f>SUM(D684*G684)</f>
        <v>0</v>
      </c>
      <c r="K684" s="86" t="s">
        <v>69</v>
      </c>
      <c r="L684" s="116"/>
    </row>
    <row r="685" spans="1:12" s="113" customFormat="1">
      <c r="A685" s="165"/>
      <c r="B685" s="19"/>
      <c r="C685" s="138"/>
      <c r="D685" s="19"/>
      <c r="E685" s="138"/>
      <c r="F685" s="19"/>
      <c r="G685" s="138"/>
      <c r="H685" s="138"/>
      <c r="I685" s="19"/>
      <c r="J685" s="136"/>
      <c r="K685" s="94"/>
      <c r="L685" s="116"/>
    </row>
    <row r="686" spans="1:12" s="113" customFormat="1" ht="33" customHeight="1">
      <c r="A686" s="155">
        <v>26</v>
      </c>
      <c r="B686" s="586" t="s">
        <v>370</v>
      </c>
      <c r="C686" s="586"/>
      <c r="D686" s="586"/>
      <c r="E686" s="586"/>
      <c r="F686" s="586"/>
      <c r="G686" s="586"/>
      <c r="H686" s="586"/>
      <c r="K686" s="64"/>
      <c r="L686" s="116"/>
    </row>
    <row r="687" spans="1:12" s="113" customFormat="1">
      <c r="A687" s="155"/>
      <c r="B687" s="118" t="s">
        <v>365</v>
      </c>
      <c r="K687" s="64"/>
      <c r="L687" s="116"/>
    </row>
    <row r="688" spans="1:12" s="113" customFormat="1" ht="14.25">
      <c r="A688" s="155"/>
      <c r="B688" s="116" t="s">
        <v>11</v>
      </c>
      <c r="C688" s="116"/>
      <c r="D688" s="42">
        <v>9</v>
      </c>
      <c r="E688" s="116"/>
      <c r="F688" s="114" t="s">
        <v>9</v>
      </c>
      <c r="G688" s="112"/>
      <c r="H688" s="116" t="s">
        <v>69</v>
      </c>
      <c r="I688" s="122"/>
      <c r="J688" s="51">
        <f>SUM(D688*G688)</f>
        <v>0</v>
      </c>
      <c r="K688" s="86" t="s">
        <v>69</v>
      </c>
      <c r="L688" s="116"/>
    </row>
    <row r="689" spans="1:12" s="113" customFormat="1">
      <c r="A689" s="165"/>
      <c r="B689" s="19"/>
      <c r="C689" s="138"/>
      <c r="D689" s="19"/>
      <c r="E689" s="138"/>
      <c r="F689" s="19"/>
      <c r="G689" s="138"/>
      <c r="H689" s="138"/>
      <c r="I689" s="19"/>
      <c r="J689" s="136"/>
      <c r="K689" s="94"/>
      <c r="L689" s="116"/>
    </row>
    <row r="690" spans="1:12" s="113" customFormat="1" ht="54" customHeight="1">
      <c r="A690" s="155">
        <v>27</v>
      </c>
      <c r="B690" s="586" t="s">
        <v>369</v>
      </c>
      <c r="C690" s="586"/>
      <c r="D690" s="586"/>
      <c r="E690" s="586"/>
      <c r="F690" s="586"/>
      <c r="G690" s="586"/>
      <c r="H690" s="586"/>
      <c r="K690" s="64"/>
      <c r="L690" s="116"/>
    </row>
    <row r="691" spans="1:12" s="113" customFormat="1">
      <c r="A691" s="155"/>
      <c r="B691" s="118" t="s">
        <v>362</v>
      </c>
      <c r="K691" s="64"/>
      <c r="L691" s="116"/>
    </row>
    <row r="692" spans="1:12" s="113" customFormat="1" ht="14.25">
      <c r="A692" s="155"/>
      <c r="B692" s="116" t="s">
        <v>11</v>
      </c>
      <c r="C692" s="116"/>
      <c r="D692" s="42">
        <v>2</v>
      </c>
      <c r="E692" s="116"/>
      <c r="F692" s="114" t="s">
        <v>9</v>
      </c>
      <c r="G692" s="112"/>
      <c r="H692" s="116" t="s">
        <v>69</v>
      </c>
      <c r="I692" s="122"/>
      <c r="J692" s="51">
        <f>SUM(D692*G692)</f>
        <v>0</v>
      </c>
      <c r="K692" s="86" t="s">
        <v>69</v>
      </c>
      <c r="L692" s="116"/>
    </row>
    <row r="693" spans="1:12" s="113" customFormat="1">
      <c r="A693" s="165"/>
      <c r="B693" s="19"/>
      <c r="C693" s="138"/>
      <c r="D693" s="19"/>
      <c r="E693" s="138"/>
      <c r="F693" s="19"/>
      <c r="G693" s="138"/>
      <c r="H693" s="138"/>
      <c r="I693" s="19"/>
      <c r="J693" s="136"/>
      <c r="K693" s="94"/>
      <c r="L693" s="116"/>
    </row>
    <row r="694" spans="1:12" s="113" customFormat="1" ht="54.75" customHeight="1">
      <c r="A694" s="155">
        <v>28</v>
      </c>
      <c r="B694" s="586" t="s">
        <v>368</v>
      </c>
      <c r="C694" s="586"/>
      <c r="D694" s="586"/>
      <c r="E694" s="586"/>
      <c r="F694" s="586"/>
      <c r="G694" s="586"/>
      <c r="H694" s="586"/>
      <c r="K694" s="64"/>
      <c r="L694" s="116"/>
    </row>
    <row r="695" spans="1:12" s="113" customFormat="1">
      <c r="A695" s="155"/>
      <c r="B695" s="118" t="s">
        <v>364</v>
      </c>
      <c r="K695" s="64"/>
      <c r="L695" s="116"/>
    </row>
    <row r="696" spans="1:12" s="113" customFormat="1" ht="14.25">
      <c r="A696" s="155"/>
      <c r="B696" s="116" t="s">
        <v>11</v>
      </c>
      <c r="C696" s="116"/>
      <c r="D696" s="42">
        <v>2</v>
      </c>
      <c r="E696" s="116"/>
      <c r="F696" s="114" t="s">
        <v>9</v>
      </c>
      <c r="G696" s="112"/>
      <c r="H696" s="116" t="s">
        <v>69</v>
      </c>
      <c r="I696" s="122"/>
      <c r="J696" s="51">
        <f>SUM(D696*G696)</f>
        <v>0</v>
      </c>
      <c r="K696" s="86" t="s">
        <v>69</v>
      </c>
      <c r="L696" s="116"/>
    </row>
    <row r="697" spans="1:12" s="113" customFormat="1">
      <c r="A697" s="165"/>
      <c r="B697" s="19"/>
      <c r="C697" s="138"/>
      <c r="D697" s="19"/>
      <c r="E697" s="138"/>
      <c r="F697" s="19"/>
      <c r="G697" s="138"/>
      <c r="H697" s="138"/>
      <c r="I697" s="19"/>
      <c r="J697" s="136"/>
      <c r="K697" s="94"/>
      <c r="L697" s="116"/>
    </row>
    <row r="698" spans="1:12" s="113" customFormat="1" ht="42.75" customHeight="1">
      <c r="A698" s="155">
        <v>29</v>
      </c>
      <c r="B698" s="586" t="s">
        <v>377</v>
      </c>
      <c r="C698" s="586"/>
      <c r="D698" s="586"/>
      <c r="E698" s="586"/>
      <c r="F698" s="586"/>
      <c r="G698" s="586"/>
      <c r="H698" s="586"/>
      <c r="K698" s="64"/>
      <c r="L698" s="116"/>
    </row>
    <row r="699" spans="1:12" s="113" customFormat="1">
      <c r="A699" s="155"/>
      <c r="B699" s="118" t="s">
        <v>367</v>
      </c>
      <c r="K699" s="64"/>
      <c r="L699" s="116"/>
    </row>
    <row r="700" spans="1:12" s="113" customFormat="1" ht="14.25">
      <c r="A700" s="155"/>
      <c r="B700" s="116" t="s">
        <v>11</v>
      </c>
      <c r="C700" s="116"/>
      <c r="D700" s="42">
        <v>1</v>
      </c>
      <c r="E700" s="116"/>
      <c r="F700" s="114" t="s">
        <v>9</v>
      </c>
      <c r="G700" s="112"/>
      <c r="H700" s="116" t="s">
        <v>69</v>
      </c>
      <c r="I700" s="122"/>
      <c r="J700" s="51">
        <f>SUM(D700*G700)</f>
        <v>0</v>
      </c>
      <c r="K700" s="86" t="s">
        <v>69</v>
      </c>
      <c r="L700" s="116"/>
    </row>
    <row r="701" spans="1:12" s="113" customFormat="1">
      <c r="A701" s="165"/>
      <c r="B701" s="19"/>
      <c r="C701" s="138"/>
      <c r="D701" s="19"/>
      <c r="E701" s="138"/>
      <c r="F701" s="19"/>
      <c r="G701" s="138"/>
      <c r="H701" s="138"/>
      <c r="I701" s="19"/>
      <c r="J701" s="136"/>
      <c r="K701" s="94"/>
      <c r="L701" s="116"/>
    </row>
    <row r="702" spans="1:12" s="113" customFormat="1" ht="32.25" customHeight="1">
      <c r="A702" s="155">
        <v>30</v>
      </c>
      <c r="B702" s="586" t="s">
        <v>375</v>
      </c>
      <c r="C702" s="586"/>
      <c r="D702" s="586"/>
      <c r="E702" s="586"/>
      <c r="F702" s="586"/>
      <c r="G702" s="586"/>
      <c r="H702" s="586"/>
      <c r="K702" s="64"/>
      <c r="L702" s="116"/>
    </row>
    <row r="703" spans="1:12" s="113" customFormat="1">
      <c r="A703" s="155"/>
      <c r="B703" s="118" t="s">
        <v>374</v>
      </c>
      <c r="K703" s="64"/>
      <c r="L703" s="116"/>
    </row>
    <row r="704" spans="1:12" s="113" customFormat="1" ht="14.25">
      <c r="A704" s="155"/>
      <c r="B704" s="116" t="s">
        <v>11</v>
      </c>
      <c r="C704" s="116"/>
      <c r="D704" s="42">
        <v>1</v>
      </c>
      <c r="E704" s="116"/>
      <c r="F704" s="114" t="s">
        <v>9</v>
      </c>
      <c r="G704" s="112"/>
      <c r="H704" s="116" t="s">
        <v>69</v>
      </c>
      <c r="I704" s="122"/>
      <c r="J704" s="51">
        <f>SUM(D704*G704)</f>
        <v>0</v>
      </c>
      <c r="K704" s="86" t="s">
        <v>69</v>
      </c>
      <c r="L704" s="116"/>
    </row>
    <row r="705" spans="1:12">
      <c r="A705" s="164"/>
      <c r="B705" s="19"/>
      <c r="C705" s="138"/>
      <c r="D705" s="19"/>
      <c r="E705" s="138"/>
      <c r="F705" s="19"/>
      <c r="G705" s="62"/>
      <c r="H705" s="19"/>
      <c r="I705" s="123"/>
      <c r="J705" s="44"/>
      <c r="K705" s="89"/>
      <c r="L705" s="12"/>
    </row>
    <row r="706" spans="1:12" s="113" customFormat="1" ht="132" customHeight="1">
      <c r="A706" s="155">
        <v>31</v>
      </c>
      <c r="B706" s="586" t="s">
        <v>1684</v>
      </c>
      <c r="C706" s="586"/>
      <c r="D706" s="586"/>
      <c r="E706" s="586"/>
      <c r="F706" s="586"/>
      <c r="G706" s="586"/>
      <c r="H706" s="586"/>
      <c r="K706" s="64"/>
      <c r="L706" s="12"/>
    </row>
    <row r="707" spans="1:12" s="113" customFormat="1" ht="14.25">
      <c r="A707" s="155"/>
      <c r="B707" s="116" t="s">
        <v>79</v>
      </c>
      <c r="C707" s="116"/>
      <c r="D707" s="42">
        <v>1</v>
      </c>
      <c r="E707" s="116"/>
      <c r="F707" s="114" t="s">
        <v>9</v>
      </c>
      <c r="G707" s="112"/>
      <c r="H707" s="116" t="s">
        <v>69</v>
      </c>
      <c r="I707" s="122"/>
      <c r="J707" s="51">
        <f>SUM(D707*G707)</f>
        <v>0</v>
      </c>
      <c r="K707" s="86" t="s">
        <v>69</v>
      </c>
      <c r="L707" s="12"/>
    </row>
    <row r="708" spans="1:12" s="113" customFormat="1">
      <c r="A708" s="164"/>
      <c r="B708" s="19"/>
      <c r="C708" s="138"/>
      <c r="D708" s="19"/>
      <c r="E708" s="138"/>
      <c r="F708" s="19"/>
      <c r="G708" s="62"/>
      <c r="H708" s="19"/>
      <c r="I708" s="123"/>
      <c r="J708" s="44"/>
      <c r="K708" s="89"/>
      <c r="L708" s="12"/>
    </row>
    <row r="709" spans="1:12" s="113" customFormat="1" ht="83.25" customHeight="1">
      <c r="A709" s="155">
        <v>32</v>
      </c>
      <c r="B709" s="586" t="s">
        <v>384</v>
      </c>
      <c r="C709" s="586"/>
      <c r="D709" s="586"/>
      <c r="E709" s="586"/>
      <c r="F709" s="586"/>
      <c r="G709" s="586"/>
      <c r="H709" s="586"/>
      <c r="K709" s="64"/>
      <c r="L709" s="12"/>
    </row>
    <row r="710" spans="1:12" s="113" customFormat="1">
      <c r="A710" s="155"/>
      <c r="B710" s="118" t="s">
        <v>382</v>
      </c>
      <c r="K710" s="64"/>
      <c r="L710" s="12"/>
    </row>
    <row r="711" spans="1:12" s="113" customFormat="1" ht="14.25">
      <c r="A711" s="155"/>
      <c r="B711" s="116" t="s">
        <v>11</v>
      </c>
      <c r="C711" s="116"/>
      <c r="D711" s="42">
        <v>1</v>
      </c>
      <c r="E711" s="116"/>
      <c r="F711" s="114" t="s">
        <v>9</v>
      </c>
      <c r="G711" s="112"/>
      <c r="H711" s="116" t="s">
        <v>69</v>
      </c>
      <c r="I711" s="122"/>
      <c r="J711" s="51">
        <f>SUM(D711*G711)</f>
        <v>0</v>
      </c>
      <c r="K711" s="86" t="s">
        <v>69</v>
      </c>
      <c r="L711" s="12"/>
    </row>
    <row r="712" spans="1:12" s="113" customFormat="1">
      <c r="A712" s="164"/>
      <c r="B712" s="19"/>
      <c r="C712" s="138"/>
      <c r="D712" s="19"/>
      <c r="E712" s="138"/>
      <c r="F712" s="19"/>
      <c r="G712" s="62"/>
      <c r="H712" s="19"/>
      <c r="I712" s="123"/>
      <c r="J712" s="44"/>
      <c r="K712" s="89"/>
      <c r="L712" s="12"/>
    </row>
    <row r="713" spans="1:12" s="113" customFormat="1" ht="60" customHeight="1">
      <c r="A713" s="155">
        <v>33</v>
      </c>
      <c r="B713" s="586" t="s">
        <v>376</v>
      </c>
      <c r="C713" s="586"/>
      <c r="D713" s="586"/>
      <c r="E713" s="586"/>
      <c r="F713" s="586"/>
      <c r="G713" s="586"/>
      <c r="H713" s="586"/>
      <c r="K713" s="64"/>
      <c r="L713" s="12"/>
    </row>
    <row r="714" spans="1:12" s="113" customFormat="1">
      <c r="A714" s="155"/>
      <c r="B714" s="118" t="s">
        <v>353</v>
      </c>
      <c r="K714" s="64"/>
      <c r="L714" s="12"/>
    </row>
    <row r="715" spans="1:12" s="113" customFormat="1" ht="14.25">
      <c r="A715" s="155"/>
      <c r="B715" s="116" t="s">
        <v>11</v>
      </c>
      <c r="C715" s="116"/>
      <c r="D715" s="42">
        <v>1</v>
      </c>
      <c r="E715" s="116"/>
      <c r="F715" s="114" t="s">
        <v>9</v>
      </c>
      <c r="G715" s="112"/>
      <c r="H715" s="116" t="s">
        <v>69</v>
      </c>
      <c r="I715" s="122"/>
      <c r="J715" s="51">
        <f>SUM(D715*G715)</f>
        <v>0</v>
      </c>
      <c r="K715" s="86" t="s">
        <v>69</v>
      </c>
      <c r="L715" s="12"/>
    </row>
    <row r="716" spans="1:12" s="113" customFormat="1">
      <c r="A716" s="164"/>
      <c r="B716" s="19"/>
      <c r="C716" s="138"/>
      <c r="D716" s="19"/>
      <c r="E716" s="138"/>
      <c r="F716" s="19"/>
      <c r="G716" s="62"/>
      <c r="H716" s="19"/>
      <c r="I716" s="123"/>
      <c r="J716" s="44"/>
      <c r="K716" s="89"/>
      <c r="L716" s="12"/>
    </row>
    <row r="717" spans="1:12" ht="15">
      <c r="F717" s="139" t="s">
        <v>65</v>
      </c>
      <c r="G717" s="140"/>
      <c r="H717" s="141"/>
      <c r="I717" s="142"/>
      <c r="J717" s="143">
        <f>SUM(J589:J712)</f>
        <v>0</v>
      </c>
      <c r="K717" s="144" t="s">
        <v>69</v>
      </c>
      <c r="L717" s="9"/>
    </row>
    <row r="718" spans="1:12" s="113" customFormat="1" ht="15">
      <c r="A718" s="156"/>
      <c r="F718" s="145"/>
      <c r="G718" s="146"/>
      <c r="H718" s="147"/>
      <c r="I718" s="148"/>
      <c r="J718" s="149"/>
      <c r="K718" s="150"/>
      <c r="L718" s="9"/>
    </row>
    <row r="719" spans="1:12" ht="15">
      <c r="A719" s="157"/>
      <c r="B719" s="172" t="s">
        <v>14</v>
      </c>
      <c r="C719" s="115" t="s">
        <v>381</v>
      </c>
      <c r="D719" s="170"/>
      <c r="I719" s="2"/>
      <c r="J719" s="29"/>
      <c r="K719" s="100"/>
      <c r="L719" s="3"/>
    </row>
    <row r="720" spans="1:12" ht="15">
      <c r="A720" s="157"/>
      <c r="B720" s="7"/>
      <c r="C720" s="5"/>
      <c r="I720" s="2"/>
      <c r="J720" s="29"/>
      <c r="K720" s="64"/>
      <c r="L720" s="3"/>
    </row>
    <row r="721" spans="1:257" s="113" customFormat="1" ht="276" customHeight="1">
      <c r="A721" s="157"/>
      <c r="B721" s="589" t="s">
        <v>387</v>
      </c>
      <c r="C721" s="589"/>
      <c r="D721" s="589"/>
      <c r="E721" s="589"/>
      <c r="F721" s="589"/>
      <c r="G721" s="589"/>
      <c r="H721" s="589"/>
      <c r="I721" s="589"/>
      <c r="J721" s="589"/>
      <c r="K721" s="64"/>
      <c r="L721" s="116"/>
    </row>
    <row r="722" spans="1:257" s="113" customFormat="1" ht="15">
      <c r="A722" s="157"/>
      <c r="B722" s="119"/>
      <c r="C722" s="118"/>
      <c r="I722" s="115"/>
      <c r="J722" s="29"/>
      <c r="K722" s="64"/>
      <c r="L722" s="116"/>
    </row>
    <row r="723" spans="1:257" s="113" customFormat="1" ht="126.75" customHeight="1">
      <c r="A723" s="155">
        <v>1</v>
      </c>
      <c r="B723" s="586" t="s">
        <v>392</v>
      </c>
      <c r="C723" s="586"/>
      <c r="D723" s="586"/>
      <c r="E723" s="586"/>
      <c r="F723" s="586"/>
      <c r="G723" s="586"/>
      <c r="H723" s="586"/>
      <c r="I723" s="3"/>
      <c r="J723" s="18"/>
      <c r="K723" s="64"/>
      <c r="L723" s="116"/>
    </row>
    <row r="724" spans="1:257" s="113" customFormat="1">
      <c r="A724" s="155"/>
      <c r="B724" s="116" t="s">
        <v>79</v>
      </c>
      <c r="C724" s="3"/>
      <c r="D724" s="3">
        <v>1</v>
      </c>
      <c r="E724" s="3"/>
      <c r="F724" s="3" t="s">
        <v>9</v>
      </c>
      <c r="G724" s="112"/>
      <c r="H724" s="3" t="s">
        <v>69</v>
      </c>
      <c r="I724" s="11"/>
      <c r="J724" s="51">
        <f>SUM(D724*G724)</f>
        <v>0</v>
      </c>
      <c r="K724" s="86" t="s">
        <v>69</v>
      </c>
      <c r="L724" s="116"/>
    </row>
    <row r="725" spans="1:257" s="113" customFormat="1" ht="15">
      <c r="A725" s="157"/>
      <c r="B725" s="119"/>
      <c r="C725" s="118"/>
      <c r="I725" s="115"/>
      <c r="J725" s="29"/>
      <c r="K725" s="64"/>
      <c r="L725" s="116"/>
    </row>
    <row r="726" spans="1:257" s="113" customFormat="1" ht="139.5" customHeight="1">
      <c r="A726" s="155">
        <v>2</v>
      </c>
      <c r="B726" s="586" t="s">
        <v>393</v>
      </c>
      <c r="C726" s="586"/>
      <c r="D726" s="586"/>
      <c r="E726" s="586"/>
      <c r="F726" s="586"/>
      <c r="G726" s="586"/>
      <c r="H726" s="586"/>
      <c r="I726" s="116"/>
      <c r="J726" s="18"/>
      <c r="K726" s="64"/>
      <c r="L726" s="116"/>
    </row>
    <row r="727" spans="1:257" s="113" customFormat="1">
      <c r="A727" s="155"/>
      <c r="B727" s="116" t="s">
        <v>79</v>
      </c>
      <c r="C727" s="116"/>
      <c r="D727" s="116">
        <v>1</v>
      </c>
      <c r="E727" s="116"/>
      <c r="F727" s="116" t="s">
        <v>9</v>
      </c>
      <c r="G727" s="112"/>
      <c r="H727" s="116" t="s">
        <v>69</v>
      </c>
      <c r="I727" s="122"/>
      <c r="J727" s="51">
        <f>SUM(D727*G727)</f>
        <v>0</v>
      </c>
      <c r="K727" s="86" t="s">
        <v>69</v>
      </c>
      <c r="L727" s="116"/>
    </row>
    <row r="728" spans="1:257" s="113" customFormat="1" ht="15">
      <c r="A728" s="157"/>
      <c r="B728" s="119"/>
      <c r="C728" s="118"/>
      <c r="I728" s="115"/>
      <c r="J728" s="29"/>
      <c r="K728" s="64"/>
      <c r="L728" s="116"/>
    </row>
    <row r="729" spans="1:257" s="113" customFormat="1" ht="15">
      <c r="A729" s="157"/>
      <c r="B729" s="119"/>
      <c r="C729" s="118"/>
      <c r="I729" s="115"/>
      <c r="J729" s="29"/>
      <c r="K729" s="64"/>
      <c r="L729" s="116"/>
    </row>
    <row r="730" spans="1:257" ht="111.75" customHeight="1">
      <c r="A730" s="155">
        <v>3</v>
      </c>
      <c r="B730" s="586" t="s">
        <v>394</v>
      </c>
      <c r="C730" s="586"/>
      <c r="D730" s="586"/>
      <c r="E730" s="586"/>
      <c r="F730" s="586"/>
      <c r="G730" s="586"/>
      <c r="H730" s="586"/>
      <c r="I730" s="3"/>
      <c r="J730" s="18"/>
      <c r="K730" s="64"/>
      <c r="L730" s="3"/>
    </row>
    <row r="731" spans="1:257" ht="14.25">
      <c r="B731" s="116" t="s">
        <v>72</v>
      </c>
      <c r="D731" s="71">
        <v>82</v>
      </c>
      <c r="F731" s="1" t="s">
        <v>9</v>
      </c>
      <c r="G731" s="112"/>
      <c r="H731" s="3" t="s">
        <v>69</v>
      </c>
      <c r="I731" s="11"/>
      <c r="J731" s="51">
        <f>SUM(D731*G731)</f>
        <v>0</v>
      </c>
      <c r="K731" s="86" t="s">
        <v>69</v>
      </c>
      <c r="L731" s="33"/>
      <c r="M731" s="33"/>
      <c r="N731" s="33"/>
      <c r="O731" s="33"/>
      <c r="P731" s="40"/>
      <c r="Q731" s="33"/>
      <c r="R731" s="33"/>
      <c r="S731" s="33"/>
      <c r="T731" s="33"/>
      <c r="U731" s="33"/>
      <c r="V731" s="33"/>
      <c r="W731" s="33"/>
      <c r="X731" s="33"/>
      <c r="Y731" s="33"/>
      <c r="Z731" s="33"/>
      <c r="AA731" s="33"/>
      <c r="AB731" s="33"/>
      <c r="AC731" s="33"/>
      <c r="AD731" s="33"/>
      <c r="AE731" s="33"/>
      <c r="AF731" s="33"/>
      <c r="AG731" s="33"/>
      <c r="AH731" s="33"/>
      <c r="AI731" s="33"/>
      <c r="AJ731" s="33"/>
      <c r="AK731" s="33"/>
      <c r="AL731" s="33"/>
      <c r="AM731" s="33"/>
      <c r="AN731" s="33"/>
      <c r="AO731" s="33"/>
      <c r="AP731" s="33"/>
      <c r="AQ731" s="33"/>
      <c r="AR731" s="33"/>
      <c r="AS731" s="33"/>
      <c r="AT731" s="33"/>
      <c r="AU731" s="33"/>
      <c r="AV731" s="33"/>
      <c r="AW731" s="33"/>
      <c r="AX731" s="33"/>
      <c r="AY731" s="33"/>
      <c r="AZ731" s="33"/>
      <c r="BA731" s="33"/>
      <c r="BB731" s="33"/>
      <c r="BC731" s="33"/>
      <c r="BD731" s="33"/>
      <c r="BE731" s="33"/>
      <c r="BF731" s="33"/>
      <c r="BG731" s="33"/>
      <c r="BH731" s="33"/>
      <c r="BI731" s="33"/>
      <c r="BJ731" s="33"/>
      <c r="BK731" s="33"/>
      <c r="BL731" s="33"/>
      <c r="BM731" s="33"/>
      <c r="BN731" s="33"/>
      <c r="BO731" s="33"/>
      <c r="BP731" s="33"/>
      <c r="BQ731" s="33"/>
      <c r="BR731" s="33"/>
      <c r="BS731" s="33"/>
      <c r="BT731" s="33"/>
      <c r="BU731" s="33"/>
      <c r="BV731" s="33"/>
      <c r="BW731" s="33"/>
      <c r="BX731" s="33"/>
      <c r="BY731" s="33"/>
      <c r="BZ731" s="33"/>
      <c r="CA731" s="33"/>
      <c r="CB731" s="33"/>
      <c r="CC731" s="33"/>
      <c r="CD731" s="33"/>
      <c r="CE731" s="33"/>
      <c r="CF731" s="33"/>
      <c r="CG731" s="33"/>
      <c r="CH731" s="33"/>
      <c r="CI731" s="33"/>
      <c r="CJ731" s="33"/>
      <c r="CK731" s="33"/>
      <c r="CL731" s="33"/>
      <c r="CM731" s="33"/>
      <c r="CN731" s="33"/>
      <c r="CO731" s="33"/>
      <c r="CP731" s="33"/>
      <c r="CQ731" s="33"/>
      <c r="CR731" s="33"/>
      <c r="CS731" s="33"/>
      <c r="CT731" s="33"/>
      <c r="CU731" s="33"/>
      <c r="CV731" s="33"/>
      <c r="CW731" s="33"/>
      <c r="CX731" s="33"/>
      <c r="CY731" s="33"/>
      <c r="CZ731" s="33"/>
      <c r="DA731" s="33"/>
      <c r="DB731" s="33"/>
      <c r="DC731" s="33"/>
      <c r="DD731" s="33"/>
      <c r="DE731" s="33"/>
      <c r="DF731" s="33"/>
      <c r="DG731" s="33"/>
      <c r="DH731" s="33"/>
      <c r="DI731" s="33"/>
      <c r="DJ731" s="33"/>
      <c r="DK731" s="33"/>
      <c r="DL731" s="33"/>
      <c r="DM731" s="33"/>
      <c r="DN731" s="33"/>
      <c r="DO731" s="33"/>
      <c r="DP731" s="33"/>
      <c r="DQ731" s="33"/>
      <c r="DR731" s="33"/>
      <c r="DS731" s="33"/>
      <c r="DT731" s="33"/>
      <c r="DU731" s="33"/>
      <c r="DV731" s="33"/>
      <c r="DW731" s="33"/>
      <c r="DX731" s="33"/>
      <c r="DY731" s="33"/>
      <c r="DZ731" s="33"/>
      <c r="EA731" s="33"/>
      <c r="EB731" s="33"/>
      <c r="EC731" s="33"/>
      <c r="ED731" s="33"/>
      <c r="EE731" s="33"/>
      <c r="EF731" s="33"/>
      <c r="EG731" s="33"/>
      <c r="EH731" s="33"/>
      <c r="EI731" s="33"/>
      <c r="EJ731" s="33"/>
      <c r="EK731" s="33"/>
      <c r="EL731" s="33"/>
      <c r="EM731" s="33"/>
      <c r="EN731" s="33"/>
      <c r="EO731" s="33"/>
      <c r="EP731" s="33"/>
      <c r="EQ731" s="33"/>
      <c r="ER731" s="33"/>
      <c r="ES731" s="33"/>
      <c r="ET731" s="33"/>
      <c r="EU731" s="33"/>
      <c r="EV731" s="33"/>
      <c r="EW731" s="33"/>
      <c r="EX731" s="33"/>
      <c r="EY731" s="33"/>
      <c r="EZ731" s="33"/>
      <c r="FA731" s="33"/>
      <c r="FB731" s="33"/>
      <c r="FC731" s="33"/>
      <c r="FD731" s="33"/>
      <c r="FE731" s="33"/>
      <c r="FF731" s="33"/>
      <c r="FG731" s="33"/>
      <c r="FH731" s="33"/>
      <c r="FI731" s="33"/>
      <c r="FJ731" s="33"/>
      <c r="FK731" s="33"/>
      <c r="FL731" s="33"/>
      <c r="FM731" s="33"/>
      <c r="FN731" s="33"/>
      <c r="FO731" s="33"/>
      <c r="FP731" s="33"/>
      <c r="FQ731" s="33"/>
      <c r="FR731" s="33"/>
      <c r="FS731" s="33"/>
      <c r="FT731" s="33"/>
      <c r="FU731" s="33"/>
      <c r="FV731" s="33"/>
      <c r="FW731" s="33"/>
      <c r="FX731" s="33"/>
      <c r="FY731" s="33"/>
      <c r="FZ731" s="33"/>
      <c r="GA731" s="33"/>
      <c r="GB731" s="33"/>
      <c r="GC731" s="33"/>
      <c r="GD731" s="33"/>
      <c r="GE731" s="33"/>
      <c r="GF731" s="33"/>
      <c r="GG731" s="33"/>
      <c r="GH731" s="33"/>
      <c r="GI731" s="33"/>
      <c r="GJ731" s="33"/>
      <c r="GK731" s="33"/>
      <c r="GL731" s="33"/>
      <c r="GM731" s="33"/>
      <c r="GN731" s="33"/>
      <c r="GO731" s="33"/>
      <c r="GP731" s="33"/>
      <c r="GQ731" s="33"/>
      <c r="GR731" s="33"/>
      <c r="GS731" s="33"/>
      <c r="GT731" s="33"/>
      <c r="GU731" s="33"/>
      <c r="GV731" s="33"/>
      <c r="GW731" s="33"/>
      <c r="GX731" s="33"/>
      <c r="GY731" s="33"/>
      <c r="GZ731" s="33"/>
      <c r="HA731" s="33"/>
      <c r="HB731" s="33"/>
      <c r="HC731" s="33"/>
      <c r="HD731" s="33"/>
      <c r="HE731" s="33"/>
      <c r="HF731" s="33"/>
      <c r="HG731" s="33"/>
      <c r="HH731" s="33"/>
      <c r="HI731" s="33"/>
      <c r="HJ731" s="33"/>
      <c r="HK731" s="33"/>
      <c r="HL731" s="33"/>
      <c r="HM731" s="33"/>
      <c r="HN731" s="33"/>
      <c r="HO731" s="33"/>
      <c r="HP731" s="33"/>
      <c r="HQ731" s="33"/>
      <c r="HR731" s="33"/>
      <c r="HS731" s="33"/>
      <c r="HT731" s="33"/>
      <c r="HU731" s="33"/>
      <c r="HV731" s="33"/>
      <c r="HW731" s="33"/>
      <c r="HX731" s="33"/>
      <c r="HY731" s="33"/>
      <c r="HZ731" s="33"/>
      <c r="IA731" s="33"/>
      <c r="IB731" s="33"/>
      <c r="IC731" s="33"/>
      <c r="ID731" s="33"/>
      <c r="IE731" s="33"/>
      <c r="IF731" s="33"/>
      <c r="IG731" s="33"/>
      <c r="IH731" s="33"/>
      <c r="II731" s="33"/>
      <c r="IJ731" s="33"/>
      <c r="IK731" s="33"/>
      <c r="IL731" s="33"/>
      <c r="IM731" s="33"/>
      <c r="IN731" s="33"/>
      <c r="IO731" s="33"/>
      <c r="IP731" s="33"/>
      <c r="IQ731" s="33"/>
      <c r="IR731" s="33"/>
      <c r="IS731" s="33"/>
      <c r="IT731" s="33"/>
      <c r="IU731" s="33"/>
      <c r="IV731" s="33"/>
      <c r="IW731" s="33"/>
    </row>
    <row r="732" spans="1:257">
      <c r="A732" s="160"/>
      <c r="B732" s="34"/>
      <c r="C732" s="34"/>
      <c r="D732" s="39"/>
      <c r="E732" s="34"/>
      <c r="F732" s="34"/>
      <c r="G732" s="59"/>
      <c r="H732" s="34"/>
      <c r="I732" s="35"/>
      <c r="J732" s="48"/>
      <c r="K732" s="64"/>
      <c r="L732" s="3"/>
    </row>
    <row r="733" spans="1:257" s="113" customFormat="1" ht="60.75" customHeight="1">
      <c r="A733" s="155">
        <v>4</v>
      </c>
      <c r="B733" s="586" t="s">
        <v>395</v>
      </c>
      <c r="C733" s="586"/>
      <c r="D733" s="586"/>
      <c r="E733" s="586"/>
      <c r="F733" s="586"/>
      <c r="G733" s="586"/>
      <c r="H733" s="586"/>
      <c r="I733" s="35"/>
      <c r="J733" s="48"/>
      <c r="K733" s="64"/>
      <c r="L733" s="116"/>
    </row>
    <row r="734" spans="1:257" s="113" customFormat="1" ht="14.25">
      <c r="A734" s="160"/>
      <c r="B734" s="116" t="s">
        <v>72</v>
      </c>
      <c r="D734" s="71">
        <v>23</v>
      </c>
      <c r="F734" s="114" t="s">
        <v>9</v>
      </c>
      <c r="G734" s="112"/>
      <c r="H734" s="116" t="s">
        <v>69</v>
      </c>
      <c r="I734" s="122"/>
      <c r="J734" s="51">
        <f>SUM(D734*G734)</f>
        <v>0</v>
      </c>
      <c r="K734" s="86" t="s">
        <v>69</v>
      </c>
      <c r="L734" s="116"/>
    </row>
    <row r="735" spans="1:257" s="113" customFormat="1">
      <c r="A735" s="160"/>
      <c r="B735" s="34"/>
      <c r="C735" s="34"/>
      <c r="D735" s="39"/>
      <c r="E735" s="34"/>
      <c r="F735" s="34"/>
      <c r="G735" s="59"/>
      <c r="H735" s="34"/>
      <c r="I735" s="35"/>
      <c r="J735" s="48"/>
      <c r="K735" s="64"/>
      <c r="L735" s="116"/>
    </row>
    <row r="736" spans="1:257" ht="98.25" customHeight="1">
      <c r="A736" s="155">
        <v>5</v>
      </c>
      <c r="B736" s="586" t="s">
        <v>396</v>
      </c>
      <c r="C736" s="586"/>
      <c r="D736" s="586"/>
      <c r="E736" s="586"/>
      <c r="F736" s="586"/>
      <c r="G736" s="586"/>
      <c r="H736" s="586"/>
      <c r="I736" s="3"/>
      <c r="J736" s="18"/>
      <c r="K736" s="64"/>
      <c r="L736" s="3"/>
    </row>
    <row r="737" spans="1:257" ht="14.25">
      <c r="B737" s="3" t="s">
        <v>72</v>
      </c>
      <c r="D737" s="3">
        <v>223</v>
      </c>
      <c r="F737" s="3" t="s">
        <v>9</v>
      </c>
      <c r="G737" s="112"/>
      <c r="H737" s="3" t="s">
        <v>69</v>
      </c>
      <c r="I737" s="11"/>
      <c r="J737" s="51">
        <f>SUM(D737*G737)</f>
        <v>0</v>
      </c>
      <c r="K737" s="86" t="s">
        <v>69</v>
      </c>
      <c r="L737" s="3"/>
    </row>
    <row r="738" spans="1:257" ht="15">
      <c r="A738" s="157"/>
      <c r="B738" s="7"/>
      <c r="C738" s="5"/>
      <c r="D738" s="18"/>
      <c r="E738" s="3"/>
      <c r="F738" s="1"/>
      <c r="G738" s="52"/>
      <c r="H738" s="3"/>
      <c r="I738" s="2"/>
      <c r="J738" s="29"/>
      <c r="K738" s="64"/>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c r="IW738" s="3"/>
    </row>
    <row r="739" spans="1:257" ht="129.75" customHeight="1">
      <c r="A739" s="155">
        <v>6</v>
      </c>
      <c r="B739" s="586" t="s">
        <v>397</v>
      </c>
      <c r="C739" s="586"/>
      <c r="D739" s="586"/>
      <c r="E739" s="586"/>
      <c r="F739" s="586"/>
      <c r="G739" s="586"/>
      <c r="H739" s="586"/>
      <c r="I739" s="116"/>
      <c r="J739" s="18"/>
      <c r="K739" s="64"/>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c r="IW739" s="3"/>
    </row>
    <row r="740" spans="1:257">
      <c r="A740" s="155"/>
      <c r="B740" s="116" t="s">
        <v>79</v>
      </c>
      <c r="C740" s="3"/>
      <c r="D740" s="3">
        <v>1</v>
      </c>
      <c r="E740" s="3"/>
      <c r="F740" s="3" t="s">
        <v>9</v>
      </c>
      <c r="G740" s="112"/>
      <c r="H740" s="3" t="s">
        <v>69</v>
      </c>
      <c r="I740" s="11"/>
      <c r="J740" s="51">
        <f>SUM(D740*G740)</f>
        <v>0</v>
      </c>
      <c r="K740" s="86" t="s">
        <v>69</v>
      </c>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c r="IR740" s="3"/>
      <c r="IS740" s="3"/>
      <c r="IT740" s="3"/>
      <c r="IU740" s="3"/>
      <c r="IV740" s="3"/>
      <c r="IW740" s="3"/>
    </row>
    <row r="741" spans="1:257">
      <c r="A741" s="155"/>
      <c r="B741" s="3"/>
      <c r="C741" s="3"/>
      <c r="D741" s="3"/>
      <c r="E741" s="3"/>
      <c r="F741" s="3"/>
      <c r="G741" s="52"/>
      <c r="H741" s="3"/>
      <c r="I741" s="3"/>
      <c r="J741" s="18"/>
      <c r="K741" s="64"/>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c r="IW741" s="3"/>
    </row>
    <row r="742" spans="1:257" ht="115.5" customHeight="1">
      <c r="A742" s="155">
        <v>7</v>
      </c>
      <c r="B742" s="586" t="s">
        <v>398</v>
      </c>
      <c r="C742" s="586"/>
      <c r="D742" s="586"/>
      <c r="E742" s="586"/>
      <c r="F742" s="586"/>
      <c r="G742" s="586"/>
      <c r="H742" s="586"/>
      <c r="I742" s="116"/>
      <c r="J742" s="18"/>
      <c r="K742" s="64"/>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c r="IQ742" s="3"/>
      <c r="IR742" s="3"/>
      <c r="IS742" s="3"/>
      <c r="IT742" s="3"/>
      <c r="IU742" s="3"/>
      <c r="IV742" s="3"/>
      <c r="IW742" s="3"/>
    </row>
    <row r="743" spans="1:257" s="113" customFormat="1" ht="15">
      <c r="A743" s="156"/>
      <c r="B743" s="116" t="s">
        <v>100</v>
      </c>
      <c r="D743" s="71">
        <v>1290</v>
      </c>
      <c r="F743" s="114" t="s">
        <v>9</v>
      </c>
      <c r="G743" s="112"/>
      <c r="H743" s="116" t="s">
        <v>69</v>
      </c>
      <c r="I743" s="122"/>
      <c r="J743" s="51">
        <f>SUM(D743*G743)</f>
        <v>0</v>
      </c>
      <c r="K743" s="86" t="s">
        <v>69</v>
      </c>
      <c r="L743" s="9"/>
      <c r="M743" s="116"/>
      <c r="N743" s="116"/>
      <c r="O743" s="116"/>
      <c r="P743" s="116"/>
      <c r="Q743" s="116"/>
      <c r="R743" s="116"/>
      <c r="S743" s="116"/>
      <c r="T743" s="116"/>
      <c r="U743" s="116"/>
      <c r="V743" s="116"/>
      <c r="W743" s="116"/>
      <c r="X743" s="116"/>
      <c r="Y743" s="116"/>
      <c r="Z743" s="116"/>
      <c r="AA743" s="116"/>
      <c r="AB743" s="116"/>
      <c r="AC743" s="116"/>
      <c r="AD743" s="116"/>
      <c r="AE743" s="116"/>
      <c r="AF743" s="116"/>
      <c r="AG743" s="116"/>
      <c r="AH743" s="116"/>
      <c r="AI743" s="116"/>
      <c r="AJ743" s="116"/>
      <c r="AK743" s="116"/>
      <c r="AL743" s="116"/>
      <c r="AM743" s="116"/>
      <c r="AN743" s="116"/>
      <c r="AO743" s="116"/>
      <c r="AP743" s="116"/>
      <c r="AQ743" s="116"/>
      <c r="AR743" s="116"/>
      <c r="AS743" s="116"/>
      <c r="AT743" s="116"/>
      <c r="AU743" s="116"/>
      <c r="AV743" s="116"/>
      <c r="AW743" s="116"/>
      <c r="AX743" s="116"/>
      <c r="AY743" s="116"/>
      <c r="AZ743" s="116"/>
      <c r="BA743" s="116"/>
      <c r="BB743" s="116"/>
      <c r="BC743" s="116"/>
      <c r="BD743" s="116"/>
      <c r="BE743" s="116"/>
      <c r="BF743" s="116"/>
      <c r="BG743" s="116"/>
      <c r="BH743" s="116"/>
      <c r="BI743" s="116"/>
      <c r="BJ743" s="116"/>
      <c r="BK743" s="116"/>
      <c r="BL743" s="116"/>
      <c r="BM743" s="116"/>
      <c r="BN743" s="116"/>
      <c r="BO743" s="116"/>
      <c r="BP743" s="116"/>
      <c r="BQ743" s="116"/>
      <c r="BR743" s="116"/>
      <c r="BS743" s="116"/>
      <c r="BT743" s="116"/>
      <c r="BU743" s="116"/>
      <c r="BV743" s="116"/>
      <c r="BW743" s="116"/>
      <c r="BX743" s="116"/>
      <c r="BY743" s="116"/>
      <c r="BZ743" s="116"/>
      <c r="CA743" s="116"/>
      <c r="CB743" s="116"/>
      <c r="CC743" s="116"/>
      <c r="CD743" s="116"/>
      <c r="CE743" s="116"/>
      <c r="CF743" s="116"/>
      <c r="CG743" s="116"/>
      <c r="CH743" s="116"/>
      <c r="CI743" s="116"/>
      <c r="CJ743" s="116"/>
      <c r="CK743" s="116"/>
      <c r="CL743" s="116"/>
      <c r="CM743" s="116"/>
      <c r="CN743" s="116"/>
      <c r="CO743" s="116"/>
      <c r="CP743" s="116"/>
      <c r="CQ743" s="116"/>
      <c r="CR743" s="116"/>
      <c r="CS743" s="116"/>
      <c r="CT743" s="116"/>
      <c r="CU743" s="116"/>
      <c r="CV743" s="116"/>
      <c r="CW743" s="116"/>
      <c r="CX743" s="116"/>
      <c r="CY743" s="116"/>
      <c r="CZ743" s="116"/>
      <c r="DA743" s="116"/>
      <c r="DB743" s="116"/>
      <c r="DC743" s="116"/>
      <c r="DD743" s="116"/>
      <c r="DE743" s="116"/>
      <c r="DF743" s="116"/>
      <c r="DG743" s="116"/>
      <c r="DH743" s="116"/>
      <c r="DI743" s="116"/>
      <c r="DJ743" s="116"/>
      <c r="DK743" s="116"/>
      <c r="DL743" s="116"/>
      <c r="DM743" s="116"/>
      <c r="DN743" s="116"/>
      <c r="DO743" s="116"/>
      <c r="DP743" s="116"/>
      <c r="DQ743" s="116"/>
      <c r="DR743" s="116"/>
      <c r="DS743" s="116"/>
      <c r="DT743" s="116"/>
      <c r="DU743" s="116"/>
      <c r="DV743" s="116"/>
      <c r="DW743" s="116"/>
      <c r="DX743" s="116"/>
      <c r="DY743" s="116"/>
      <c r="DZ743" s="116"/>
      <c r="EA743" s="116"/>
      <c r="EB743" s="116"/>
      <c r="EC743" s="116"/>
      <c r="ED743" s="116"/>
      <c r="EE743" s="116"/>
      <c r="EF743" s="116"/>
      <c r="EG743" s="116"/>
      <c r="EH743" s="116"/>
      <c r="EI743" s="116"/>
      <c r="EJ743" s="116"/>
      <c r="EK743" s="116"/>
      <c r="EL743" s="116"/>
      <c r="EM743" s="116"/>
      <c r="EN743" s="116"/>
      <c r="EO743" s="116"/>
      <c r="EP743" s="116"/>
      <c r="EQ743" s="116"/>
      <c r="ER743" s="116"/>
      <c r="ES743" s="116"/>
      <c r="ET743" s="116"/>
      <c r="EU743" s="116"/>
      <c r="EV743" s="116"/>
      <c r="EW743" s="116"/>
      <c r="EX743" s="116"/>
      <c r="EY743" s="116"/>
      <c r="EZ743" s="116"/>
      <c r="FA743" s="116"/>
      <c r="FB743" s="116"/>
      <c r="FC743" s="116"/>
      <c r="FD743" s="116"/>
      <c r="FE743" s="116"/>
      <c r="FF743" s="116"/>
      <c r="FG743" s="116"/>
      <c r="FH743" s="116"/>
      <c r="FI743" s="116"/>
      <c r="FJ743" s="116"/>
      <c r="FK743" s="116"/>
      <c r="FL743" s="116"/>
      <c r="FM743" s="116"/>
      <c r="FN743" s="116"/>
      <c r="FO743" s="116"/>
      <c r="FP743" s="116"/>
      <c r="FQ743" s="116"/>
      <c r="FR743" s="116"/>
      <c r="FS743" s="116"/>
      <c r="FT743" s="116"/>
      <c r="FU743" s="116"/>
      <c r="FV743" s="116"/>
      <c r="FW743" s="116"/>
      <c r="FX743" s="116"/>
      <c r="FY743" s="116"/>
      <c r="FZ743" s="116"/>
      <c r="GA743" s="116"/>
      <c r="GB743" s="116"/>
      <c r="GC743" s="116"/>
      <c r="GD743" s="116"/>
      <c r="GE743" s="116"/>
      <c r="GF743" s="116"/>
      <c r="GG743" s="116"/>
      <c r="GH743" s="116"/>
      <c r="GI743" s="116"/>
      <c r="GJ743" s="116"/>
      <c r="GK743" s="116"/>
      <c r="GL743" s="116"/>
      <c r="GM743" s="116"/>
      <c r="GN743" s="116"/>
      <c r="GO743" s="116"/>
      <c r="GP743" s="116"/>
      <c r="GQ743" s="116"/>
      <c r="GR743" s="116"/>
      <c r="GS743" s="116"/>
      <c r="GT743" s="116"/>
      <c r="GU743" s="116"/>
      <c r="GV743" s="116"/>
      <c r="GW743" s="116"/>
      <c r="GX743" s="116"/>
      <c r="GY743" s="116"/>
      <c r="GZ743" s="116"/>
      <c r="HA743" s="116"/>
      <c r="HB743" s="116"/>
      <c r="HC743" s="116"/>
      <c r="HD743" s="116"/>
      <c r="HE743" s="116"/>
      <c r="HF743" s="116"/>
      <c r="HG743" s="116"/>
      <c r="HH743" s="116"/>
      <c r="HI743" s="116"/>
      <c r="HJ743" s="116"/>
      <c r="HK743" s="116"/>
      <c r="HL743" s="116"/>
      <c r="HM743" s="116"/>
      <c r="HN743" s="116"/>
      <c r="HO743" s="116"/>
      <c r="HP743" s="116"/>
      <c r="HQ743" s="116"/>
      <c r="HR743" s="116"/>
      <c r="HS743" s="116"/>
      <c r="HT743" s="116"/>
      <c r="HU743" s="116"/>
      <c r="HV743" s="116"/>
      <c r="HW743" s="116"/>
      <c r="HX743" s="116"/>
      <c r="HY743" s="116"/>
      <c r="HZ743" s="116"/>
      <c r="IA743" s="116"/>
      <c r="IB743" s="116"/>
      <c r="IC743" s="116"/>
      <c r="ID743" s="116"/>
      <c r="IE743" s="116"/>
      <c r="IF743" s="116"/>
      <c r="IG743" s="116"/>
      <c r="IH743" s="116"/>
      <c r="II743" s="116"/>
      <c r="IJ743" s="116"/>
      <c r="IK743" s="116"/>
      <c r="IL743" s="116"/>
      <c r="IM743" s="116"/>
      <c r="IN743" s="116"/>
      <c r="IO743" s="116"/>
      <c r="IP743" s="116"/>
      <c r="IQ743" s="116"/>
      <c r="IR743" s="116"/>
      <c r="IS743" s="116"/>
      <c r="IT743" s="116"/>
      <c r="IU743" s="116"/>
      <c r="IV743" s="116"/>
      <c r="IW743" s="116"/>
    </row>
    <row r="744" spans="1:257" s="113" customFormat="1" ht="15">
      <c r="A744" s="155"/>
      <c r="B744" s="116" t="s">
        <v>101</v>
      </c>
      <c r="C744" s="118"/>
      <c r="D744" s="71">
        <v>20</v>
      </c>
      <c r="F744" s="114" t="s">
        <v>9</v>
      </c>
      <c r="G744" s="112"/>
      <c r="H744" s="116" t="s">
        <v>69</v>
      </c>
      <c r="I744" s="122"/>
      <c r="J744" s="51">
        <f t="shared" ref="J744:J745" si="0">SUM(D744*G744)</f>
        <v>0</v>
      </c>
      <c r="K744" s="86" t="s">
        <v>69</v>
      </c>
      <c r="L744" s="9"/>
      <c r="M744" s="116"/>
      <c r="N744" s="116"/>
      <c r="O744" s="116"/>
      <c r="P744" s="116"/>
      <c r="Q744" s="116"/>
      <c r="R744" s="116"/>
      <c r="S744" s="116"/>
      <c r="T744" s="116"/>
      <c r="U744" s="116"/>
      <c r="V744" s="116"/>
      <c r="W744" s="116"/>
      <c r="X744" s="116"/>
      <c r="Y744" s="116"/>
      <c r="Z744" s="116"/>
      <c r="AA744" s="116"/>
      <c r="AB744" s="116"/>
      <c r="AC744" s="116"/>
      <c r="AD744" s="116"/>
      <c r="AE744" s="116"/>
      <c r="AF744" s="116"/>
      <c r="AG744" s="116"/>
      <c r="AH744" s="116"/>
      <c r="AI744" s="116"/>
      <c r="AJ744" s="116"/>
      <c r="AK744" s="116"/>
      <c r="AL744" s="116"/>
      <c r="AM744" s="116"/>
      <c r="AN744" s="116"/>
      <c r="AO744" s="116"/>
      <c r="AP744" s="116"/>
      <c r="AQ744" s="116"/>
      <c r="AR744" s="116"/>
      <c r="AS744" s="116"/>
      <c r="AT744" s="116"/>
      <c r="AU744" s="116"/>
      <c r="AV744" s="116"/>
      <c r="AW744" s="116"/>
      <c r="AX744" s="116"/>
      <c r="AY744" s="116"/>
      <c r="AZ744" s="116"/>
      <c r="BA744" s="116"/>
      <c r="BB744" s="116"/>
      <c r="BC744" s="116"/>
      <c r="BD744" s="116"/>
      <c r="BE744" s="116"/>
      <c r="BF744" s="116"/>
      <c r="BG744" s="116"/>
      <c r="BH744" s="116"/>
      <c r="BI744" s="116"/>
      <c r="BJ744" s="116"/>
      <c r="BK744" s="116"/>
      <c r="BL744" s="116"/>
      <c r="BM744" s="116"/>
      <c r="BN744" s="116"/>
      <c r="BO744" s="116"/>
      <c r="BP744" s="116"/>
      <c r="BQ744" s="116"/>
      <c r="BR744" s="116"/>
      <c r="BS744" s="116"/>
      <c r="BT744" s="116"/>
      <c r="BU744" s="116"/>
      <c r="BV744" s="116"/>
      <c r="BW744" s="116"/>
      <c r="BX744" s="116"/>
      <c r="BY744" s="116"/>
      <c r="BZ744" s="116"/>
      <c r="CA744" s="116"/>
      <c r="CB744" s="116"/>
      <c r="CC744" s="116"/>
      <c r="CD744" s="116"/>
      <c r="CE744" s="116"/>
      <c r="CF744" s="116"/>
      <c r="CG744" s="116"/>
      <c r="CH744" s="116"/>
      <c r="CI744" s="116"/>
      <c r="CJ744" s="116"/>
      <c r="CK744" s="116"/>
      <c r="CL744" s="116"/>
      <c r="CM744" s="116"/>
      <c r="CN744" s="116"/>
      <c r="CO744" s="116"/>
      <c r="CP744" s="116"/>
      <c r="CQ744" s="116"/>
      <c r="CR744" s="116"/>
      <c r="CS744" s="116"/>
      <c r="CT744" s="116"/>
      <c r="CU744" s="116"/>
      <c r="CV744" s="116"/>
      <c r="CW744" s="116"/>
      <c r="CX744" s="116"/>
      <c r="CY744" s="116"/>
      <c r="CZ744" s="116"/>
      <c r="DA744" s="116"/>
      <c r="DB744" s="116"/>
      <c r="DC744" s="116"/>
      <c r="DD744" s="116"/>
      <c r="DE744" s="116"/>
      <c r="DF744" s="116"/>
      <c r="DG744" s="116"/>
      <c r="DH744" s="116"/>
      <c r="DI744" s="116"/>
      <c r="DJ744" s="116"/>
      <c r="DK744" s="116"/>
      <c r="DL744" s="116"/>
      <c r="DM744" s="116"/>
      <c r="DN744" s="116"/>
      <c r="DO744" s="116"/>
      <c r="DP744" s="116"/>
      <c r="DQ744" s="116"/>
      <c r="DR744" s="116"/>
      <c r="DS744" s="116"/>
      <c r="DT744" s="116"/>
      <c r="DU744" s="116"/>
      <c r="DV744" s="116"/>
      <c r="DW744" s="116"/>
      <c r="DX744" s="116"/>
      <c r="DY744" s="116"/>
      <c r="DZ744" s="116"/>
      <c r="EA744" s="116"/>
      <c r="EB744" s="116"/>
      <c r="EC744" s="116"/>
      <c r="ED744" s="116"/>
      <c r="EE744" s="116"/>
      <c r="EF744" s="116"/>
      <c r="EG744" s="116"/>
      <c r="EH744" s="116"/>
      <c r="EI744" s="116"/>
      <c r="EJ744" s="116"/>
      <c r="EK744" s="116"/>
      <c r="EL744" s="116"/>
      <c r="EM744" s="116"/>
      <c r="EN744" s="116"/>
      <c r="EO744" s="116"/>
      <c r="EP744" s="116"/>
      <c r="EQ744" s="116"/>
      <c r="ER744" s="116"/>
      <c r="ES744" s="116"/>
      <c r="ET744" s="116"/>
      <c r="EU744" s="116"/>
      <c r="EV744" s="116"/>
      <c r="EW744" s="116"/>
      <c r="EX744" s="116"/>
      <c r="EY744" s="116"/>
      <c r="EZ744" s="116"/>
      <c r="FA744" s="116"/>
      <c r="FB744" s="116"/>
      <c r="FC744" s="116"/>
      <c r="FD744" s="116"/>
      <c r="FE744" s="116"/>
      <c r="FF744" s="116"/>
      <c r="FG744" s="116"/>
      <c r="FH744" s="116"/>
      <c r="FI744" s="116"/>
      <c r="FJ744" s="116"/>
      <c r="FK744" s="116"/>
      <c r="FL744" s="116"/>
      <c r="FM744" s="116"/>
      <c r="FN744" s="116"/>
      <c r="FO744" s="116"/>
      <c r="FP744" s="116"/>
      <c r="FQ744" s="116"/>
      <c r="FR744" s="116"/>
      <c r="FS744" s="116"/>
      <c r="FT744" s="116"/>
      <c r="FU744" s="116"/>
      <c r="FV744" s="116"/>
      <c r="FW744" s="116"/>
      <c r="FX744" s="116"/>
      <c r="FY744" s="116"/>
      <c r="FZ744" s="116"/>
      <c r="GA744" s="116"/>
      <c r="GB744" s="116"/>
      <c r="GC744" s="116"/>
      <c r="GD744" s="116"/>
      <c r="GE744" s="116"/>
      <c r="GF744" s="116"/>
      <c r="GG744" s="116"/>
      <c r="GH744" s="116"/>
      <c r="GI744" s="116"/>
      <c r="GJ744" s="116"/>
      <c r="GK744" s="116"/>
      <c r="GL744" s="116"/>
      <c r="GM744" s="116"/>
      <c r="GN744" s="116"/>
      <c r="GO744" s="116"/>
      <c r="GP744" s="116"/>
      <c r="GQ744" s="116"/>
      <c r="GR744" s="116"/>
      <c r="GS744" s="116"/>
      <c r="GT744" s="116"/>
      <c r="GU744" s="116"/>
      <c r="GV744" s="116"/>
      <c r="GW744" s="116"/>
      <c r="GX744" s="116"/>
      <c r="GY744" s="116"/>
      <c r="GZ744" s="116"/>
      <c r="HA744" s="116"/>
      <c r="HB744" s="116"/>
      <c r="HC744" s="116"/>
      <c r="HD744" s="116"/>
      <c r="HE744" s="116"/>
      <c r="HF744" s="116"/>
      <c r="HG744" s="116"/>
      <c r="HH744" s="116"/>
      <c r="HI744" s="116"/>
      <c r="HJ744" s="116"/>
      <c r="HK744" s="116"/>
      <c r="HL744" s="116"/>
      <c r="HM744" s="116"/>
      <c r="HN744" s="116"/>
      <c r="HO744" s="116"/>
      <c r="HP744" s="116"/>
      <c r="HQ744" s="116"/>
      <c r="HR744" s="116"/>
      <c r="HS744" s="116"/>
      <c r="HT744" s="116"/>
      <c r="HU744" s="116"/>
      <c r="HV744" s="116"/>
      <c r="HW744" s="116"/>
      <c r="HX744" s="116"/>
      <c r="HY744" s="116"/>
      <c r="HZ744" s="116"/>
      <c r="IA744" s="116"/>
      <c r="IB744" s="116"/>
      <c r="IC744" s="116"/>
      <c r="ID744" s="116"/>
      <c r="IE744" s="116"/>
      <c r="IF744" s="116"/>
      <c r="IG744" s="116"/>
      <c r="IH744" s="116"/>
      <c r="II744" s="116"/>
      <c r="IJ744" s="116"/>
      <c r="IK744" s="116"/>
      <c r="IL744" s="116"/>
      <c r="IM744" s="116"/>
      <c r="IN744" s="116"/>
      <c r="IO744" s="116"/>
      <c r="IP744" s="116"/>
      <c r="IQ744" s="116"/>
      <c r="IR744" s="116"/>
      <c r="IS744" s="116"/>
      <c r="IT744" s="116"/>
      <c r="IU744" s="116"/>
      <c r="IV744" s="116"/>
      <c r="IW744" s="116"/>
    </row>
    <row r="745" spans="1:257" s="113" customFormat="1" ht="15">
      <c r="A745" s="155"/>
      <c r="B745" s="116" t="s">
        <v>102</v>
      </c>
      <c r="C745" s="118"/>
      <c r="D745" s="71">
        <v>4</v>
      </c>
      <c r="F745" s="114" t="s">
        <v>9</v>
      </c>
      <c r="G745" s="112"/>
      <c r="H745" s="116" t="s">
        <v>69</v>
      </c>
      <c r="I745" s="122"/>
      <c r="J745" s="51">
        <f t="shared" si="0"/>
        <v>0</v>
      </c>
      <c r="K745" s="86" t="s">
        <v>69</v>
      </c>
      <c r="L745" s="9"/>
      <c r="M745" s="116"/>
      <c r="N745" s="116"/>
      <c r="O745" s="116"/>
      <c r="P745" s="116"/>
      <c r="Q745" s="116"/>
      <c r="R745" s="116"/>
      <c r="S745" s="116"/>
      <c r="T745" s="116"/>
      <c r="U745" s="116"/>
      <c r="V745" s="116"/>
      <c r="W745" s="116"/>
      <c r="X745" s="116"/>
      <c r="Y745" s="116"/>
      <c r="Z745" s="116"/>
      <c r="AA745" s="116"/>
      <c r="AB745" s="116"/>
      <c r="AC745" s="116"/>
      <c r="AD745" s="116"/>
      <c r="AE745" s="116"/>
      <c r="AF745" s="116"/>
      <c r="AG745" s="116"/>
      <c r="AH745" s="116"/>
      <c r="AI745" s="116"/>
      <c r="AJ745" s="116"/>
      <c r="AK745" s="116"/>
      <c r="AL745" s="116"/>
      <c r="AM745" s="116"/>
      <c r="AN745" s="116"/>
      <c r="AO745" s="116"/>
      <c r="AP745" s="116"/>
      <c r="AQ745" s="116"/>
      <c r="AR745" s="116"/>
      <c r="AS745" s="116"/>
      <c r="AT745" s="116"/>
      <c r="AU745" s="116"/>
      <c r="AV745" s="116"/>
      <c r="AW745" s="116"/>
      <c r="AX745" s="116"/>
      <c r="AY745" s="116"/>
      <c r="AZ745" s="116"/>
      <c r="BA745" s="116"/>
      <c r="BB745" s="116"/>
      <c r="BC745" s="116"/>
      <c r="BD745" s="116"/>
      <c r="BE745" s="116"/>
      <c r="BF745" s="116"/>
      <c r="BG745" s="116"/>
      <c r="BH745" s="116"/>
      <c r="BI745" s="116"/>
      <c r="BJ745" s="116"/>
      <c r="BK745" s="116"/>
      <c r="BL745" s="116"/>
      <c r="BM745" s="116"/>
      <c r="BN745" s="116"/>
      <c r="BO745" s="116"/>
      <c r="BP745" s="116"/>
      <c r="BQ745" s="116"/>
      <c r="BR745" s="116"/>
      <c r="BS745" s="116"/>
      <c r="BT745" s="116"/>
      <c r="BU745" s="116"/>
      <c r="BV745" s="116"/>
      <c r="BW745" s="116"/>
      <c r="BX745" s="116"/>
      <c r="BY745" s="116"/>
      <c r="BZ745" s="116"/>
      <c r="CA745" s="116"/>
      <c r="CB745" s="116"/>
      <c r="CC745" s="116"/>
      <c r="CD745" s="116"/>
      <c r="CE745" s="116"/>
      <c r="CF745" s="116"/>
      <c r="CG745" s="116"/>
      <c r="CH745" s="116"/>
      <c r="CI745" s="116"/>
      <c r="CJ745" s="116"/>
      <c r="CK745" s="116"/>
      <c r="CL745" s="116"/>
      <c r="CM745" s="116"/>
      <c r="CN745" s="116"/>
      <c r="CO745" s="116"/>
      <c r="CP745" s="116"/>
      <c r="CQ745" s="116"/>
      <c r="CR745" s="116"/>
      <c r="CS745" s="116"/>
      <c r="CT745" s="116"/>
      <c r="CU745" s="116"/>
      <c r="CV745" s="116"/>
      <c r="CW745" s="116"/>
      <c r="CX745" s="116"/>
      <c r="CY745" s="116"/>
      <c r="CZ745" s="116"/>
      <c r="DA745" s="116"/>
      <c r="DB745" s="116"/>
      <c r="DC745" s="116"/>
      <c r="DD745" s="116"/>
      <c r="DE745" s="116"/>
      <c r="DF745" s="116"/>
      <c r="DG745" s="116"/>
      <c r="DH745" s="116"/>
      <c r="DI745" s="116"/>
      <c r="DJ745" s="116"/>
      <c r="DK745" s="116"/>
      <c r="DL745" s="116"/>
      <c r="DM745" s="116"/>
      <c r="DN745" s="116"/>
      <c r="DO745" s="116"/>
      <c r="DP745" s="116"/>
      <c r="DQ745" s="116"/>
      <c r="DR745" s="116"/>
      <c r="DS745" s="116"/>
      <c r="DT745" s="116"/>
      <c r="DU745" s="116"/>
      <c r="DV745" s="116"/>
      <c r="DW745" s="116"/>
      <c r="DX745" s="116"/>
      <c r="DY745" s="116"/>
      <c r="DZ745" s="116"/>
      <c r="EA745" s="116"/>
      <c r="EB745" s="116"/>
      <c r="EC745" s="116"/>
      <c r="ED745" s="116"/>
      <c r="EE745" s="116"/>
      <c r="EF745" s="116"/>
      <c r="EG745" s="116"/>
      <c r="EH745" s="116"/>
      <c r="EI745" s="116"/>
      <c r="EJ745" s="116"/>
      <c r="EK745" s="116"/>
      <c r="EL745" s="116"/>
      <c r="EM745" s="116"/>
      <c r="EN745" s="116"/>
      <c r="EO745" s="116"/>
      <c r="EP745" s="116"/>
      <c r="EQ745" s="116"/>
      <c r="ER745" s="116"/>
      <c r="ES745" s="116"/>
      <c r="ET745" s="116"/>
      <c r="EU745" s="116"/>
      <c r="EV745" s="116"/>
      <c r="EW745" s="116"/>
      <c r="EX745" s="116"/>
      <c r="EY745" s="116"/>
      <c r="EZ745" s="116"/>
      <c r="FA745" s="116"/>
      <c r="FB745" s="116"/>
      <c r="FC745" s="116"/>
      <c r="FD745" s="116"/>
      <c r="FE745" s="116"/>
      <c r="FF745" s="116"/>
      <c r="FG745" s="116"/>
      <c r="FH745" s="116"/>
      <c r="FI745" s="116"/>
      <c r="FJ745" s="116"/>
      <c r="FK745" s="116"/>
      <c r="FL745" s="116"/>
      <c r="FM745" s="116"/>
      <c r="FN745" s="116"/>
      <c r="FO745" s="116"/>
      <c r="FP745" s="116"/>
      <c r="FQ745" s="116"/>
      <c r="FR745" s="116"/>
      <c r="FS745" s="116"/>
      <c r="FT745" s="116"/>
      <c r="FU745" s="116"/>
      <c r="FV745" s="116"/>
      <c r="FW745" s="116"/>
      <c r="FX745" s="116"/>
      <c r="FY745" s="116"/>
      <c r="FZ745" s="116"/>
      <c r="GA745" s="116"/>
      <c r="GB745" s="116"/>
      <c r="GC745" s="116"/>
      <c r="GD745" s="116"/>
      <c r="GE745" s="116"/>
      <c r="GF745" s="116"/>
      <c r="GG745" s="116"/>
      <c r="GH745" s="116"/>
      <c r="GI745" s="116"/>
      <c r="GJ745" s="116"/>
      <c r="GK745" s="116"/>
      <c r="GL745" s="116"/>
      <c r="GM745" s="116"/>
      <c r="GN745" s="116"/>
      <c r="GO745" s="116"/>
      <c r="GP745" s="116"/>
      <c r="GQ745" s="116"/>
      <c r="GR745" s="116"/>
      <c r="GS745" s="116"/>
      <c r="GT745" s="116"/>
      <c r="GU745" s="116"/>
      <c r="GV745" s="116"/>
      <c r="GW745" s="116"/>
      <c r="GX745" s="116"/>
      <c r="GY745" s="116"/>
      <c r="GZ745" s="116"/>
      <c r="HA745" s="116"/>
      <c r="HB745" s="116"/>
      <c r="HC745" s="116"/>
      <c r="HD745" s="116"/>
      <c r="HE745" s="116"/>
      <c r="HF745" s="116"/>
      <c r="HG745" s="116"/>
      <c r="HH745" s="116"/>
      <c r="HI745" s="116"/>
      <c r="HJ745" s="116"/>
      <c r="HK745" s="116"/>
      <c r="HL745" s="116"/>
      <c r="HM745" s="116"/>
      <c r="HN745" s="116"/>
      <c r="HO745" s="116"/>
      <c r="HP745" s="116"/>
      <c r="HQ745" s="116"/>
      <c r="HR745" s="116"/>
      <c r="HS745" s="116"/>
      <c r="HT745" s="116"/>
      <c r="HU745" s="116"/>
      <c r="HV745" s="116"/>
      <c r="HW745" s="116"/>
      <c r="HX745" s="116"/>
      <c r="HY745" s="116"/>
      <c r="HZ745" s="116"/>
      <c r="IA745" s="116"/>
      <c r="IB745" s="116"/>
      <c r="IC745" s="116"/>
      <c r="ID745" s="116"/>
      <c r="IE745" s="116"/>
      <c r="IF745" s="116"/>
      <c r="IG745" s="116"/>
      <c r="IH745" s="116"/>
      <c r="II745" s="116"/>
      <c r="IJ745" s="116"/>
      <c r="IK745" s="116"/>
      <c r="IL745" s="116"/>
      <c r="IM745" s="116"/>
      <c r="IN745" s="116"/>
      <c r="IO745" s="116"/>
      <c r="IP745" s="116"/>
      <c r="IQ745" s="116"/>
      <c r="IR745" s="116"/>
      <c r="IS745" s="116"/>
      <c r="IT745" s="116"/>
      <c r="IU745" s="116"/>
      <c r="IV745" s="116"/>
      <c r="IW745" s="116"/>
    </row>
    <row r="746" spans="1:257" s="113" customFormat="1" ht="15">
      <c r="A746" s="155"/>
      <c r="B746" s="116"/>
      <c r="C746" s="118"/>
      <c r="D746" s="15"/>
      <c r="E746" s="116"/>
      <c r="K746" s="89"/>
      <c r="L746" s="9"/>
      <c r="M746" s="116"/>
      <c r="N746" s="116"/>
      <c r="O746" s="116"/>
      <c r="P746" s="116"/>
      <c r="Q746" s="116"/>
      <c r="R746" s="116"/>
      <c r="S746" s="116"/>
      <c r="T746" s="116"/>
      <c r="U746" s="116"/>
      <c r="V746" s="116"/>
      <c r="W746" s="116"/>
      <c r="X746" s="116"/>
      <c r="Y746" s="116"/>
      <c r="Z746" s="116"/>
      <c r="AA746" s="116"/>
      <c r="AB746" s="116"/>
      <c r="AC746" s="116"/>
      <c r="AD746" s="116"/>
      <c r="AE746" s="116"/>
      <c r="AF746" s="116"/>
      <c r="AG746" s="116"/>
      <c r="AH746" s="116"/>
      <c r="AI746" s="116"/>
      <c r="AJ746" s="116"/>
      <c r="AK746" s="116"/>
      <c r="AL746" s="116"/>
      <c r="AM746" s="116"/>
      <c r="AN746" s="116"/>
      <c r="AO746" s="116"/>
      <c r="AP746" s="116"/>
      <c r="AQ746" s="116"/>
      <c r="AR746" s="116"/>
      <c r="AS746" s="116"/>
      <c r="AT746" s="116"/>
      <c r="AU746" s="116"/>
      <c r="AV746" s="116"/>
      <c r="AW746" s="116"/>
      <c r="AX746" s="116"/>
      <c r="AY746" s="116"/>
      <c r="AZ746" s="116"/>
      <c r="BA746" s="116"/>
      <c r="BB746" s="116"/>
      <c r="BC746" s="116"/>
      <c r="BD746" s="116"/>
      <c r="BE746" s="116"/>
      <c r="BF746" s="116"/>
      <c r="BG746" s="116"/>
      <c r="BH746" s="116"/>
      <c r="BI746" s="116"/>
      <c r="BJ746" s="116"/>
      <c r="BK746" s="116"/>
      <c r="BL746" s="116"/>
      <c r="BM746" s="116"/>
      <c r="BN746" s="116"/>
      <c r="BO746" s="116"/>
      <c r="BP746" s="116"/>
      <c r="BQ746" s="116"/>
      <c r="BR746" s="116"/>
      <c r="BS746" s="116"/>
      <c r="BT746" s="116"/>
      <c r="BU746" s="116"/>
      <c r="BV746" s="116"/>
      <c r="BW746" s="116"/>
      <c r="BX746" s="116"/>
      <c r="BY746" s="116"/>
      <c r="BZ746" s="116"/>
      <c r="CA746" s="116"/>
      <c r="CB746" s="116"/>
      <c r="CC746" s="116"/>
      <c r="CD746" s="116"/>
      <c r="CE746" s="116"/>
      <c r="CF746" s="116"/>
      <c r="CG746" s="116"/>
      <c r="CH746" s="116"/>
      <c r="CI746" s="116"/>
      <c r="CJ746" s="116"/>
      <c r="CK746" s="116"/>
      <c r="CL746" s="116"/>
      <c r="CM746" s="116"/>
      <c r="CN746" s="116"/>
      <c r="CO746" s="116"/>
      <c r="CP746" s="116"/>
      <c r="CQ746" s="116"/>
      <c r="CR746" s="116"/>
      <c r="CS746" s="116"/>
      <c r="CT746" s="116"/>
      <c r="CU746" s="116"/>
      <c r="CV746" s="116"/>
      <c r="CW746" s="116"/>
      <c r="CX746" s="116"/>
      <c r="CY746" s="116"/>
      <c r="CZ746" s="116"/>
      <c r="DA746" s="116"/>
      <c r="DB746" s="116"/>
      <c r="DC746" s="116"/>
      <c r="DD746" s="116"/>
      <c r="DE746" s="116"/>
      <c r="DF746" s="116"/>
      <c r="DG746" s="116"/>
      <c r="DH746" s="116"/>
      <c r="DI746" s="116"/>
      <c r="DJ746" s="116"/>
      <c r="DK746" s="116"/>
      <c r="DL746" s="116"/>
      <c r="DM746" s="116"/>
      <c r="DN746" s="116"/>
      <c r="DO746" s="116"/>
      <c r="DP746" s="116"/>
      <c r="DQ746" s="116"/>
      <c r="DR746" s="116"/>
      <c r="DS746" s="116"/>
      <c r="DT746" s="116"/>
      <c r="DU746" s="116"/>
      <c r="DV746" s="116"/>
      <c r="DW746" s="116"/>
      <c r="DX746" s="116"/>
      <c r="DY746" s="116"/>
      <c r="DZ746" s="116"/>
      <c r="EA746" s="116"/>
      <c r="EB746" s="116"/>
      <c r="EC746" s="116"/>
      <c r="ED746" s="116"/>
      <c r="EE746" s="116"/>
      <c r="EF746" s="116"/>
      <c r="EG746" s="116"/>
      <c r="EH746" s="116"/>
      <c r="EI746" s="116"/>
      <c r="EJ746" s="116"/>
      <c r="EK746" s="116"/>
      <c r="EL746" s="116"/>
      <c r="EM746" s="116"/>
      <c r="EN746" s="116"/>
      <c r="EO746" s="116"/>
      <c r="EP746" s="116"/>
      <c r="EQ746" s="116"/>
      <c r="ER746" s="116"/>
      <c r="ES746" s="116"/>
      <c r="ET746" s="116"/>
      <c r="EU746" s="116"/>
      <c r="EV746" s="116"/>
      <c r="EW746" s="116"/>
      <c r="EX746" s="116"/>
      <c r="EY746" s="116"/>
      <c r="EZ746" s="116"/>
      <c r="FA746" s="116"/>
      <c r="FB746" s="116"/>
      <c r="FC746" s="116"/>
      <c r="FD746" s="116"/>
      <c r="FE746" s="116"/>
      <c r="FF746" s="116"/>
      <c r="FG746" s="116"/>
      <c r="FH746" s="116"/>
      <c r="FI746" s="116"/>
      <c r="FJ746" s="116"/>
      <c r="FK746" s="116"/>
      <c r="FL746" s="116"/>
      <c r="FM746" s="116"/>
      <c r="FN746" s="116"/>
      <c r="FO746" s="116"/>
      <c r="FP746" s="116"/>
      <c r="FQ746" s="116"/>
      <c r="FR746" s="116"/>
      <c r="FS746" s="116"/>
      <c r="FT746" s="116"/>
      <c r="FU746" s="116"/>
      <c r="FV746" s="116"/>
      <c r="FW746" s="116"/>
      <c r="FX746" s="116"/>
      <c r="FY746" s="116"/>
      <c r="FZ746" s="116"/>
      <c r="GA746" s="116"/>
      <c r="GB746" s="116"/>
      <c r="GC746" s="116"/>
      <c r="GD746" s="116"/>
      <c r="GE746" s="116"/>
      <c r="GF746" s="116"/>
      <c r="GG746" s="116"/>
      <c r="GH746" s="116"/>
      <c r="GI746" s="116"/>
      <c r="GJ746" s="116"/>
      <c r="GK746" s="116"/>
      <c r="GL746" s="116"/>
      <c r="GM746" s="116"/>
      <c r="GN746" s="116"/>
      <c r="GO746" s="116"/>
      <c r="GP746" s="116"/>
      <c r="GQ746" s="116"/>
      <c r="GR746" s="116"/>
      <c r="GS746" s="116"/>
      <c r="GT746" s="116"/>
      <c r="GU746" s="116"/>
      <c r="GV746" s="116"/>
      <c r="GW746" s="116"/>
      <c r="GX746" s="116"/>
      <c r="GY746" s="116"/>
      <c r="GZ746" s="116"/>
      <c r="HA746" s="116"/>
      <c r="HB746" s="116"/>
      <c r="HC746" s="116"/>
      <c r="HD746" s="116"/>
      <c r="HE746" s="116"/>
      <c r="HF746" s="116"/>
      <c r="HG746" s="116"/>
      <c r="HH746" s="116"/>
      <c r="HI746" s="116"/>
      <c r="HJ746" s="116"/>
      <c r="HK746" s="116"/>
      <c r="HL746" s="116"/>
      <c r="HM746" s="116"/>
      <c r="HN746" s="116"/>
      <c r="HO746" s="116"/>
      <c r="HP746" s="116"/>
      <c r="HQ746" s="116"/>
      <c r="HR746" s="116"/>
      <c r="HS746" s="116"/>
      <c r="HT746" s="116"/>
      <c r="HU746" s="116"/>
      <c r="HV746" s="116"/>
      <c r="HW746" s="116"/>
      <c r="HX746" s="116"/>
      <c r="HY746" s="116"/>
      <c r="HZ746" s="116"/>
      <c r="IA746" s="116"/>
      <c r="IB746" s="116"/>
      <c r="IC746" s="116"/>
      <c r="ID746" s="116"/>
      <c r="IE746" s="116"/>
      <c r="IF746" s="116"/>
      <c r="IG746" s="116"/>
      <c r="IH746" s="116"/>
      <c r="II746" s="116"/>
      <c r="IJ746" s="116"/>
      <c r="IK746" s="116"/>
      <c r="IL746" s="116"/>
      <c r="IM746" s="116"/>
      <c r="IN746" s="116"/>
      <c r="IO746" s="116"/>
      <c r="IP746" s="116"/>
      <c r="IQ746" s="116"/>
      <c r="IR746" s="116"/>
      <c r="IS746" s="116"/>
      <c r="IT746" s="116"/>
      <c r="IU746" s="116"/>
      <c r="IV746" s="116"/>
      <c r="IW746" s="116"/>
    </row>
    <row r="747" spans="1:257" s="113" customFormat="1" ht="108.75" customHeight="1">
      <c r="A747" s="155">
        <v>8</v>
      </c>
      <c r="B747" s="586" t="s">
        <v>399</v>
      </c>
      <c r="C747" s="586"/>
      <c r="D747" s="586"/>
      <c r="E747" s="586"/>
      <c r="F747" s="586"/>
      <c r="G747" s="586"/>
      <c r="H747" s="586"/>
      <c r="I747" s="116"/>
      <c r="J747" s="18"/>
      <c r="K747" s="64"/>
      <c r="L747" s="9"/>
      <c r="M747" s="116"/>
      <c r="N747" s="116"/>
      <c r="O747" s="116"/>
      <c r="P747" s="116"/>
      <c r="Q747" s="116"/>
      <c r="R747" s="116"/>
      <c r="S747" s="116"/>
      <c r="T747" s="116"/>
      <c r="U747" s="116"/>
      <c r="V747" s="116"/>
      <c r="W747" s="116"/>
      <c r="X747" s="116"/>
      <c r="Y747" s="116"/>
      <c r="Z747" s="116"/>
      <c r="AA747" s="116"/>
      <c r="AB747" s="116"/>
      <c r="AC747" s="116"/>
      <c r="AD747" s="116"/>
      <c r="AE747" s="116"/>
      <c r="AF747" s="116"/>
      <c r="AG747" s="116"/>
      <c r="AH747" s="116"/>
      <c r="AI747" s="116"/>
      <c r="AJ747" s="116"/>
      <c r="AK747" s="116"/>
      <c r="AL747" s="116"/>
      <c r="AM747" s="116"/>
      <c r="AN747" s="116"/>
      <c r="AO747" s="116"/>
      <c r="AP747" s="116"/>
      <c r="AQ747" s="116"/>
      <c r="AR747" s="116"/>
      <c r="AS747" s="116"/>
      <c r="AT747" s="116"/>
      <c r="AU747" s="116"/>
      <c r="AV747" s="116"/>
      <c r="AW747" s="116"/>
      <c r="AX747" s="116"/>
      <c r="AY747" s="116"/>
      <c r="AZ747" s="116"/>
      <c r="BA747" s="116"/>
      <c r="BB747" s="116"/>
      <c r="BC747" s="116"/>
      <c r="BD747" s="116"/>
      <c r="BE747" s="116"/>
      <c r="BF747" s="116"/>
      <c r="BG747" s="116"/>
      <c r="BH747" s="116"/>
      <c r="BI747" s="116"/>
      <c r="BJ747" s="116"/>
      <c r="BK747" s="116"/>
      <c r="BL747" s="116"/>
      <c r="BM747" s="116"/>
      <c r="BN747" s="116"/>
      <c r="BO747" s="116"/>
      <c r="BP747" s="116"/>
      <c r="BQ747" s="116"/>
      <c r="BR747" s="116"/>
      <c r="BS747" s="116"/>
      <c r="BT747" s="116"/>
      <c r="BU747" s="116"/>
      <c r="BV747" s="116"/>
      <c r="BW747" s="116"/>
      <c r="BX747" s="116"/>
      <c r="BY747" s="116"/>
      <c r="BZ747" s="116"/>
      <c r="CA747" s="116"/>
      <c r="CB747" s="116"/>
      <c r="CC747" s="116"/>
      <c r="CD747" s="116"/>
      <c r="CE747" s="116"/>
      <c r="CF747" s="116"/>
      <c r="CG747" s="116"/>
      <c r="CH747" s="116"/>
      <c r="CI747" s="116"/>
      <c r="CJ747" s="116"/>
      <c r="CK747" s="116"/>
      <c r="CL747" s="116"/>
      <c r="CM747" s="116"/>
      <c r="CN747" s="116"/>
      <c r="CO747" s="116"/>
      <c r="CP747" s="116"/>
      <c r="CQ747" s="116"/>
      <c r="CR747" s="116"/>
      <c r="CS747" s="116"/>
      <c r="CT747" s="116"/>
      <c r="CU747" s="116"/>
      <c r="CV747" s="116"/>
      <c r="CW747" s="116"/>
      <c r="CX747" s="116"/>
      <c r="CY747" s="116"/>
      <c r="CZ747" s="116"/>
      <c r="DA747" s="116"/>
      <c r="DB747" s="116"/>
      <c r="DC747" s="116"/>
      <c r="DD747" s="116"/>
      <c r="DE747" s="116"/>
      <c r="DF747" s="116"/>
      <c r="DG747" s="116"/>
      <c r="DH747" s="116"/>
      <c r="DI747" s="116"/>
      <c r="DJ747" s="116"/>
      <c r="DK747" s="116"/>
      <c r="DL747" s="116"/>
      <c r="DM747" s="116"/>
      <c r="DN747" s="116"/>
      <c r="DO747" s="116"/>
      <c r="DP747" s="116"/>
      <c r="DQ747" s="116"/>
      <c r="DR747" s="116"/>
      <c r="DS747" s="116"/>
      <c r="DT747" s="116"/>
      <c r="DU747" s="116"/>
      <c r="DV747" s="116"/>
      <c r="DW747" s="116"/>
      <c r="DX747" s="116"/>
      <c r="DY747" s="116"/>
      <c r="DZ747" s="116"/>
      <c r="EA747" s="116"/>
      <c r="EB747" s="116"/>
      <c r="EC747" s="116"/>
      <c r="ED747" s="116"/>
      <c r="EE747" s="116"/>
      <c r="EF747" s="116"/>
      <c r="EG747" s="116"/>
      <c r="EH747" s="116"/>
      <c r="EI747" s="116"/>
      <c r="EJ747" s="116"/>
      <c r="EK747" s="116"/>
      <c r="EL747" s="116"/>
      <c r="EM747" s="116"/>
      <c r="EN747" s="116"/>
      <c r="EO747" s="116"/>
      <c r="EP747" s="116"/>
      <c r="EQ747" s="116"/>
      <c r="ER747" s="116"/>
      <c r="ES747" s="116"/>
      <c r="ET747" s="116"/>
      <c r="EU747" s="116"/>
      <c r="EV747" s="116"/>
      <c r="EW747" s="116"/>
      <c r="EX747" s="116"/>
      <c r="EY747" s="116"/>
      <c r="EZ747" s="116"/>
      <c r="FA747" s="116"/>
      <c r="FB747" s="116"/>
      <c r="FC747" s="116"/>
      <c r="FD747" s="116"/>
      <c r="FE747" s="116"/>
      <c r="FF747" s="116"/>
      <c r="FG747" s="116"/>
      <c r="FH747" s="116"/>
      <c r="FI747" s="116"/>
      <c r="FJ747" s="116"/>
      <c r="FK747" s="116"/>
      <c r="FL747" s="116"/>
      <c r="FM747" s="116"/>
      <c r="FN747" s="116"/>
      <c r="FO747" s="116"/>
      <c r="FP747" s="116"/>
      <c r="FQ747" s="116"/>
      <c r="FR747" s="116"/>
      <c r="FS747" s="116"/>
      <c r="FT747" s="116"/>
      <c r="FU747" s="116"/>
      <c r="FV747" s="116"/>
      <c r="FW747" s="116"/>
      <c r="FX747" s="116"/>
      <c r="FY747" s="116"/>
      <c r="FZ747" s="116"/>
      <c r="GA747" s="116"/>
      <c r="GB747" s="116"/>
      <c r="GC747" s="116"/>
      <c r="GD747" s="116"/>
      <c r="GE747" s="116"/>
      <c r="GF747" s="116"/>
      <c r="GG747" s="116"/>
      <c r="GH747" s="116"/>
      <c r="GI747" s="116"/>
      <c r="GJ747" s="116"/>
      <c r="GK747" s="116"/>
      <c r="GL747" s="116"/>
      <c r="GM747" s="116"/>
      <c r="GN747" s="116"/>
      <c r="GO747" s="116"/>
      <c r="GP747" s="116"/>
      <c r="GQ747" s="116"/>
      <c r="GR747" s="116"/>
      <c r="GS747" s="116"/>
      <c r="GT747" s="116"/>
      <c r="GU747" s="116"/>
      <c r="GV747" s="116"/>
      <c r="GW747" s="116"/>
      <c r="GX747" s="116"/>
      <c r="GY747" s="116"/>
      <c r="GZ747" s="116"/>
      <c r="HA747" s="116"/>
      <c r="HB747" s="116"/>
      <c r="HC747" s="116"/>
      <c r="HD747" s="116"/>
      <c r="HE747" s="116"/>
      <c r="HF747" s="116"/>
      <c r="HG747" s="116"/>
      <c r="HH747" s="116"/>
      <c r="HI747" s="116"/>
      <c r="HJ747" s="116"/>
      <c r="HK747" s="116"/>
      <c r="HL747" s="116"/>
      <c r="HM747" s="116"/>
      <c r="HN747" s="116"/>
      <c r="HO747" s="116"/>
      <c r="HP747" s="116"/>
      <c r="HQ747" s="116"/>
      <c r="HR747" s="116"/>
      <c r="HS747" s="116"/>
      <c r="HT747" s="116"/>
      <c r="HU747" s="116"/>
      <c r="HV747" s="116"/>
      <c r="HW747" s="116"/>
      <c r="HX747" s="116"/>
      <c r="HY747" s="116"/>
      <c r="HZ747" s="116"/>
      <c r="IA747" s="116"/>
      <c r="IB747" s="116"/>
      <c r="IC747" s="116"/>
      <c r="ID747" s="116"/>
      <c r="IE747" s="116"/>
      <c r="IF747" s="116"/>
      <c r="IG747" s="116"/>
      <c r="IH747" s="116"/>
      <c r="II747" s="116"/>
      <c r="IJ747" s="116"/>
      <c r="IK747" s="116"/>
      <c r="IL747" s="116"/>
      <c r="IM747" s="116"/>
      <c r="IN747" s="116"/>
      <c r="IO747" s="116"/>
      <c r="IP747" s="116"/>
      <c r="IQ747" s="116"/>
      <c r="IR747" s="116"/>
      <c r="IS747" s="116"/>
      <c r="IT747" s="116"/>
      <c r="IU747" s="116"/>
      <c r="IV747" s="116"/>
      <c r="IW747" s="116"/>
    </row>
    <row r="748" spans="1:257" s="113" customFormat="1" ht="15">
      <c r="A748" s="155"/>
      <c r="B748" s="116" t="s">
        <v>400</v>
      </c>
      <c r="L748" s="9"/>
      <c r="M748" s="116"/>
      <c r="N748" s="116"/>
      <c r="O748" s="116"/>
      <c r="P748" s="116"/>
      <c r="Q748" s="116"/>
      <c r="R748" s="116"/>
      <c r="S748" s="116"/>
      <c r="T748" s="116"/>
      <c r="U748" s="116"/>
      <c r="V748" s="116"/>
      <c r="W748" s="116"/>
      <c r="X748" s="116"/>
      <c r="Y748" s="116"/>
      <c r="Z748" s="116"/>
      <c r="AA748" s="116"/>
      <c r="AB748" s="116"/>
      <c r="AC748" s="116"/>
      <c r="AD748" s="116"/>
      <c r="AE748" s="116"/>
      <c r="AF748" s="116"/>
      <c r="AG748" s="116"/>
      <c r="AH748" s="116"/>
      <c r="AI748" s="116"/>
      <c r="AJ748" s="116"/>
      <c r="AK748" s="116"/>
      <c r="AL748" s="116"/>
      <c r="AM748" s="116"/>
      <c r="AN748" s="116"/>
      <c r="AO748" s="116"/>
      <c r="AP748" s="116"/>
      <c r="AQ748" s="116"/>
      <c r="AR748" s="116"/>
      <c r="AS748" s="116"/>
      <c r="AT748" s="116"/>
      <c r="AU748" s="116"/>
      <c r="AV748" s="116"/>
      <c r="AW748" s="116"/>
      <c r="AX748" s="116"/>
      <c r="AY748" s="116"/>
      <c r="AZ748" s="116"/>
      <c r="BA748" s="116"/>
      <c r="BB748" s="116"/>
      <c r="BC748" s="116"/>
      <c r="BD748" s="116"/>
      <c r="BE748" s="116"/>
      <c r="BF748" s="116"/>
      <c r="BG748" s="116"/>
      <c r="BH748" s="116"/>
      <c r="BI748" s="116"/>
      <c r="BJ748" s="116"/>
      <c r="BK748" s="116"/>
      <c r="BL748" s="116"/>
      <c r="BM748" s="116"/>
      <c r="BN748" s="116"/>
      <c r="BO748" s="116"/>
      <c r="BP748" s="116"/>
      <c r="BQ748" s="116"/>
      <c r="BR748" s="116"/>
      <c r="BS748" s="116"/>
      <c r="BT748" s="116"/>
      <c r="BU748" s="116"/>
      <c r="BV748" s="116"/>
      <c r="BW748" s="116"/>
      <c r="BX748" s="116"/>
      <c r="BY748" s="116"/>
      <c r="BZ748" s="116"/>
      <c r="CA748" s="116"/>
      <c r="CB748" s="116"/>
      <c r="CC748" s="116"/>
      <c r="CD748" s="116"/>
      <c r="CE748" s="116"/>
      <c r="CF748" s="116"/>
      <c r="CG748" s="116"/>
      <c r="CH748" s="116"/>
      <c r="CI748" s="116"/>
      <c r="CJ748" s="116"/>
      <c r="CK748" s="116"/>
      <c r="CL748" s="116"/>
      <c r="CM748" s="116"/>
      <c r="CN748" s="116"/>
      <c r="CO748" s="116"/>
      <c r="CP748" s="116"/>
      <c r="CQ748" s="116"/>
      <c r="CR748" s="116"/>
      <c r="CS748" s="116"/>
      <c r="CT748" s="116"/>
      <c r="CU748" s="116"/>
      <c r="CV748" s="116"/>
      <c r="CW748" s="116"/>
      <c r="CX748" s="116"/>
      <c r="CY748" s="116"/>
      <c r="CZ748" s="116"/>
      <c r="DA748" s="116"/>
      <c r="DB748" s="116"/>
      <c r="DC748" s="116"/>
      <c r="DD748" s="116"/>
      <c r="DE748" s="116"/>
      <c r="DF748" s="116"/>
      <c r="DG748" s="116"/>
      <c r="DH748" s="116"/>
      <c r="DI748" s="116"/>
      <c r="DJ748" s="116"/>
      <c r="DK748" s="116"/>
      <c r="DL748" s="116"/>
      <c r="DM748" s="116"/>
      <c r="DN748" s="116"/>
      <c r="DO748" s="116"/>
      <c r="DP748" s="116"/>
      <c r="DQ748" s="116"/>
      <c r="DR748" s="116"/>
      <c r="DS748" s="116"/>
      <c r="DT748" s="116"/>
      <c r="DU748" s="116"/>
      <c r="DV748" s="116"/>
      <c r="DW748" s="116"/>
      <c r="DX748" s="116"/>
      <c r="DY748" s="116"/>
      <c r="DZ748" s="116"/>
      <c r="EA748" s="116"/>
      <c r="EB748" s="116"/>
      <c r="EC748" s="116"/>
      <c r="ED748" s="116"/>
      <c r="EE748" s="116"/>
      <c r="EF748" s="116"/>
      <c r="EG748" s="116"/>
      <c r="EH748" s="116"/>
      <c r="EI748" s="116"/>
      <c r="EJ748" s="116"/>
      <c r="EK748" s="116"/>
      <c r="EL748" s="116"/>
      <c r="EM748" s="116"/>
      <c r="EN748" s="116"/>
      <c r="EO748" s="116"/>
      <c r="EP748" s="116"/>
      <c r="EQ748" s="116"/>
      <c r="ER748" s="116"/>
      <c r="ES748" s="116"/>
      <c r="ET748" s="116"/>
      <c r="EU748" s="116"/>
      <c r="EV748" s="116"/>
      <c r="EW748" s="116"/>
      <c r="EX748" s="116"/>
      <c r="EY748" s="116"/>
      <c r="EZ748" s="116"/>
      <c r="FA748" s="116"/>
      <c r="FB748" s="116"/>
      <c r="FC748" s="116"/>
      <c r="FD748" s="116"/>
      <c r="FE748" s="116"/>
      <c r="FF748" s="116"/>
      <c r="FG748" s="116"/>
      <c r="FH748" s="116"/>
      <c r="FI748" s="116"/>
      <c r="FJ748" s="116"/>
      <c r="FK748" s="116"/>
      <c r="FL748" s="116"/>
      <c r="FM748" s="116"/>
      <c r="FN748" s="116"/>
      <c r="FO748" s="116"/>
      <c r="FP748" s="116"/>
      <c r="FQ748" s="116"/>
      <c r="FR748" s="116"/>
      <c r="FS748" s="116"/>
      <c r="FT748" s="116"/>
      <c r="FU748" s="116"/>
      <c r="FV748" s="116"/>
      <c r="FW748" s="116"/>
      <c r="FX748" s="116"/>
      <c r="FY748" s="116"/>
      <c r="FZ748" s="116"/>
      <c r="GA748" s="116"/>
      <c r="GB748" s="116"/>
      <c r="GC748" s="116"/>
      <c r="GD748" s="116"/>
      <c r="GE748" s="116"/>
      <c r="GF748" s="116"/>
      <c r="GG748" s="116"/>
      <c r="GH748" s="116"/>
      <c r="GI748" s="116"/>
      <c r="GJ748" s="116"/>
      <c r="GK748" s="116"/>
      <c r="GL748" s="116"/>
      <c r="GM748" s="116"/>
      <c r="GN748" s="116"/>
      <c r="GO748" s="116"/>
      <c r="GP748" s="116"/>
      <c r="GQ748" s="116"/>
      <c r="GR748" s="116"/>
      <c r="GS748" s="116"/>
      <c r="GT748" s="116"/>
      <c r="GU748" s="116"/>
      <c r="GV748" s="116"/>
      <c r="GW748" s="116"/>
      <c r="GX748" s="116"/>
      <c r="GY748" s="116"/>
      <c r="GZ748" s="116"/>
      <c r="HA748" s="116"/>
      <c r="HB748" s="116"/>
      <c r="HC748" s="116"/>
      <c r="HD748" s="116"/>
      <c r="HE748" s="116"/>
      <c r="HF748" s="116"/>
      <c r="HG748" s="116"/>
      <c r="HH748" s="116"/>
      <c r="HI748" s="116"/>
      <c r="HJ748" s="116"/>
      <c r="HK748" s="116"/>
      <c r="HL748" s="116"/>
      <c r="HM748" s="116"/>
      <c r="HN748" s="116"/>
      <c r="HO748" s="116"/>
      <c r="HP748" s="116"/>
      <c r="HQ748" s="116"/>
      <c r="HR748" s="116"/>
      <c r="HS748" s="116"/>
      <c r="HT748" s="116"/>
      <c r="HU748" s="116"/>
      <c r="HV748" s="116"/>
      <c r="HW748" s="116"/>
      <c r="HX748" s="116"/>
      <c r="HY748" s="116"/>
      <c r="HZ748" s="116"/>
      <c r="IA748" s="116"/>
      <c r="IB748" s="116"/>
      <c r="IC748" s="116"/>
      <c r="ID748" s="116"/>
      <c r="IE748" s="116"/>
      <c r="IF748" s="116"/>
      <c r="IG748" s="116"/>
      <c r="IH748" s="116"/>
      <c r="II748" s="116"/>
      <c r="IJ748" s="116"/>
      <c r="IK748" s="116"/>
      <c r="IL748" s="116"/>
      <c r="IM748" s="116"/>
      <c r="IN748" s="116"/>
      <c r="IO748" s="116"/>
      <c r="IP748" s="116"/>
      <c r="IQ748" s="116"/>
      <c r="IR748" s="116"/>
      <c r="IS748" s="116"/>
      <c r="IT748" s="116"/>
      <c r="IU748" s="116"/>
      <c r="IV748" s="116"/>
      <c r="IW748" s="116"/>
    </row>
    <row r="749" spans="1:257" s="113" customFormat="1" ht="15">
      <c r="A749" s="155"/>
      <c r="B749" s="116" t="s">
        <v>72</v>
      </c>
      <c r="D749" s="71">
        <v>13</v>
      </c>
      <c r="F749" s="114" t="s">
        <v>9</v>
      </c>
      <c r="G749" s="112"/>
      <c r="H749" s="116" t="s">
        <v>69</v>
      </c>
      <c r="I749" s="122"/>
      <c r="J749" s="51">
        <f>SUM(D749*G749)</f>
        <v>0</v>
      </c>
      <c r="K749" s="86" t="s">
        <v>69</v>
      </c>
      <c r="L749" s="9"/>
      <c r="M749" s="116"/>
      <c r="N749" s="116"/>
      <c r="O749" s="116"/>
      <c r="P749" s="116"/>
      <c r="Q749" s="116"/>
      <c r="R749" s="116"/>
      <c r="S749" s="116"/>
      <c r="T749" s="116"/>
      <c r="U749" s="116"/>
      <c r="V749" s="116"/>
      <c r="W749" s="116"/>
      <c r="X749" s="116"/>
      <c r="Y749" s="116"/>
      <c r="Z749" s="116"/>
      <c r="AA749" s="116"/>
      <c r="AB749" s="116"/>
      <c r="AC749" s="116"/>
      <c r="AD749" s="116"/>
      <c r="AE749" s="116"/>
      <c r="AF749" s="116"/>
      <c r="AG749" s="116"/>
      <c r="AH749" s="116"/>
      <c r="AI749" s="116"/>
      <c r="AJ749" s="116"/>
      <c r="AK749" s="116"/>
      <c r="AL749" s="116"/>
      <c r="AM749" s="116"/>
      <c r="AN749" s="116"/>
      <c r="AO749" s="116"/>
      <c r="AP749" s="116"/>
      <c r="AQ749" s="116"/>
      <c r="AR749" s="116"/>
      <c r="AS749" s="116"/>
      <c r="AT749" s="116"/>
      <c r="AU749" s="116"/>
      <c r="AV749" s="116"/>
      <c r="AW749" s="116"/>
      <c r="AX749" s="116"/>
      <c r="AY749" s="116"/>
      <c r="AZ749" s="116"/>
      <c r="BA749" s="116"/>
      <c r="BB749" s="116"/>
      <c r="BC749" s="116"/>
      <c r="BD749" s="116"/>
      <c r="BE749" s="116"/>
      <c r="BF749" s="116"/>
      <c r="BG749" s="116"/>
      <c r="BH749" s="116"/>
      <c r="BI749" s="116"/>
      <c r="BJ749" s="116"/>
      <c r="BK749" s="116"/>
      <c r="BL749" s="116"/>
      <c r="BM749" s="116"/>
      <c r="BN749" s="116"/>
      <c r="BO749" s="116"/>
      <c r="BP749" s="116"/>
      <c r="BQ749" s="116"/>
      <c r="BR749" s="116"/>
      <c r="BS749" s="116"/>
      <c r="BT749" s="116"/>
      <c r="BU749" s="116"/>
      <c r="BV749" s="116"/>
      <c r="BW749" s="116"/>
      <c r="BX749" s="116"/>
      <c r="BY749" s="116"/>
      <c r="BZ749" s="116"/>
      <c r="CA749" s="116"/>
      <c r="CB749" s="116"/>
      <c r="CC749" s="116"/>
      <c r="CD749" s="116"/>
      <c r="CE749" s="116"/>
      <c r="CF749" s="116"/>
      <c r="CG749" s="116"/>
      <c r="CH749" s="116"/>
      <c r="CI749" s="116"/>
      <c r="CJ749" s="116"/>
      <c r="CK749" s="116"/>
      <c r="CL749" s="116"/>
      <c r="CM749" s="116"/>
      <c r="CN749" s="116"/>
      <c r="CO749" s="116"/>
      <c r="CP749" s="116"/>
      <c r="CQ749" s="116"/>
      <c r="CR749" s="116"/>
      <c r="CS749" s="116"/>
      <c r="CT749" s="116"/>
      <c r="CU749" s="116"/>
      <c r="CV749" s="116"/>
      <c r="CW749" s="116"/>
      <c r="CX749" s="116"/>
      <c r="CY749" s="116"/>
      <c r="CZ749" s="116"/>
      <c r="DA749" s="116"/>
      <c r="DB749" s="116"/>
      <c r="DC749" s="116"/>
      <c r="DD749" s="116"/>
      <c r="DE749" s="116"/>
      <c r="DF749" s="116"/>
      <c r="DG749" s="116"/>
      <c r="DH749" s="116"/>
      <c r="DI749" s="116"/>
      <c r="DJ749" s="116"/>
      <c r="DK749" s="116"/>
      <c r="DL749" s="116"/>
      <c r="DM749" s="116"/>
      <c r="DN749" s="116"/>
      <c r="DO749" s="116"/>
      <c r="DP749" s="116"/>
      <c r="DQ749" s="116"/>
      <c r="DR749" s="116"/>
      <c r="DS749" s="116"/>
      <c r="DT749" s="116"/>
      <c r="DU749" s="116"/>
      <c r="DV749" s="116"/>
      <c r="DW749" s="116"/>
      <c r="DX749" s="116"/>
      <c r="DY749" s="116"/>
      <c r="DZ749" s="116"/>
      <c r="EA749" s="116"/>
      <c r="EB749" s="116"/>
      <c r="EC749" s="116"/>
      <c r="ED749" s="116"/>
      <c r="EE749" s="116"/>
      <c r="EF749" s="116"/>
      <c r="EG749" s="116"/>
      <c r="EH749" s="116"/>
      <c r="EI749" s="116"/>
      <c r="EJ749" s="116"/>
      <c r="EK749" s="116"/>
      <c r="EL749" s="116"/>
      <c r="EM749" s="116"/>
      <c r="EN749" s="116"/>
      <c r="EO749" s="116"/>
      <c r="EP749" s="116"/>
      <c r="EQ749" s="116"/>
      <c r="ER749" s="116"/>
      <c r="ES749" s="116"/>
      <c r="ET749" s="116"/>
      <c r="EU749" s="116"/>
      <c r="EV749" s="116"/>
      <c r="EW749" s="116"/>
      <c r="EX749" s="116"/>
      <c r="EY749" s="116"/>
      <c r="EZ749" s="116"/>
      <c r="FA749" s="116"/>
      <c r="FB749" s="116"/>
      <c r="FC749" s="116"/>
      <c r="FD749" s="116"/>
      <c r="FE749" s="116"/>
      <c r="FF749" s="116"/>
      <c r="FG749" s="116"/>
      <c r="FH749" s="116"/>
      <c r="FI749" s="116"/>
      <c r="FJ749" s="116"/>
      <c r="FK749" s="116"/>
      <c r="FL749" s="116"/>
      <c r="FM749" s="116"/>
      <c r="FN749" s="116"/>
      <c r="FO749" s="116"/>
      <c r="FP749" s="116"/>
      <c r="FQ749" s="116"/>
      <c r="FR749" s="116"/>
      <c r="FS749" s="116"/>
      <c r="FT749" s="116"/>
      <c r="FU749" s="116"/>
      <c r="FV749" s="116"/>
      <c r="FW749" s="116"/>
      <c r="FX749" s="116"/>
      <c r="FY749" s="116"/>
      <c r="FZ749" s="116"/>
      <c r="GA749" s="116"/>
      <c r="GB749" s="116"/>
      <c r="GC749" s="116"/>
      <c r="GD749" s="116"/>
      <c r="GE749" s="116"/>
      <c r="GF749" s="116"/>
      <c r="GG749" s="116"/>
      <c r="GH749" s="116"/>
      <c r="GI749" s="116"/>
      <c r="GJ749" s="116"/>
      <c r="GK749" s="116"/>
      <c r="GL749" s="116"/>
      <c r="GM749" s="116"/>
      <c r="GN749" s="116"/>
      <c r="GO749" s="116"/>
      <c r="GP749" s="116"/>
      <c r="GQ749" s="116"/>
      <c r="GR749" s="116"/>
      <c r="GS749" s="116"/>
      <c r="GT749" s="116"/>
      <c r="GU749" s="116"/>
      <c r="GV749" s="116"/>
      <c r="GW749" s="116"/>
      <c r="GX749" s="116"/>
      <c r="GY749" s="116"/>
      <c r="GZ749" s="116"/>
      <c r="HA749" s="116"/>
      <c r="HB749" s="116"/>
      <c r="HC749" s="116"/>
      <c r="HD749" s="116"/>
      <c r="HE749" s="116"/>
      <c r="HF749" s="116"/>
      <c r="HG749" s="116"/>
      <c r="HH749" s="116"/>
      <c r="HI749" s="116"/>
      <c r="HJ749" s="116"/>
      <c r="HK749" s="116"/>
      <c r="HL749" s="116"/>
      <c r="HM749" s="116"/>
      <c r="HN749" s="116"/>
      <c r="HO749" s="116"/>
      <c r="HP749" s="116"/>
      <c r="HQ749" s="116"/>
      <c r="HR749" s="116"/>
      <c r="HS749" s="116"/>
      <c r="HT749" s="116"/>
      <c r="HU749" s="116"/>
      <c r="HV749" s="116"/>
      <c r="HW749" s="116"/>
      <c r="HX749" s="116"/>
      <c r="HY749" s="116"/>
      <c r="HZ749" s="116"/>
      <c r="IA749" s="116"/>
      <c r="IB749" s="116"/>
      <c r="IC749" s="116"/>
      <c r="ID749" s="116"/>
      <c r="IE749" s="116"/>
      <c r="IF749" s="116"/>
      <c r="IG749" s="116"/>
      <c r="IH749" s="116"/>
      <c r="II749" s="116"/>
      <c r="IJ749" s="116"/>
      <c r="IK749" s="116"/>
      <c r="IL749" s="116"/>
      <c r="IM749" s="116"/>
      <c r="IN749" s="116"/>
      <c r="IO749" s="116"/>
      <c r="IP749" s="116"/>
      <c r="IQ749" s="116"/>
      <c r="IR749" s="116"/>
      <c r="IS749" s="116"/>
      <c r="IT749" s="116"/>
      <c r="IU749" s="116"/>
      <c r="IV749" s="116"/>
      <c r="IW749" s="116"/>
    </row>
    <row r="750" spans="1:257" s="113" customFormat="1" ht="15">
      <c r="A750" s="155"/>
      <c r="B750" s="116" t="s">
        <v>401</v>
      </c>
      <c r="C750" s="118"/>
      <c r="D750" s="15"/>
      <c r="E750" s="116"/>
      <c r="K750" s="89"/>
      <c r="L750" s="9"/>
      <c r="M750" s="116"/>
      <c r="N750" s="116"/>
      <c r="O750" s="116"/>
      <c r="P750" s="116"/>
      <c r="Q750" s="116"/>
      <c r="R750" s="116"/>
      <c r="S750" s="116"/>
      <c r="T750" s="116"/>
      <c r="U750" s="116"/>
      <c r="V750" s="116"/>
      <c r="W750" s="116"/>
      <c r="X750" s="116"/>
      <c r="Y750" s="116"/>
      <c r="Z750" s="116"/>
      <c r="AA750" s="116"/>
      <c r="AB750" s="116"/>
      <c r="AC750" s="116"/>
      <c r="AD750" s="116"/>
      <c r="AE750" s="116"/>
      <c r="AF750" s="116"/>
      <c r="AG750" s="116"/>
      <c r="AH750" s="116"/>
      <c r="AI750" s="116"/>
      <c r="AJ750" s="116"/>
      <c r="AK750" s="116"/>
      <c r="AL750" s="116"/>
      <c r="AM750" s="116"/>
      <c r="AN750" s="116"/>
      <c r="AO750" s="116"/>
      <c r="AP750" s="116"/>
      <c r="AQ750" s="116"/>
      <c r="AR750" s="116"/>
      <c r="AS750" s="116"/>
      <c r="AT750" s="116"/>
      <c r="AU750" s="116"/>
      <c r="AV750" s="116"/>
      <c r="AW750" s="116"/>
      <c r="AX750" s="116"/>
      <c r="AY750" s="116"/>
      <c r="AZ750" s="116"/>
      <c r="BA750" s="116"/>
      <c r="BB750" s="116"/>
      <c r="BC750" s="116"/>
      <c r="BD750" s="116"/>
      <c r="BE750" s="116"/>
      <c r="BF750" s="116"/>
      <c r="BG750" s="116"/>
      <c r="BH750" s="116"/>
      <c r="BI750" s="116"/>
      <c r="BJ750" s="116"/>
      <c r="BK750" s="116"/>
      <c r="BL750" s="116"/>
      <c r="BM750" s="116"/>
      <c r="BN750" s="116"/>
      <c r="BO750" s="116"/>
      <c r="BP750" s="116"/>
      <c r="BQ750" s="116"/>
      <c r="BR750" s="116"/>
      <c r="BS750" s="116"/>
      <c r="BT750" s="116"/>
      <c r="BU750" s="116"/>
      <c r="BV750" s="116"/>
      <c r="BW750" s="116"/>
      <c r="BX750" s="116"/>
      <c r="BY750" s="116"/>
      <c r="BZ750" s="116"/>
      <c r="CA750" s="116"/>
      <c r="CB750" s="116"/>
      <c r="CC750" s="116"/>
      <c r="CD750" s="116"/>
      <c r="CE750" s="116"/>
      <c r="CF750" s="116"/>
      <c r="CG750" s="116"/>
      <c r="CH750" s="116"/>
      <c r="CI750" s="116"/>
      <c r="CJ750" s="116"/>
      <c r="CK750" s="116"/>
      <c r="CL750" s="116"/>
      <c r="CM750" s="116"/>
      <c r="CN750" s="116"/>
      <c r="CO750" s="116"/>
      <c r="CP750" s="116"/>
      <c r="CQ750" s="116"/>
      <c r="CR750" s="116"/>
      <c r="CS750" s="116"/>
      <c r="CT750" s="116"/>
      <c r="CU750" s="116"/>
      <c r="CV750" s="116"/>
      <c r="CW750" s="116"/>
      <c r="CX750" s="116"/>
      <c r="CY750" s="116"/>
      <c r="CZ750" s="116"/>
      <c r="DA750" s="116"/>
      <c r="DB750" s="116"/>
      <c r="DC750" s="116"/>
      <c r="DD750" s="116"/>
      <c r="DE750" s="116"/>
      <c r="DF750" s="116"/>
      <c r="DG750" s="116"/>
      <c r="DH750" s="116"/>
      <c r="DI750" s="116"/>
      <c r="DJ750" s="116"/>
      <c r="DK750" s="116"/>
      <c r="DL750" s="116"/>
      <c r="DM750" s="116"/>
      <c r="DN750" s="116"/>
      <c r="DO750" s="116"/>
      <c r="DP750" s="116"/>
      <c r="DQ750" s="116"/>
      <c r="DR750" s="116"/>
      <c r="DS750" s="116"/>
      <c r="DT750" s="116"/>
      <c r="DU750" s="116"/>
      <c r="DV750" s="116"/>
      <c r="DW750" s="116"/>
      <c r="DX750" s="116"/>
      <c r="DY750" s="116"/>
      <c r="DZ750" s="116"/>
      <c r="EA750" s="116"/>
      <c r="EB750" s="116"/>
      <c r="EC750" s="116"/>
      <c r="ED750" s="116"/>
      <c r="EE750" s="116"/>
      <c r="EF750" s="116"/>
      <c r="EG750" s="116"/>
      <c r="EH750" s="116"/>
      <c r="EI750" s="116"/>
      <c r="EJ750" s="116"/>
      <c r="EK750" s="116"/>
      <c r="EL750" s="116"/>
      <c r="EM750" s="116"/>
      <c r="EN750" s="116"/>
      <c r="EO750" s="116"/>
      <c r="EP750" s="116"/>
      <c r="EQ750" s="116"/>
      <c r="ER750" s="116"/>
      <c r="ES750" s="116"/>
      <c r="ET750" s="116"/>
      <c r="EU750" s="116"/>
      <c r="EV750" s="116"/>
      <c r="EW750" s="116"/>
      <c r="EX750" s="116"/>
      <c r="EY750" s="116"/>
      <c r="EZ750" s="116"/>
      <c r="FA750" s="116"/>
      <c r="FB750" s="116"/>
      <c r="FC750" s="116"/>
      <c r="FD750" s="116"/>
      <c r="FE750" s="116"/>
      <c r="FF750" s="116"/>
      <c r="FG750" s="116"/>
      <c r="FH750" s="116"/>
      <c r="FI750" s="116"/>
      <c r="FJ750" s="116"/>
      <c r="FK750" s="116"/>
      <c r="FL750" s="116"/>
      <c r="FM750" s="116"/>
      <c r="FN750" s="116"/>
      <c r="FO750" s="116"/>
      <c r="FP750" s="116"/>
      <c r="FQ750" s="116"/>
      <c r="FR750" s="116"/>
      <c r="FS750" s="116"/>
      <c r="FT750" s="116"/>
      <c r="FU750" s="116"/>
      <c r="FV750" s="116"/>
      <c r="FW750" s="116"/>
      <c r="FX750" s="116"/>
      <c r="FY750" s="116"/>
      <c r="FZ750" s="116"/>
      <c r="GA750" s="116"/>
      <c r="GB750" s="116"/>
      <c r="GC750" s="116"/>
      <c r="GD750" s="116"/>
      <c r="GE750" s="116"/>
      <c r="GF750" s="116"/>
      <c r="GG750" s="116"/>
      <c r="GH750" s="116"/>
      <c r="GI750" s="116"/>
      <c r="GJ750" s="116"/>
      <c r="GK750" s="116"/>
      <c r="GL750" s="116"/>
      <c r="GM750" s="116"/>
      <c r="GN750" s="116"/>
      <c r="GO750" s="116"/>
      <c r="GP750" s="116"/>
      <c r="GQ750" s="116"/>
      <c r="GR750" s="116"/>
      <c r="GS750" s="116"/>
      <c r="GT750" s="116"/>
      <c r="GU750" s="116"/>
      <c r="GV750" s="116"/>
      <c r="GW750" s="116"/>
      <c r="GX750" s="116"/>
      <c r="GY750" s="116"/>
      <c r="GZ750" s="116"/>
      <c r="HA750" s="116"/>
      <c r="HB750" s="116"/>
      <c r="HC750" s="116"/>
      <c r="HD750" s="116"/>
      <c r="HE750" s="116"/>
      <c r="HF750" s="116"/>
      <c r="HG750" s="116"/>
      <c r="HH750" s="116"/>
      <c r="HI750" s="116"/>
      <c r="HJ750" s="116"/>
      <c r="HK750" s="116"/>
      <c r="HL750" s="116"/>
      <c r="HM750" s="116"/>
      <c r="HN750" s="116"/>
      <c r="HO750" s="116"/>
      <c r="HP750" s="116"/>
      <c r="HQ750" s="116"/>
      <c r="HR750" s="116"/>
      <c r="HS750" s="116"/>
      <c r="HT750" s="116"/>
      <c r="HU750" s="116"/>
      <c r="HV750" s="116"/>
      <c r="HW750" s="116"/>
      <c r="HX750" s="116"/>
      <c r="HY750" s="116"/>
      <c r="HZ750" s="116"/>
      <c r="IA750" s="116"/>
      <c r="IB750" s="116"/>
      <c r="IC750" s="116"/>
      <c r="ID750" s="116"/>
      <c r="IE750" s="116"/>
      <c r="IF750" s="116"/>
      <c r="IG750" s="116"/>
      <c r="IH750" s="116"/>
      <c r="II750" s="116"/>
      <c r="IJ750" s="116"/>
      <c r="IK750" s="116"/>
      <c r="IL750" s="116"/>
      <c r="IM750" s="116"/>
      <c r="IN750" s="116"/>
      <c r="IO750" s="116"/>
      <c r="IP750" s="116"/>
      <c r="IQ750" s="116"/>
      <c r="IR750" s="116"/>
      <c r="IS750" s="116"/>
      <c r="IT750" s="116"/>
      <c r="IU750" s="116"/>
      <c r="IV750" s="116"/>
      <c r="IW750" s="116"/>
    </row>
    <row r="751" spans="1:257" s="113" customFormat="1" ht="15">
      <c r="A751" s="155"/>
      <c r="B751" s="116" t="s">
        <v>72</v>
      </c>
      <c r="D751" s="71">
        <v>13</v>
      </c>
      <c r="F751" s="114" t="s">
        <v>9</v>
      </c>
      <c r="G751" s="112"/>
      <c r="H751" s="116" t="s">
        <v>69</v>
      </c>
      <c r="I751" s="122"/>
      <c r="J751" s="51">
        <f>SUM(D751*G751)</f>
        <v>0</v>
      </c>
      <c r="K751" s="86" t="s">
        <v>69</v>
      </c>
      <c r="L751" s="9"/>
      <c r="M751" s="116"/>
      <c r="N751" s="116"/>
      <c r="O751" s="116"/>
      <c r="P751" s="116"/>
      <c r="Q751" s="116"/>
      <c r="R751" s="116"/>
      <c r="S751" s="116"/>
      <c r="T751" s="116"/>
      <c r="U751" s="116"/>
      <c r="V751" s="116"/>
      <c r="W751" s="116"/>
      <c r="X751" s="116"/>
      <c r="Y751" s="116"/>
      <c r="Z751" s="116"/>
      <c r="AA751" s="116"/>
      <c r="AB751" s="116"/>
      <c r="AC751" s="116"/>
      <c r="AD751" s="116"/>
      <c r="AE751" s="116"/>
      <c r="AF751" s="116"/>
      <c r="AG751" s="116"/>
      <c r="AH751" s="116"/>
      <c r="AI751" s="116"/>
      <c r="AJ751" s="116"/>
      <c r="AK751" s="116"/>
      <c r="AL751" s="116"/>
      <c r="AM751" s="116"/>
      <c r="AN751" s="116"/>
      <c r="AO751" s="116"/>
      <c r="AP751" s="116"/>
      <c r="AQ751" s="116"/>
      <c r="AR751" s="116"/>
      <c r="AS751" s="116"/>
      <c r="AT751" s="116"/>
      <c r="AU751" s="116"/>
      <c r="AV751" s="116"/>
      <c r="AW751" s="116"/>
      <c r="AX751" s="116"/>
      <c r="AY751" s="116"/>
      <c r="AZ751" s="116"/>
      <c r="BA751" s="116"/>
      <c r="BB751" s="116"/>
      <c r="BC751" s="116"/>
      <c r="BD751" s="116"/>
      <c r="BE751" s="116"/>
      <c r="BF751" s="116"/>
      <c r="BG751" s="116"/>
      <c r="BH751" s="116"/>
      <c r="BI751" s="116"/>
      <c r="BJ751" s="116"/>
      <c r="BK751" s="116"/>
      <c r="BL751" s="116"/>
      <c r="BM751" s="116"/>
      <c r="BN751" s="116"/>
      <c r="BO751" s="116"/>
      <c r="BP751" s="116"/>
      <c r="BQ751" s="116"/>
      <c r="BR751" s="116"/>
      <c r="BS751" s="116"/>
      <c r="BT751" s="116"/>
      <c r="BU751" s="116"/>
      <c r="BV751" s="116"/>
      <c r="BW751" s="116"/>
      <c r="BX751" s="116"/>
      <c r="BY751" s="116"/>
      <c r="BZ751" s="116"/>
      <c r="CA751" s="116"/>
      <c r="CB751" s="116"/>
      <c r="CC751" s="116"/>
      <c r="CD751" s="116"/>
      <c r="CE751" s="116"/>
      <c r="CF751" s="116"/>
      <c r="CG751" s="116"/>
      <c r="CH751" s="116"/>
      <c r="CI751" s="116"/>
      <c r="CJ751" s="116"/>
      <c r="CK751" s="116"/>
      <c r="CL751" s="116"/>
      <c r="CM751" s="116"/>
      <c r="CN751" s="116"/>
      <c r="CO751" s="116"/>
      <c r="CP751" s="116"/>
      <c r="CQ751" s="116"/>
      <c r="CR751" s="116"/>
      <c r="CS751" s="116"/>
      <c r="CT751" s="116"/>
      <c r="CU751" s="116"/>
      <c r="CV751" s="116"/>
      <c r="CW751" s="116"/>
      <c r="CX751" s="116"/>
      <c r="CY751" s="116"/>
      <c r="CZ751" s="116"/>
      <c r="DA751" s="116"/>
      <c r="DB751" s="116"/>
      <c r="DC751" s="116"/>
      <c r="DD751" s="116"/>
      <c r="DE751" s="116"/>
      <c r="DF751" s="116"/>
      <c r="DG751" s="116"/>
      <c r="DH751" s="116"/>
      <c r="DI751" s="116"/>
      <c r="DJ751" s="116"/>
      <c r="DK751" s="116"/>
      <c r="DL751" s="116"/>
      <c r="DM751" s="116"/>
      <c r="DN751" s="116"/>
      <c r="DO751" s="116"/>
      <c r="DP751" s="116"/>
      <c r="DQ751" s="116"/>
      <c r="DR751" s="116"/>
      <c r="DS751" s="116"/>
      <c r="DT751" s="116"/>
      <c r="DU751" s="116"/>
      <c r="DV751" s="116"/>
      <c r="DW751" s="116"/>
      <c r="DX751" s="116"/>
      <c r="DY751" s="116"/>
      <c r="DZ751" s="116"/>
      <c r="EA751" s="116"/>
      <c r="EB751" s="116"/>
      <c r="EC751" s="116"/>
      <c r="ED751" s="116"/>
      <c r="EE751" s="116"/>
      <c r="EF751" s="116"/>
      <c r="EG751" s="116"/>
      <c r="EH751" s="116"/>
      <c r="EI751" s="116"/>
      <c r="EJ751" s="116"/>
      <c r="EK751" s="116"/>
      <c r="EL751" s="116"/>
      <c r="EM751" s="116"/>
      <c r="EN751" s="116"/>
      <c r="EO751" s="116"/>
      <c r="EP751" s="116"/>
      <c r="EQ751" s="116"/>
      <c r="ER751" s="116"/>
      <c r="ES751" s="116"/>
      <c r="ET751" s="116"/>
      <c r="EU751" s="116"/>
      <c r="EV751" s="116"/>
      <c r="EW751" s="116"/>
      <c r="EX751" s="116"/>
      <c r="EY751" s="116"/>
      <c r="EZ751" s="116"/>
      <c r="FA751" s="116"/>
      <c r="FB751" s="116"/>
      <c r="FC751" s="116"/>
      <c r="FD751" s="116"/>
      <c r="FE751" s="116"/>
      <c r="FF751" s="116"/>
      <c r="FG751" s="116"/>
      <c r="FH751" s="116"/>
      <c r="FI751" s="116"/>
      <c r="FJ751" s="116"/>
      <c r="FK751" s="116"/>
      <c r="FL751" s="116"/>
      <c r="FM751" s="116"/>
      <c r="FN751" s="116"/>
      <c r="FO751" s="116"/>
      <c r="FP751" s="116"/>
      <c r="FQ751" s="116"/>
      <c r="FR751" s="116"/>
      <c r="FS751" s="116"/>
      <c r="FT751" s="116"/>
      <c r="FU751" s="116"/>
      <c r="FV751" s="116"/>
      <c r="FW751" s="116"/>
      <c r="FX751" s="116"/>
      <c r="FY751" s="116"/>
      <c r="FZ751" s="116"/>
      <c r="GA751" s="116"/>
      <c r="GB751" s="116"/>
      <c r="GC751" s="116"/>
      <c r="GD751" s="116"/>
      <c r="GE751" s="116"/>
      <c r="GF751" s="116"/>
      <c r="GG751" s="116"/>
      <c r="GH751" s="116"/>
      <c r="GI751" s="116"/>
      <c r="GJ751" s="116"/>
      <c r="GK751" s="116"/>
      <c r="GL751" s="116"/>
      <c r="GM751" s="116"/>
      <c r="GN751" s="116"/>
      <c r="GO751" s="116"/>
      <c r="GP751" s="116"/>
      <c r="GQ751" s="116"/>
      <c r="GR751" s="116"/>
      <c r="GS751" s="116"/>
      <c r="GT751" s="116"/>
      <c r="GU751" s="116"/>
      <c r="GV751" s="116"/>
      <c r="GW751" s="116"/>
      <c r="GX751" s="116"/>
      <c r="GY751" s="116"/>
      <c r="GZ751" s="116"/>
      <c r="HA751" s="116"/>
      <c r="HB751" s="116"/>
      <c r="HC751" s="116"/>
      <c r="HD751" s="116"/>
      <c r="HE751" s="116"/>
      <c r="HF751" s="116"/>
      <c r="HG751" s="116"/>
      <c r="HH751" s="116"/>
      <c r="HI751" s="116"/>
      <c r="HJ751" s="116"/>
      <c r="HK751" s="116"/>
      <c r="HL751" s="116"/>
      <c r="HM751" s="116"/>
      <c r="HN751" s="116"/>
      <c r="HO751" s="116"/>
      <c r="HP751" s="116"/>
      <c r="HQ751" s="116"/>
      <c r="HR751" s="116"/>
      <c r="HS751" s="116"/>
      <c r="HT751" s="116"/>
      <c r="HU751" s="116"/>
      <c r="HV751" s="116"/>
      <c r="HW751" s="116"/>
      <c r="HX751" s="116"/>
      <c r="HY751" s="116"/>
      <c r="HZ751" s="116"/>
      <c r="IA751" s="116"/>
      <c r="IB751" s="116"/>
      <c r="IC751" s="116"/>
      <c r="ID751" s="116"/>
      <c r="IE751" s="116"/>
      <c r="IF751" s="116"/>
      <c r="IG751" s="116"/>
      <c r="IH751" s="116"/>
      <c r="II751" s="116"/>
      <c r="IJ751" s="116"/>
      <c r="IK751" s="116"/>
      <c r="IL751" s="116"/>
      <c r="IM751" s="116"/>
      <c r="IN751" s="116"/>
      <c r="IO751" s="116"/>
      <c r="IP751" s="116"/>
      <c r="IQ751" s="116"/>
      <c r="IR751" s="116"/>
      <c r="IS751" s="116"/>
      <c r="IT751" s="116"/>
      <c r="IU751" s="116"/>
      <c r="IV751" s="116"/>
      <c r="IW751" s="116"/>
    </row>
    <row r="752" spans="1:257" s="113" customFormat="1" ht="15">
      <c r="A752" s="155"/>
      <c r="B752" s="116"/>
      <c r="C752" s="118"/>
      <c r="D752" s="15"/>
      <c r="E752" s="116"/>
      <c r="K752" s="89"/>
      <c r="L752" s="9"/>
      <c r="M752" s="116"/>
      <c r="N752" s="116"/>
      <c r="O752" s="116"/>
      <c r="P752" s="116"/>
      <c r="Q752" s="116"/>
      <c r="R752" s="116"/>
      <c r="S752" s="116"/>
      <c r="T752" s="116"/>
      <c r="U752" s="116"/>
      <c r="V752" s="116"/>
      <c r="W752" s="116"/>
      <c r="X752" s="116"/>
      <c r="Y752" s="116"/>
      <c r="Z752" s="116"/>
      <c r="AA752" s="116"/>
      <c r="AB752" s="116"/>
      <c r="AC752" s="116"/>
      <c r="AD752" s="116"/>
      <c r="AE752" s="116"/>
      <c r="AF752" s="116"/>
      <c r="AG752" s="116"/>
      <c r="AH752" s="116"/>
      <c r="AI752" s="116"/>
      <c r="AJ752" s="116"/>
      <c r="AK752" s="116"/>
      <c r="AL752" s="116"/>
      <c r="AM752" s="116"/>
      <c r="AN752" s="116"/>
      <c r="AO752" s="116"/>
      <c r="AP752" s="116"/>
      <c r="AQ752" s="116"/>
      <c r="AR752" s="116"/>
      <c r="AS752" s="116"/>
      <c r="AT752" s="116"/>
      <c r="AU752" s="116"/>
      <c r="AV752" s="116"/>
      <c r="AW752" s="116"/>
      <c r="AX752" s="116"/>
      <c r="AY752" s="116"/>
      <c r="AZ752" s="116"/>
      <c r="BA752" s="116"/>
      <c r="BB752" s="116"/>
      <c r="BC752" s="116"/>
      <c r="BD752" s="116"/>
      <c r="BE752" s="116"/>
      <c r="BF752" s="116"/>
      <c r="BG752" s="116"/>
      <c r="BH752" s="116"/>
      <c r="BI752" s="116"/>
      <c r="BJ752" s="116"/>
      <c r="BK752" s="116"/>
      <c r="BL752" s="116"/>
      <c r="BM752" s="116"/>
      <c r="BN752" s="116"/>
      <c r="BO752" s="116"/>
      <c r="BP752" s="116"/>
      <c r="BQ752" s="116"/>
      <c r="BR752" s="116"/>
      <c r="BS752" s="116"/>
      <c r="BT752" s="116"/>
      <c r="BU752" s="116"/>
      <c r="BV752" s="116"/>
      <c r="BW752" s="116"/>
      <c r="BX752" s="116"/>
      <c r="BY752" s="116"/>
      <c r="BZ752" s="116"/>
      <c r="CA752" s="116"/>
      <c r="CB752" s="116"/>
      <c r="CC752" s="116"/>
      <c r="CD752" s="116"/>
      <c r="CE752" s="116"/>
      <c r="CF752" s="116"/>
      <c r="CG752" s="116"/>
      <c r="CH752" s="116"/>
      <c r="CI752" s="116"/>
      <c r="CJ752" s="116"/>
      <c r="CK752" s="116"/>
      <c r="CL752" s="116"/>
      <c r="CM752" s="116"/>
      <c r="CN752" s="116"/>
      <c r="CO752" s="116"/>
      <c r="CP752" s="116"/>
      <c r="CQ752" s="116"/>
      <c r="CR752" s="116"/>
      <c r="CS752" s="116"/>
      <c r="CT752" s="116"/>
      <c r="CU752" s="116"/>
      <c r="CV752" s="116"/>
      <c r="CW752" s="116"/>
      <c r="CX752" s="116"/>
      <c r="CY752" s="116"/>
      <c r="CZ752" s="116"/>
      <c r="DA752" s="116"/>
      <c r="DB752" s="116"/>
      <c r="DC752" s="116"/>
      <c r="DD752" s="116"/>
      <c r="DE752" s="116"/>
      <c r="DF752" s="116"/>
      <c r="DG752" s="116"/>
      <c r="DH752" s="116"/>
      <c r="DI752" s="116"/>
      <c r="DJ752" s="116"/>
      <c r="DK752" s="116"/>
      <c r="DL752" s="116"/>
      <c r="DM752" s="116"/>
      <c r="DN752" s="116"/>
      <c r="DO752" s="116"/>
      <c r="DP752" s="116"/>
      <c r="DQ752" s="116"/>
      <c r="DR752" s="116"/>
      <c r="DS752" s="116"/>
      <c r="DT752" s="116"/>
      <c r="DU752" s="116"/>
      <c r="DV752" s="116"/>
      <c r="DW752" s="116"/>
      <c r="DX752" s="116"/>
      <c r="DY752" s="116"/>
      <c r="DZ752" s="116"/>
      <c r="EA752" s="116"/>
      <c r="EB752" s="116"/>
      <c r="EC752" s="116"/>
      <c r="ED752" s="116"/>
      <c r="EE752" s="116"/>
      <c r="EF752" s="116"/>
      <c r="EG752" s="116"/>
      <c r="EH752" s="116"/>
      <c r="EI752" s="116"/>
      <c r="EJ752" s="116"/>
      <c r="EK752" s="116"/>
      <c r="EL752" s="116"/>
      <c r="EM752" s="116"/>
      <c r="EN752" s="116"/>
      <c r="EO752" s="116"/>
      <c r="EP752" s="116"/>
      <c r="EQ752" s="116"/>
      <c r="ER752" s="116"/>
      <c r="ES752" s="116"/>
      <c r="ET752" s="116"/>
      <c r="EU752" s="116"/>
      <c r="EV752" s="116"/>
      <c r="EW752" s="116"/>
      <c r="EX752" s="116"/>
      <c r="EY752" s="116"/>
      <c r="EZ752" s="116"/>
      <c r="FA752" s="116"/>
      <c r="FB752" s="116"/>
      <c r="FC752" s="116"/>
      <c r="FD752" s="116"/>
      <c r="FE752" s="116"/>
      <c r="FF752" s="116"/>
      <c r="FG752" s="116"/>
      <c r="FH752" s="116"/>
      <c r="FI752" s="116"/>
      <c r="FJ752" s="116"/>
      <c r="FK752" s="116"/>
      <c r="FL752" s="116"/>
      <c r="FM752" s="116"/>
      <c r="FN752" s="116"/>
      <c r="FO752" s="116"/>
      <c r="FP752" s="116"/>
      <c r="FQ752" s="116"/>
      <c r="FR752" s="116"/>
      <c r="FS752" s="116"/>
      <c r="FT752" s="116"/>
      <c r="FU752" s="116"/>
      <c r="FV752" s="116"/>
      <c r="FW752" s="116"/>
      <c r="FX752" s="116"/>
      <c r="FY752" s="116"/>
      <c r="FZ752" s="116"/>
      <c r="GA752" s="116"/>
      <c r="GB752" s="116"/>
      <c r="GC752" s="116"/>
      <c r="GD752" s="116"/>
      <c r="GE752" s="116"/>
      <c r="GF752" s="116"/>
      <c r="GG752" s="116"/>
      <c r="GH752" s="116"/>
      <c r="GI752" s="116"/>
      <c r="GJ752" s="116"/>
      <c r="GK752" s="116"/>
      <c r="GL752" s="116"/>
      <c r="GM752" s="116"/>
      <c r="GN752" s="116"/>
      <c r="GO752" s="116"/>
      <c r="GP752" s="116"/>
      <c r="GQ752" s="116"/>
      <c r="GR752" s="116"/>
      <c r="GS752" s="116"/>
      <c r="GT752" s="116"/>
      <c r="GU752" s="116"/>
      <c r="GV752" s="116"/>
      <c r="GW752" s="116"/>
      <c r="GX752" s="116"/>
      <c r="GY752" s="116"/>
      <c r="GZ752" s="116"/>
      <c r="HA752" s="116"/>
      <c r="HB752" s="116"/>
      <c r="HC752" s="116"/>
      <c r="HD752" s="116"/>
      <c r="HE752" s="116"/>
      <c r="HF752" s="116"/>
      <c r="HG752" s="116"/>
      <c r="HH752" s="116"/>
      <c r="HI752" s="116"/>
      <c r="HJ752" s="116"/>
      <c r="HK752" s="116"/>
      <c r="HL752" s="116"/>
      <c r="HM752" s="116"/>
      <c r="HN752" s="116"/>
      <c r="HO752" s="116"/>
      <c r="HP752" s="116"/>
      <c r="HQ752" s="116"/>
      <c r="HR752" s="116"/>
      <c r="HS752" s="116"/>
      <c r="HT752" s="116"/>
      <c r="HU752" s="116"/>
      <c r="HV752" s="116"/>
      <c r="HW752" s="116"/>
      <c r="HX752" s="116"/>
      <c r="HY752" s="116"/>
      <c r="HZ752" s="116"/>
      <c r="IA752" s="116"/>
      <c r="IB752" s="116"/>
      <c r="IC752" s="116"/>
      <c r="ID752" s="116"/>
      <c r="IE752" s="116"/>
      <c r="IF752" s="116"/>
      <c r="IG752" s="116"/>
      <c r="IH752" s="116"/>
      <c r="II752" s="116"/>
      <c r="IJ752" s="116"/>
      <c r="IK752" s="116"/>
      <c r="IL752" s="116"/>
      <c r="IM752" s="116"/>
      <c r="IN752" s="116"/>
      <c r="IO752" s="116"/>
      <c r="IP752" s="116"/>
      <c r="IQ752" s="116"/>
      <c r="IR752" s="116"/>
      <c r="IS752" s="116"/>
      <c r="IT752" s="116"/>
      <c r="IU752" s="116"/>
      <c r="IV752" s="116"/>
      <c r="IW752" s="116"/>
    </row>
    <row r="753" spans="1:257" s="113" customFormat="1" ht="99.75" customHeight="1">
      <c r="A753" s="155">
        <v>9</v>
      </c>
      <c r="B753" s="586" t="s">
        <v>404</v>
      </c>
      <c r="C753" s="586"/>
      <c r="D753" s="586"/>
      <c r="E753" s="586"/>
      <c r="F753" s="586"/>
      <c r="G753" s="586"/>
      <c r="H753" s="586"/>
      <c r="I753" s="116"/>
      <c r="J753" s="18"/>
      <c r="K753" s="64"/>
      <c r="L753" s="9"/>
      <c r="M753" s="116"/>
      <c r="N753" s="116"/>
      <c r="O753" s="116"/>
      <c r="P753" s="116"/>
      <c r="Q753" s="116"/>
      <c r="R753" s="116"/>
      <c r="S753" s="116"/>
      <c r="T753" s="116"/>
      <c r="U753" s="116"/>
      <c r="V753" s="116"/>
      <c r="W753" s="116"/>
      <c r="X753" s="116"/>
      <c r="Y753" s="116"/>
      <c r="Z753" s="116"/>
      <c r="AA753" s="116"/>
      <c r="AB753" s="116"/>
      <c r="AC753" s="116"/>
      <c r="AD753" s="116"/>
      <c r="AE753" s="116"/>
      <c r="AF753" s="116"/>
      <c r="AG753" s="116"/>
      <c r="AH753" s="116"/>
      <c r="AI753" s="116"/>
      <c r="AJ753" s="116"/>
      <c r="AK753" s="116"/>
      <c r="AL753" s="116"/>
      <c r="AM753" s="116"/>
      <c r="AN753" s="116"/>
      <c r="AO753" s="116"/>
      <c r="AP753" s="116"/>
      <c r="AQ753" s="116"/>
      <c r="AR753" s="116"/>
      <c r="AS753" s="116"/>
      <c r="AT753" s="116"/>
      <c r="AU753" s="116"/>
      <c r="AV753" s="116"/>
      <c r="AW753" s="116"/>
      <c r="AX753" s="116"/>
      <c r="AY753" s="116"/>
      <c r="AZ753" s="116"/>
      <c r="BA753" s="116"/>
      <c r="BB753" s="116"/>
      <c r="BC753" s="116"/>
      <c r="BD753" s="116"/>
      <c r="BE753" s="116"/>
      <c r="BF753" s="116"/>
      <c r="BG753" s="116"/>
      <c r="BH753" s="116"/>
      <c r="BI753" s="116"/>
      <c r="BJ753" s="116"/>
      <c r="BK753" s="116"/>
      <c r="BL753" s="116"/>
      <c r="BM753" s="116"/>
      <c r="BN753" s="116"/>
      <c r="BO753" s="116"/>
      <c r="BP753" s="116"/>
      <c r="BQ753" s="116"/>
      <c r="BR753" s="116"/>
      <c r="BS753" s="116"/>
      <c r="BT753" s="116"/>
      <c r="BU753" s="116"/>
      <c r="BV753" s="116"/>
      <c r="BW753" s="116"/>
      <c r="BX753" s="116"/>
      <c r="BY753" s="116"/>
      <c r="BZ753" s="116"/>
      <c r="CA753" s="116"/>
      <c r="CB753" s="116"/>
      <c r="CC753" s="116"/>
      <c r="CD753" s="116"/>
      <c r="CE753" s="116"/>
      <c r="CF753" s="116"/>
      <c r="CG753" s="116"/>
      <c r="CH753" s="116"/>
      <c r="CI753" s="116"/>
      <c r="CJ753" s="116"/>
      <c r="CK753" s="116"/>
      <c r="CL753" s="116"/>
      <c r="CM753" s="116"/>
      <c r="CN753" s="116"/>
      <c r="CO753" s="116"/>
      <c r="CP753" s="116"/>
      <c r="CQ753" s="116"/>
      <c r="CR753" s="116"/>
      <c r="CS753" s="116"/>
      <c r="CT753" s="116"/>
      <c r="CU753" s="116"/>
      <c r="CV753" s="116"/>
      <c r="CW753" s="116"/>
      <c r="CX753" s="116"/>
      <c r="CY753" s="116"/>
      <c r="CZ753" s="116"/>
      <c r="DA753" s="116"/>
      <c r="DB753" s="116"/>
      <c r="DC753" s="116"/>
      <c r="DD753" s="116"/>
      <c r="DE753" s="116"/>
      <c r="DF753" s="116"/>
      <c r="DG753" s="116"/>
      <c r="DH753" s="116"/>
      <c r="DI753" s="116"/>
      <c r="DJ753" s="116"/>
      <c r="DK753" s="116"/>
      <c r="DL753" s="116"/>
      <c r="DM753" s="116"/>
      <c r="DN753" s="116"/>
      <c r="DO753" s="116"/>
      <c r="DP753" s="116"/>
      <c r="DQ753" s="116"/>
      <c r="DR753" s="116"/>
      <c r="DS753" s="116"/>
      <c r="DT753" s="116"/>
      <c r="DU753" s="116"/>
      <c r="DV753" s="116"/>
      <c r="DW753" s="116"/>
      <c r="DX753" s="116"/>
      <c r="DY753" s="116"/>
      <c r="DZ753" s="116"/>
      <c r="EA753" s="116"/>
      <c r="EB753" s="116"/>
      <c r="EC753" s="116"/>
      <c r="ED753" s="116"/>
      <c r="EE753" s="116"/>
      <c r="EF753" s="116"/>
      <c r="EG753" s="116"/>
      <c r="EH753" s="116"/>
      <c r="EI753" s="116"/>
      <c r="EJ753" s="116"/>
      <c r="EK753" s="116"/>
      <c r="EL753" s="116"/>
      <c r="EM753" s="116"/>
      <c r="EN753" s="116"/>
      <c r="EO753" s="116"/>
      <c r="EP753" s="116"/>
      <c r="EQ753" s="116"/>
      <c r="ER753" s="116"/>
      <c r="ES753" s="116"/>
      <c r="ET753" s="116"/>
      <c r="EU753" s="116"/>
      <c r="EV753" s="116"/>
      <c r="EW753" s="116"/>
      <c r="EX753" s="116"/>
      <c r="EY753" s="116"/>
      <c r="EZ753" s="116"/>
      <c r="FA753" s="116"/>
      <c r="FB753" s="116"/>
      <c r="FC753" s="116"/>
      <c r="FD753" s="116"/>
      <c r="FE753" s="116"/>
      <c r="FF753" s="116"/>
      <c r="FG753" s="116"/>
      <c r="FH753" s="116"/>
      <c r="FI753" s="116"/>
      <c r="FJ753" s="116"/>
      <c r="FK753" s="116"/>
      <c r="FL753" s="116"/>
      <c r="FM753" s="116"/>
      <c r="FN753" s="116"/>
      <c r="FO753" s="116"/>
      <c r="FP753" s="116"/>
      <c r="FQ753" s="116"/>
      <c r="FR753" s="116"/>
      <c r="FS753" s="116"/>
      <c r="FT753" s="116"/>
      <c r="FU753" s="116"/>
      <c r="FV753" s="116"/>
      <c r="FW753" s="116"/>
      <c r="FX753" s="116"/>
      <c r="FY753" s="116"/>
      <c r="FZ753" s="116"/>
      <c r="GA753" s="116"/>
      <c r="GB753" s="116"/>
      <c r="GC753" s="116"/>
      <c r="GD753" s="116"/>
      <c r="GE753" s="116"/>
      <c r="GF753" s="116"/>
      <c r="GG753" s="116"/>
      <c r="GH753" s="116"/>
      <c r="GI753" s="116"/>
      <c r="GJ753" s="116"/>
      <c r="GK753" s="116"/>
      <c r="GL753" s="116"/>
      <c r="GM753" s="116"/>
      <c r="GN753" s="116"/>
      <c r="GO753" s="116"/>
      <c r="GP753" s="116"/>
      <c r="GQ753" s="116"/>
      <c r="GR753" s="116"/>
      <c r="GS753" s="116"/>
      <c r="GT753" s="116"/>
      <c r="GU753" s="116"/>
      <c r="GV753" s="116"/>
      <c r="GW753" s="116"/>
      <c r="GX753" s="116"/>
      <c r="GY753" s="116"/>
      <c r="GZ753" s="116"/>
      <c r="HA753" s="116"/>
      <c r="HB753" s="116"/>
      <c r="HC753" s="116"/>
      <c r="HD753" s="116"/>
      <c r="HE753" s="116"/>
      <c r="HF753" s="116"/>
      <c r="HG753" s="116"/>
      <c r="HH753" s="116"/>
      <c r="HI753" s="116"/>
      <c r="HJ753" s="116"/>
      <c r="HK753" s="116"/>
      <c r="HL753" s="116"/>
      <c r="HM753" s="116"/>
      <c r="HN753" s="116"/>
      <c r="HO753" s="116"/>
      <c r="HP753" s="116"/>
      <c r="HQ753" s="116"/>
      <c r="HR753" s="116"/>
      <c r="HS753" s="116"/>
      <c r="HT753" s="116"/>
      <c r="HU753" s="116"/>
      <c r="HV753" s="116"/>
      <c r="HW753" s="116"/>
      <c r="HX753" s="116"/>
      <c r="HY753" s="116"/>
      <c r="HZ753" s="116"/>
      <c r="IA753" s="116"/>
      <c r="IB753" s="116"/>
      <c r="IC753" s="116"/>
      <c r="ID753" s="116"/>
      <c r="IE753" s="116"/>
      <c r="IF753" s="116"/>
      <c r="IG753" s="116"/>
      <c r="IH753" s="116"/>
      <c r="II753" s="116"/>
      <c r="IJ753" s="116"/>
      <c r="IK753" s="116"/>
      <c r="IL753" s="116"/>
      <c r="IM753" s="116"/>
      <c r="IN753" s="116"/>
      <c r="IO753" s="116"/>
      <c r="IP753" s="116"/>
      <c r="IQ753" s="116"/>
      <c r="IR753" s="116"/>
      <c r="IS753" s="116"/>
      <c r="IT753" s="116"/>
      <c r="IU753" s="116"/>
      <c r="IV753" s="116"/>
      <c r="IW753" s="116"/>
    </row>
    <row r="754" spans="1:257" s="113" customFormat="1" ht="15">
      <c r="A754" s="156"/>
      <c r="B754" s="116" t="s">
        <v>100</v>
      </c>
      <c r="D754" s="71">
        <v>320</v>
      </c>
      <c r="F754" s="114" t="s">
        <v>9</v>
      </c>
      <c r="G754" s="112"/>
      <c r="H754" s="116" t="s">
        <v>69</v>
      </c>
      <c r="I754" s="122"/>
      <c r="J754" s="51">
        <f>SUM(D754*G754)</f>
        <v>0</v>
      </c>
      <c r="K754" s="86" t="s">
        <v>69</v>
      </c>
      <c r="L754" s="9"/>
      <c r="M754" s="116"/>
      <c r="N754" s="116"/>
      <c r="O754" s="116"/>
      <c r="P754" s="116"/>
      <c r="Q754" s="116"/>
      <c r="R754" s="116"/>
      <c r="S754" s="116"/>
      <c r="T754" s="116"/>
      <c r="U754" s="116"/>
      <c r="V754" s="116"/>
      <c r="W754" s="116"/>
      <c r="X754" s="116"/>
      <c r="Y754" s="116"/>
      <c r="Z754" s="116"/>
      <c r="AA754" s="116"/>
      <c r="AB754" s="116"/>
      <c r="AC754" s="116"/>
      <c r="AD754" s="116"/>
      <c r="AE754" s="116"/>
      <c r="AF754" s="116"/>
      <c r="AG754" s="116"/>
      <c r="AH754" s="116"/>
      <c r="AI754" s="116"/>
      <c r="AJ754" s="116"/>
      <c r="AK754" s="116"/>
      <c r="AL754" s="116"/>
      <c r="AM754" s="116"/>
      <c r="AN754" s="116"/>
      <c r="AO754" s="116"/>
      <c r="AP754" s="116"/>
      <c r="AQ754" s="116"/>
      <c r="AR754" s="116"/>
      <c r="AS754" s="116"/>
      <c r="AT754" s="116"/>
      <c r="AU754" s="116"/>
      <c r="AV754" s="116"/>
      <c r="AW754" s="116"/>
      <c r="AX754" s="116"/>
      <c r="AY754" s="116"/>
      <c r="AZ754" s="116"/>
      <c r="BA754" s="116"/>
      <c r="BB754" s="116"/>
      <c r="BC754" s="116"/>
      <c r="BD754" s="116"/>
      <c r="BE754" s="116"/>
      <c r="BF754" s="116"/>
      <c r="BG754" s="116"/>
      <c r="BH754" s="116"/>
      <c r="BI754" s="116"/>
      <c r="BJ754" s="116"/>
      <c r="BK754" s="116"/>
      <c r="BL754" s="116"/>
      <c r="BM754" s="116"/>
      <c r="BN754" s="116"/>
      <c r="BO754" s="116"/>
      <c r="BP754" s="116"/>
      <c r="BQ754" s="116"/>
      <c r="BR754" s="116"/>
      <c r="BS754" s="116"/>
      <c r="BT754" s="116"/>
      <c r="BU754" s="116"/>
      <c r="BV754" s="116"/>
      <c r="BW754" s="116"/>
      <c r="BX754" s="116"/>
      <c r="BY754" s="116"/>
      <c r="BZ754" s="116"/>
      <c r="CA754" s="116"/>
      <c r="CB754" s="116"/>
      <c r="CC754" s="116"/>
      <c r="CD754" s="116"/>
      <c r="CE754" s="116"/>
      <c r="CF754" s="116"/>
      <c r="CG754" s="116"/>
      <c r="CH754" s="116"/>
      <c r="CI754" s="116"/>
      <c r="CJ754" s="116"/>
      <c r="CK754" s="116"/>
      <c r="CL754" s="116"/>
      <c r="CM754" s="116"/>
      <c r="CN754" s="116"/>
      <c r="CO754" s="116"/>
      <c r="CP754" s="116"/>
      <c r="CQ754" s="116"/>
      <c r="CR754" s="116"/>
      <c r="CS754" s="116"/>
      <c r="CT754" s="116"/>
      <c r="CU754" s="116"/>
      <c r="CV754" s="116"/>
      <c r="CW754" s="116"/>
      <c r="CX754" s="116"/>
      <c r="CY754" s="116"/>
      <c r="CZ754" s="116"/>
      <c r="DA754" s="116"/>
      <c r="DB754" s="116"/>
      <c r="DC754" s="116"/>
      <c r="DD754" s="116"/>
      <c r="DE754" s="116"/>
      <c r="DF754" s="116"/>
      <c r="DG754" s="116"/>
      <c r="DH754" s="116"/>
      <c r="DI754" s="116"/>
      <c r="DJ754" s="116"/>
      <c r="DK754" s="116"/>
      <c r="DL754" s="116"/>
      <c r="DM754" s="116"/>
      <c r="DN754" s="116"/>
      <c r="DO754" s="116"/>
      <c r="DP754" s="116"/>
      <c r="DQ754" s="116"/>
      <c r="DR754" s="116"/>
      <c r="DS754" s="116"/>
      <c r="DT754" s="116"/>
      <c r="DU754" s="116"/>
      <c r="DV754" s="116"/>
      <c r="DW754" s="116"/>
      <c r="DX754" s="116"/>
      <c r="DY754" s="116"/>
      <c r="DZ754" s="116"/>
      <c r="EA754" s="116"/>
      <c r="EB754" s="116"/>
      <c r="EC754" s="116"/>
      <c r="ED754" s="116"/>
      <c r="EE754" s="116"/>
      <c r="EF754" s="116"/>
      <c r="EG754" s="116"/>
      <c r="EH754" s="116"/>
      <c r="EI754" s="116"/>
      <c r="EJ754" s="116"/>
      <c r="EK754" s="116"/>
      <c r="EL754" s="116"/>
      <c r="EM754" s="116"/>
      <c r="EN754" s="116"/>
      <c r="EO754" s="116"/>
      <c r="EP754" s="116"/>
      <c r="EQ754" s="116"/>
      <c r="ER754" s="116"/>
      <c r="ES754" s="116"/>
      <c r="ET754" s="116"/>
      <c r="EU754" s="116"/>
      <c r="EV754" s="116"/>
      <c r="EW754" s="116"/>
      <c r="EX754" s="116"/>
      <c r="EY754" s="116"/>
      <c r="EZ754" s="116"/>
      <c r="FA754" s="116"/>
      <c r="FB754" s="116"/>
      <c r="FC754" s="116"/>
      <c r="FD754" s="116"/>
      <c r="FE754" s="116"/>
      <c r="FF754" s="116"/>
      <c r="FG754" s="116"/>
      <c r="FH754" s="116"/>
      <c r="FI754" s="116"/>
      <c r="FJ754" s="116"/>
      <c r="FK754" s="116"/>
      <c r="FL754" s="116"/>
      <c r="FM754" s="116"/>
      <c r="FN754" s="116"/>
      <c r="FO754" s="116"/>
      <c r="FP754" s="116"/>
      <c r="FQ754" s="116"/>
      <c r="FR754" s="116"/>
      <c r="FS754" s="116"/>
      <c r="FT754" s="116"/>
      <c r="FU754" s="116"/>
      <c r="FV754" s="116"/>
      <c r="FW754" s="116"/>
      <c r="FX754" s="116"/>
      <c r="FY754" s="116"/>
      <c r="FZ754" s="116"/>
      <c r="GA754" s="116"/>
      <c r="GB754" s="116"/>
      <c r="GC754" s="116"/>
      <c r="GD754" s="116"/>
      <c r="GE754" s="116"/>
      <c r="GF754" s="116"/>
      <c r="GG754" s="116"/>
      <c r="GH754" s="116"/>
      <c r="GI754" s="116"/>
      <c r="GJ754" s="116"/>
      <c r="GK754" s="116"/>
      <c r="GL754" s="116"/>
      <c r="GM754" s="116"/>
      <c r="GN754" s="116"/>
      <c r="GO754" s="116"/>
      <c r="GP754" s="116"/>
      <c r="GQ754" s="116"/>
      <c r="GR754" s="116"/>
      <c r="GS754" s="116"/>
      <c r="GT754" s="116"/>
      <c r="GU754" s="116"/>
      <c r="GV754" s="116"/>
      <c r="GW754" s="116"/>
      <c r="GX754" s="116"/>
      <c r="GY754" s="116"/>
      <c r="GZ754" s="116"/>
      <c r="HA754" s="116"/>
      <c r="HB754" s="116"/>
      <c r="HC754" s="116"/>
      <c r="HD754" s="116"/>
      <c r="HE754" s="116"/>
      <c r="HF754" s="116"/>
      <c r="HG754" s="116"/>
      <c r="HH754" s="116"/>
      <c r="HI754" s="116"/>
      <c r="HJ754" s="116"/>
      <c r="HK754" s="116"/>
      <c r="HL754" s="116"/>
      <c r="HM754" s="116"/>
      <c r="HN754" s="116"/>
      <c r="HO754" s="116"/>
      <c r="HP754" s="116"/>
      <c r="HQ754" s="116"/>
      <c r="HR754" s="116"/>
      <c r="HS754" s="116"/>
      <c r="HT754" s="116"/>
      <c r="HU754" s="116"/>
      <c r="HV754" s="116"/>
      <c r="HW754" s="116"/>
      <c r="HX754" s="116"/>
      <c r="HY754" s="116"/>
      <c r="HZ754" s="116"/>
      <c r="IA754" s="116"/>
      <c r="IB754" s="116"/>
      <c r="IC754" s="116"/>
      <c r="ID754" s="116"/>
      <c r="IE754" s="116"/>
      <c r="IF754" s="116"/>
      <c r="IG754" s="116"/>
      <c r="IH754" s="116"/>
      <c r="II754" s="116"/>
      <c r="IJ754" s="116"/>
      <c r="IK754" s="116"/>
      <c r="IL754" s="116"/>
      <c r="IM754" s="116"/>
      <c r="IN754" s="116"/>
      <c r="IO754" s="116"/>
      <c r="IP754" s="116"/>
      <c r="IQ754" s="116"/>
      <c r="IR754" s="116"/>
      <c r="IS754" s="116"/>
      <c r="IT754" s="116"/>
      <c r="IU754" s="116"/>
      <c r="IV754" s="116"/>
      <c r="IW754" s="116"/>
    </row>
    <row r="755" spans="1:257" s="113" customFormat="1" ht="15">
      <c r="A755" s="155"/>
      <c r="B755" s="116" t="s">
        <v>101</v>
      </c>
      <c r="C755" s="118"/>
      <c r="D755" s="71">
        <v>5</v>
      </c>
      <c r="F755" s="114" t="s">
        <v>9</v>
      </c>
      <c r="G755" s="112"/>
      <c r="H755" s="116" t="s">
        <v>69</v>
      </c>
      <c r="I755" s="122"/>
      <c r="J755" s="51">
        <f t="shared" ref="J755:J756" si="1">SUM(D755*G755)</f>
        <v>0</v>
      </c>
      <c r="K755" s="86" t="s">
        <v>69</v>
      </c>
      <c r="L755" s="9"/>
      <c r="M755" s="116"/>
      <c r="N755" s="116"/>
      <c r="O755" s="116"/>
      <c r="P755" s="116"/>
      <c r="Q755" s="116"/>
      <c r="R755" s="116"/>
      <c r="S755" s="116"/>
      <c r="T755" s="116"/>
      <c r="U755" s="116"/>
      <c r="V755" s="116"/>
      <c r="W755" s="116"/>
      <c r="X755" s="116"/>
      <c r="Y755" s="116"/>
      <c r="Z755" s="116"/>
      <c r="AA755" s="116"/>
      <c r="AB755" s="116"/>
      <c r="AC755" s="116"/>
      <c r="AD755" s="116"/>
      <c r="AE755" s="116"/>
      <c r="AF755" s="116"/>
      <c r="AG755" s="116"/>
      <c r="AH755" s="116"/>
      <c r="AI755" s="116"/>
      <c r="AJ755" s="116"/>
      <c r="AK755" s="116"/>
      <c r="AL755" s="116"/>
      <c r="AM755" s="116"/>
      <c r="AN755" s="116"/>
      <c r="AO755" s="116"/>
      <c r="AP755" s="116"/>
      <c r="AQ755" s="116"/>
      <c r="AR755" s="116"/>
      <c r="AS755" s="116"/>
      <c r="AT755" s="116"/>
      <c r="AU755" s="116"/>
      <c r="AV755" s="116"/>
      <c r="AW755" s="116"/>
      <c r="AX755" s="116"/>
      <c r="AY755" s="116"/>
      <c r="AZ755" s="116"/>
      <c r="BA755" s="116"/>
      <c r="BB755" s="116"/>
      <c r="BC755" s="116"/>
      <c r="BD755" s="116"/>
      <c r="BE755" s="116"/>
      <c r="BF755" s="116"/>
      <c r="BG755" s="116"/>
      <c r="BH755" s="116"/>
      <c r="BI755" s="116"/>
      <c r="BJ755" s="116"/>
      <c r="BK755" s="116"/>
      <c r="BL755" s="116"/>
      <c r="BM755" s="116"/>
      <c r="BN755" s="116"/>
      <c r="BO755" s="116"/>
      <c r="BP755" s="116"/>
      <c r="BQ755" s="116"/>
      <c r="BR755" s="116"/>
      <c r="BS755" s="116"/>
      <c r="BT755" s="116"/>
      <c r="BU755" s="116"/>
      <c r="BV755" s="116"/>
      <c r="BW755" s="116"/>
      <c r="BX755" s="116"/>
      <c r="BY755" s="116"/>
      <c r="BZ755" s="116"/>
      <c r="CA755" s="116"/>
      <c r="CB755" s="116"/>
      <c r="CC755" s="116"/>
      <c r="CD755" s="116"/>
      <c r="CE755" s="116"/>
      <c r="CF755" s="116"/>
      <c r="CG755" s="116"/>
      <c r="CH755" s="116"/>
      <c r="CI755" s="116"/>
      <c r="CJ755" s="116"/>
      <c r="CK755" s="116"/>
      <c r="CL755" s="116"/>
      <c r="CM755" s="116"/>
      <c r="CN755" s="116"/>
      <c r="CO755" s="116"/>
      <c r="CP755" s="116"/>
      <c r="CQ755" s="116"/>
      <c r="CR755" s="116"/>
      <c r="CS755" s="116"/>
      <c r="CT755" s="116"/>
      <c r="CU755" s="116"/>
      <c r="CV755" s="116"/>
      <c r="CW755" s="116"/>
      <c r="CX755" s="116"/>
      <c r="CY755" s="116"/>
      <c r="CZ755" s="116"/>
      <c r="DA755" s="116"/>
      <c r="DB755" s="116"/>
      <c r="DC755" s="116"/>
      <c r="DD755" s="116"/>
      <c r="DE755" s="116"/>
      <c r="DF755" s="116"/>
      <c r="DG755" s="116"/>
      <c r="DH755" s="116"/>
      <c r="DI755" s="116"/>
      <c r="DJ755" s="116"/>
      <c r="DK755" s="116"/>
      <c r="DL755" s="116"/>
      <c r="DM755" s="116"/>
      <c r="DN755" s="116"/>
      <c r="DO755" s="116"/>
      <c r="DP755" s="116"/>
      <c r="DQ755" s="116"/>
      <c r="DR755" s="116"/>
      <c r="DS755" s="116"/>
      <c r="DT755" s="116"/>
      <c r="DU755" s="116"/>
      <c r="DV755" s="116"/>
      <c r="DW755" s="116"/>
      <c r="DX755" s="116"/>
      <c r="DY755" s="116"/>
      <c r="DZ755" s="116"/>
      <c r="EA755" s="116"/>
      <c r="EB755" s="116"/>
      <c r="EC755" s="116"/>
      <c r="ED755" s="116"/>
      <c r="EE755" s="116"/>
      <c r="EF755" s="116"/>
      <c r="EG755" s="116"/>
      <c r="EH755" s="116"/>
      <c r="EI755" s="116"/>
      <c r="EJ755" s="116"/>
      <c r="EK755" s="116"/>
      <c r="EL755" s="116"/>
      <c r="EM755" s="116"/>
      <c r="EN755" s="116"/>
      <c r="EO755" s="116"/>
      <c r="EP755" s="116"/>
      <c r="EQ755" s="116"/>
      <c r="ER755" s="116"/>
      <c r="ES755" s="116"/>
      <c r="ET755" s="116"/>
      <c r="EU755" s="116"/>
      <c r="EV755" s="116"/>
      <c r="EW755" s="116"/>
      <c r="EX755" s="116"/>
      <c r="EY755" s="116"/>
      <c r="EZ755" s="116"/>
      <c r="FA755" s="116"/>
      <c r="FB755" s="116"/>
      <c r="FC755" s="116"/>
      <c r="FD755" s="116"/>
      <c r="FE755" s="116"/>
      <c r="FF755" s="116"/>
      <c r="FG755" s="116"/>
      <c r="FH755" s="116"/>
      <c r="FI755" s="116"/>
      <c r="FJ755" s="116"/>
      <c r="FK755" s="116"/>
      <c r="FL755" s="116"/>
      <c r="FM755" s="116"/>
      <c r="FN755" s="116"/>
      <c r="FO755" s="116"/>
      <c r="FP755" s="116"/>
      <c r="FQ755" s="116"/>
      <c r="FR755" s="116"/>
      <c r="FS755" s="116"/>
      <c r="FT755" s="116"/>
      <c r="FU755" s="116"/>
      <c r="FV755" s="116"/>
      <c r="FW755" s="116"/>
      <c r="FX755" s="116"/>
      <c r="FY755" s="116"/>
      <c r="FZ755" s="116"/>
      <c r="GA755" s="116"/>
      <c r="GB755" s="116"/>
      <c r="GC755" s="116"/>
      <c r="GD755" s="116"/>
      <c r="GE755" s="116"/>
      <c r="GF755" s="116"/>
      <c r="GG755" s="116"/>
      <c r="GH755" s="116"/>
      <c r="GI755" s="116"/>
      <c r="GJ755" s="116"/>
      <c r="GK755" s="116"/>
      <c r="GL755" s="116"/>
      <c r="GM755" s="116"/>
      <c r="GN755" s="116"/>
      <c r="GO755" s="116"/>
      <c r="GP755" s="116"/>
      <c r="GQ755" s="116"/>
      <c r="GR755" s="116"/>
      <c r="GS755" s="116"/>
      <c r="GT755" s="116"/>
      <c r="GU755" s="116"/>
      <c r="GV755" s="116"/>
      <c r="GW755" s="116"/>
      <c r="GX755" s="116"/>
      <c r="GY755" s="116"/>
      <c r="GZ755" s="116"/>
      <c r="HA755" s="116"/>
      <c r="HB755" s="116"/>
      <c r="HC755" s="116"/>
      <c r="HD755" s="116"/>
      <c r="HE755" s="116"/>
      <c r="HF755" s="116"/>
      <c r="HG755" s="116"/>
      <c r="HH755" s="116"/>
      <c r="HI755" s="116"/>
      <c r="HJ755" s="116"/>
      <c r="HK755" s="116"/>
      <c r="HL755" s="116"/>
      <c r="HM755" s="116"/>
      <c r="HN755" s="116"/>
      <c r="HO755" s="116"/>
      <c r="HP755" s="116"/>
      <c r="HQ755" s="116"/>
      <c r="HR755" s="116"/>
      <c r="HS755" s="116"/>
      <c r="HT755" s="116"/>
      <c r="HU755" s="116"/>
      <c r="HV755" s="116"/>
      <c r="HW755" s="116"/>
      <c r="HX755" s="116"/>
      <c r="HY755" s="116"/>
      <c r="HZ755" s="116"/>
      <c r="IA755" s="116"/>
      <c r="IB755" s="116"/>
      <c r="IC755" s="116"/>
      <c r="ID755" s="116"/>
      <c r="IE755" s="116"/>
      <c r="IF755" s="116"/>
      <c r="IG755" s="116"/>
      <c r="IH755" s="116"/>
      <c r="II755" s="116"/>
      <c r="IJ755" s="116"/>
      <c r="IK755" s="116"/>
      <c r="IL755" s="116"/>
      <c r="IM755" s="116"/>
      <c r="IN755" s="116"/>
      <c r="IO755" s="116"/>
      <c r="IP755" s="116"/>
      <c r="IQ755" s="116"/>
      <c r="IR755" s="116"/>
      <c r="IS755" s="116"/>
      <c r="IT755" s="116"/>
      <c r="IU755" s="116"/>
      <c r="IV755" s="116"/>
      <c r="IW755" s="116"/>
    </row>
    <row r="756" spans="1:257" s="113" customFormat="1" ht="15">
      <c r="A756" s="155"/>
      <c r="B756" s="116" t="s">
        <v>402</v>
      </c>
      <c r="C756" s="118"/>
      <c r="D756" s="71">
        <v>1</v>
      </c>
      <c r="F756" s="114" t="s">
        <v>9</v>
      </c>
      <c r="G756" s="112"/>
      <c r="H756" s="116" t="s">
        <v>69</v>
      </c>
      <c r="I756" s="122"/>
      <c r="J756" s="51">
        <f t="shared" si="1"/>
        <v>0</v>
      </c>
      <c r="K756" s="86" t="s">
        <v>69</v>
      </c>
      <c r="L756" s="9"/>
      <c r="M756" s="116"/>
      <c r="N756" s="116"/>
      <c r="O756" s="116"/>
      <c r="P756" s="116"/>
      <c r="Q756" s="116"/>
      <c r="R756" s="116"/>
      <c r="S756" s="116"/>
      <c r="T756" s="116"/>
      <c r="U756" s="116"/>
      <c r="V756" s="116"/>
      <c r="W756" s="116"/>
      <c r="X756" s="116"/>
      <c r="Y756" s="116"/>
      <c r="Z756" s="116"/>
      <c r="AA756" s="116"/>
      <c r="AB756" s="116"/>
      <c r="AC756" s="116"/>
      <c r="AD756" s="116"/>
      <c r="AE756" s="116"/>
      <c r="AF756" s="116"/>
      <c r="AG756" s="116"/>
      <c r="AH756" s="116"/>
      <c r="AI756" s="116"/>
      <c r="AJ756" s="116"/>
      <c r="AK756" s="116"/>
      <c r="AL756" s="116"/>
      <c r="AM756" s="116"/>
      <c r="AN756" s="116"/>
      <c r="AO756" s="116"/>
      <c r="AP756" s="116"/>
      <c r="AQ756" s="116"/>
      <c r="AR756" s="116"/>
      <c r="AS756" s="116"/>
      <c r="AT756" s="116"/>
      <c r="AU756" s="116"/>
      <c r="AV756" s="116"/>
      <c r="AW756" s="116"/>
      <c r="AX756" s="116"/>
      <c r="AY756" s="116"/>
      <c r="AZ756" s="116"/>
      <c r="BA756" s="116"/>
      <c r="BB756" s="116"/>
      <c r="BC756" s="116"/>
      <c r="BD756" s="116"/>
      <c r="BE756" s="116"/>
      <c r="BF756" s="116"/>
      <c r="BG756" s="116"/>
      <c r="BH756" s="116"/>
      <c r="BI756" s="116"/>
      <c r="BJ756" s="116"/>
      <c r="BK756" s="116"/>
      <c r="BL756" s="116"/>
      <c r="BM756" s="116"/>
      <c r="BN756" s="116"/>
      <c r="BO756" s="116"/>
      <c r="BP756" s="116"/>
      <c r="BQ756" s="116"/>
      <c r="BR756" s="116"/>
      <c r="BS756" s="116"/>
      <c r="BT756" s="116"/>
      <c r="BU756" s="116"/>
      <c r="BV756" s="116"/>
      <c r="BW756" s="116"/>
      <c r="BX756" s="116"/>
      <c r="BY756" s="116"/>
      <c r="BZ756" s="116"/>
      <c r="CA756" s="116"/>
      <c r="CB756" s="116"/>
      <c r="CC756" s="116"/>
      <c r="CD756" s="116"/>
      <c r="CE756" s="116"/>
      <c r="CF756" s="116"/>
      <c r="CG756" s="116"/>
      <c r="CH756" s="116"/>
      <c r="CI756" s="116"/>
      <c r="CJ756" s="116"/>
      <c r="CK756" s="116"/>
      <c r="CL756" s="116"/>
      <c r="CM756" s="116"/>
      <c r="CN756" s="116"/>
      <c r="CO756" s="116"/>
      <c r="CP756" s="116"/>
      <c r="CQ756" s="116"/>
      <c r="CR756" s="116"/>
      <c r="CS756" s="116"/>
      <c r="CT756" s="116"/>
      <c r="CU756" s="116"/>
      <c r="CV756" s="116"/>
      <c r="CW756" s="116"/>
      <c r="CX756" s="116"/>
      <c r="CY756" s="116"/>
      <c r="CZ756" s="116"/>
      <c r="DA756" s="116"/>
      <c r="DB756" s="116"/>
      <c r="DC756" s="116"/>
      <c r="DD756" s="116"/>
      <c r="DE756" s="116"/>
      <c r="DF756" s="116"/>
      <c r="DG756" s="116"/>
      <c r="DH756" s="116"/>
      <c r="DI756" s="116"/>
      <c r="DJ756" s="116"/>
      <c r="DK756" s="116"/>
      <c r="DL756" s="116"/>
      <c r="DM756" s="116"/>
      <c r="DN756" s="116"/>
      <c r="DO756" s="116"/>
      <c r="DP756" s="116"/>
      <c r="DQ756" s="116"/>
      <c r="DR756" s="116"/>
      <c r="DS756" s="116"/>
      <c r="DT756" s="116"/>
      <c r="DU756" s="116"/>
      <c r="DV756" s="116"/>
      <c r="DW756" s="116"/>
      <c r="DX756" s="116"/>
      <c r="DY756" s="116"/>
      <c r="DZ756" s="116"/>
      <c r="EA756" s="116"/>
      <c r="EB756" s="116"/>
      <c r="EC756" s="116"/>
      <c r="ED756" s="116"/>
      <c r="EE756" s="116"/>
      <c r="EF756" s="116"/>
      <c r="EG756" s="116"/>
      <c r="EH756" s="116"/>
      <c r="EI756" s="116"/>
      <c r="EJ756" s="116"/>
      <c r="EK756" s="116"/>
      <c r="EL756" s="116"/>
      <c r="EM756" s="116"/>
      <c r="EN756" s="116"/>
      <c r="EO756" s="116"/>
      <c r="EP756" s="116"/>
      <c r="EQ756" s="116"/>
      <c r="ER756" s="116"/>
      <c r="ES756" s="116"/>
      <c r="ET756" s="116"/>
      <c r="EU756" s="116"/>
      <c r="EV756" s="116"/>
      <c r="EW756" s="116"/>
      <c r="EX756" s="116"/>
      <c r="EY756" s="116"/>
      <c r="EZ756" s="116"/>
      <c r="FA756" s="116"/>
      <c r="FB756" s="116"/>
      <c r="FC756" s="116"/>
      <c r="FD756" s="116"/>
      <c r="FE756" s="116"/>
      <c r="FF756" s="116"/>
      <c r="FG756" s="116"/>
      <c r="FH756" s="116"/>
      <c r="FI756" s="116"/>
      <c r="FJ756" s="116"/>
      <c r="FK756" s="116"/>
      <c r="FL756" s="116"/>
      <c r="FM756" s="116"/>
      <c r="FN756" s="116"/>
      <c r="FO756" s="116"/>
      <c r="FP756" s="116"/>
      <c r="FQ756" s="116"/>
      <c r="FR756" s="116"/>
      <c r="FS756" s="116"/>
      <c r="FT756" s="116"/>
      <c r="FU756" s="116"/>
      <c r="FV756" s="116"/>
      <c r="FW756" s="116"/>
      <c r="FX756" s="116"/>
      <c r="FY756" s="116"/>
      <c r="FZ756" s="116"/>
      <c r="GA756" s="116"/>
      <c r="GB756" s="116"/>
      <c r="GC756" s="116"/>
      <c r="GD756" s="116"/>
      <c r="GE756" s="116"/>
      <c r="GF756" s="116"/>
      <c r="GG756" s="116"/>
      <c r="GH756" s="116"/>
      <c r="GI756" s="116"/>
      <c r="GJ756" s="116"/>
      <c r="GK756" s="116"/>
      <c r="GL756" s="116"/>
      <c r="GM756" s="116"/>
      <c r="GN756" s="116"/>
      <c r="GO756" s="116"/>
      <c r="GP756" s="116"/>
      <c r="GQ756" s="116"/>
      <c r="GR756" s="116"/>
      <c r="GS756" s="116"/>
      <c r="GT756" s="116"/>
      <c r="GU756" s="116"/>
      <c r="GV756" s="116"/>
      <c r="GW756" s="116"/>
      <c r="GX756" s="116"/>
      <c r="GY756" s="116"/>
      <c r="GZ756" s="116"/>
      <c r="HA756" s="116"/>
      <c r="HB756" s="116"/>
      <c r="HC756" s="116"/>
      <c r="HD756" s="116"/>
      <c r="HE756" s="116"/>
      <c r="HF756" s="116"/>
      <c r="HG756" s="116"/>
      <c r="HH756" s="116"/>
      <c r="HI756" s="116"/>
      <c r="HJ756" s="116"/>
      <c r="HK756" s="116"/>
      <c r="HL756" s="116"/>
      <c r="HM756" s="116"/>
      <c r="HN756" s="116"/>
      <c r="HO756" s="116"/>
      <c r="HP756" s="116"/>
      <c r="HQ756" s="116"/>
      <c r="HR756" s="116"/>
      <c r="HS756" s="116"/>
      <c r="HT756" s="116"/>
      <c r="HU756" s="116"/>
      <c r="HV756" s="116"/>
      <c r="HW756" s="116"/>
      <c r="HX756" s="116"/>
      <c r="HY756" s="116"/>
      <c r="HZ756" s="116"/>
      <c r="IA756" s="116"/>
      <c r="IB756" s="116"/>
      <c r="IC756" s="116"/>
      <c r="ID756" s="116"/>
      <c r="IE756" s="116"/>
      <c r="IF756" s="116"/>
      <c r="IG756" s="116"/>
      <c r="IH756" s="116"/>
      <c r="II756" s="116"/>
      <c r="IJ756" s="116"/>
      <c r="IK756" s="116"/>
      <c r="IL756" s="116"/>
      <c r="IM756" s="116"/>
      <c r="IN756" s="116"/>
      <c r="IO756" s="116"/>
      <c r="IP756" s="116"/>
      <c r="IQ756" s="116"/>
      <c r="IR756" s="116"/>
      <c r="IS756" s="116"/>
      <c r="IT756" s="116"/>
      <c r="IU756" s="116"/>
      <c r="IV756" s="116"/>
      <c r="IW756" s="116"/>
    </row>
    <row r="757" spans="1:257" s="113" customFormat="1" ht="15">
      <c r="A757" s="155"/>
      <c r="B757" s="116"/>
      <c r="C757" s="118"/>
      <c r="D757" s="15"/>
      <c r="E757" s="116"/>
      <c r="K757" s="89"/>
      <c r="L757" s="9"/>
      <c r="M757" s="116"/>
      <c r="N757" s="116"/>
      <c r="O757" s="116"/>
      <c r="P757" s="116"/>
      <c r="Q757" s="116"/>
      <c r="R757" s="116"/>
      <c r="S757" s="116"/>
      <c r="T757" s="116"/>
      <c r="U757" s="116"/>
      <c r="V757" s="116"/>
      <c r="W757" s="116"/>
      <c r="X757" s="116"/>
      <c r="Y757" s="116"/>
      <c r="Z757" s="116"/>
      <c r="AA757" s="116"/>
      <c r="AB757" s="116"/>
      <c r="AC757" s="116"/>
      <c r="AD757" s="116"/>
      <c r="AE757" s="116"/>
      <c r="AF757" s="116"/>
      <c r="AG757" s="116"/>
      <c r="AH757" s="116"/>
      <c r="AI757" s="116"/>
      <c r="AJ757" s="116"/>
      <c r="AK757" s="116"/>
      <c r="AL757" s="116"/>
      <c r="AM757" s="116"/>
      <c r="AN757" s="116"/>
      <c r="AO757" s="116"/>
      <c r="AP757" s="116"/>
      <c r="AQ757" s="116"/>
      <c r="AR757" s="116"/>
      <c r="AS757" s="116"/>
      <c r="AT757" s="116"/>
      <c r="AU757" s="116"/>
      <c r="AV757" s="116"/>
      <c r="AW757" s="116"/>
      <c r="AX757" s="116"/>
      <c r="AY757" s="116"/>
      <c r="AZ757" s="116"/>
      <c r="BA757" s="116"/>
      <c r="BB757" s="116"/>
      <c r="BC757" s="116"/>
      <c r="BD757" s="116"/>
      <c r="BE757" s="116"/>
      <c r="BF757" s="116"/>
      <c r="BG757" s="116"/>
      <c r="BH757" s="116"/>
      <c r="BI757" s="116"/>
      <c r="BJ757" s="116"/>
      <c r="BK757" s="116"/>
      <c r="BL757" s="116"/>
      <c r="BM757" s="116"/>
      <c r="BN757" s="116"/>
      <c r="BO757" s="116"/>
      <c r="BP757" s="116"/>
      <c r="BQ757" s="116"/>
      <c r="BR757" s="116"/>
      <c r="BS757" s="116"/>
      <c r="BT757" s="116"/>
      <c r="BU757" s="116"/>
      <c r="BV757" s="116"/>
      <c r="BW757" s="116"/>
      <c r="BX757" s="116"/>
      <c r="BY757" s="116"/>
      <c r="BZ757" s="116"/>
      <c r="CA757" s="116"/>
      <c r="CB757" s="116"/>
      <c r="CC757" s="116"/>
      <c r="CD757" s="116"/>
      <c r="CE757" s="116"/>
      <c r="CF757" s="116"/>
      <c r="CG757" s="116"/>
      <c r="CH757" s="116"/>
      <c r="CI757" s="116"/>
      <c r="CJ757" s="116"/>
      <c r="CK757" s="116"/>
      <c r="CL757" s="116"/>
      <c r="CM757" s="116"/>
      <c r="CN757" s="116"/>
      <c r="CO757" s="116"/>
      <c r="CP757" s="116"/>
      <c r="CQ757" s="116"/>
      <c r="CR757" s="116"/>
      <c r="CS757" s="116"/>
      <c r="CT757" s="116"/>
      <c r="CU757" s="116"/>
      <c r="CV757" s="116"/>
      <c r="CW757" s="116"/>
      <c r="CX757" s="116"/>
      <c r="CY757" s="116"/>
      <c r="CZ757" s="116"/>
      <c r="DA757" s="116"/>
      <c r="DB757" s="116"/>
      <c r="DC757" s="116"/>
      <c r="DD757" s="116"/>
      <c r="DE757" s="116"/>
      <c r="DF757" s="116"/>
      <c r="DG757" s="116"/>
      <c r="DH757" s="116"/>
      <c r="DI757" s="116"/>
      <c r="DJ757" s="116"/>
      <c r="DK757" s="116"/>
      <c r="DL757" s="116"/>
      <c r="DM757" s="116"/>
      <c r="DN757" s="116"/>
      <c r="DO757" s="116"/>
      <c r="DP757" s="116"/>
      <c r="DQ757" s="116"/>
      <c r="DR757" s="116"/>
      <c r="DS757" s="116"/>
      <c r="DT757" s="116"/>
      <c r="DU757" s="116"/>
      <c r="DV757" s="116"/>
      <c r="DW757" s="116"/>
      <c r="DX757" s="116"/>
      <c r="DY757" s="116"/>
      <c r="DZ757" s="116"/>
      <c r="EA757" s="116"/>
      <c r="EB757" s="116"/>
      <c r="EC757" s="116"/>
      <c r="ED757" s="116"/>
      <c r="EE757" s="116"/>
      <c r="EF757" s="116"/>
      <c r="EG757" s="116"/>
      <c r="EH757" s="116"/>
      <c r="EI757" s="116"/>
      <c r="EJ757" s="116"/>
      <c r="EK757" s="116"/>
      <c r="EL757" s="116"/>
      <c r="EM757" s="116"/>
      <c r="EN757" s="116"/>
      <c r="EO757" s="116"/>
      <c r="EP757" s="116"/>
      <c r="EQ757" s="116"/>
      <c r="ER757" s="116"/>
      <c r="ES757" s="116"/>
      <c r="ET757" s="116"/>
      <c r="EU757" s="116"/>
      <c r="EV757" s="116"/>
      <c r="EW757" s="116"/>
      <c r="EX757" s="116"/>
      <c r="EY757" s="116"/>
      <c r="EZ757" s="116"/>
      <c r="FA757" s="116"/>
      <c r="FB757" s="116"/>
      <c r="FC757" s="116"/>
      <c r="FD757" s="116"/>
      <c r="FE757" s="116"/>
      <c r="FF757" s="116"/>
      <c r="FG757" s="116"/>
      <c r="FH757" s="116"/>
      <c r="FI757" s="116"/>
      <c r="FJ757" s="116"/>
      <c r="FK757" s="116"/>
      <c r="FL757" s="116"/>
      <c r="FM757" s="116"/>
      <c r="FN757" s="116"/>
      <c r="FO757" s="116"/>
      <c r="FP757" s="116"/>
      <c r="FQ757" s="116"/>
      <c r="FR757" s="116"/>
      <c r="FS757" s="116"/>
      <c r="FT757" s="116"/>
      <c r="FU757" s="116"/>
      <c r="FV757" s="116"/>
      <c r="FW757" s="116"/>
      <c r="FX757" s="116"/>
      <c r="FY757" s="116"/>
      <c r="FZ757" s="116"/>
      <c r="GA757" s="116"/>
      <c r="GB757" s="116"/>
      <c r="GC757" s="116"/>
      <c r="GD757" s="116"/>
      <c r="GE757" s="116"/>
      <c r="GF757" s="116"/>
      <c r="GG757" s="116"/>
      <c r="GH757" s="116"/>
      <c r="GI757" s="116"/>
      <c r="GJ757" s="116"/>
      <c r="GK757" s="116"/>
      <c r="GL757" s="116"/>
      <c r="GM757" s="116"/>
      <c r="GN757" s="116"/>
      <c r="GO757" s="116"/>
      <c r="GP757" s="116"/>
      <c r="GQ757" s="116"/>
      <c r="GR757" s="116"/>
      <c r="GS757" s="116"/>
      <c r="GT757" s="116"/>
      <c r="GU757" s="116"/>
      <c r="GV757" s="116"/>
      <c r="GW757" s="116"/>
      <c r="GX757" s="116"/>
      <c r="GY757" s="116"/>
      <c r="GZ757" s="116"/>
      <c r="HA757" s="116"/>
      <c r="HB757" s="116"/>
      <c r="HC757" s="116"/>
      <c r="HD757" s="116"/>
      <c r="HE757" s="116"/>
      <c r="HF757" s="116"/>
      <c r="HG757" s="116"/>
      <c r="HH757" s="116"/>
      <c r="HI757" s="116"/>
      <c r="HJ757" s="116"/>
      <c r="HK757" s="116"/>
      <c r="HL757" s="116"/>
      <c r="HM757" s="116"/>
      <c r="HN757" s="116"/>
      <c r="HO757" s="116"/>
      <c r="HP757" s="116"/>
      <c r="HQ757" s="116"/>
      <c r="HR757" s="116"/>
      <c r="HS757" s="116"/>
      <c r="HT757" s="116"/>
      <c r="HU757" s="116"/>
      <c r="HV757" s="116"/>
      <c r="HW757" s="116"/>
      <c r="HX757" s="116"/>
      <c r="HY757" s="116"/>
      <c r="HZ757" s="116"/>
      <c r="IA757" s="116"/>
      <c r="IB757" s="116"/>
      <c r="IC757" s="116"/>
      <c r="ID757" s="116"/>
      <c r="IE757" s="116"/>
      <c r="IF757" s="116"/>
      <c r="IG757" s="116"/>
      <c r="IH757" s="116"/>
      <c r="II757" s="116"/>
      <c r="IJ757" s="116"/>
      <c r="IK757" s="116"/>
      <c r="IL757" s="116"/>
      <c r="IM757" s="116"/>
      <c r="IN757" s="116"/>
      <c r="IO757" s="116"/>
      <c r="IP757" s="116"/>
      <c r="IQ757" s="116"/>
      <c r="IR757" s="116"/>
      <c r="IS757" s="116"/>
      <c r="IT757" s="116"/>
      <c r="IU757" s="116"/>
      <c r="IV757" s="116"/>
      <c r="IW757" s="116"/>
    </row>
    <row r="758" spans="1:257" s="113" customFormat="1" ht="74.25" customHeight="1">
      <c r="A758" s="155">
        <v>10</v>
      </c>
      <c r="B758" s="586" t="s">
        <v>403</v>
      </c>
      <c r="C758" s="586"/>
      <c r="D758" s="586"/>
      <c r="E758" s="586"/>
      <c r="F758" s="586"/>
      <c r="G758" s="586"/>
      <c r="H758" s="586"/>
      <c r="I758" s="116"/>
      <c r="J758" s="18"/>
      <c r="K758" s="64"/>
      <c r="L758" s="9"/>
      <c r="M758" s="116"/>
      <c r="N758" s="116"/>
      <c r="O758" s="116"/>
      <c r="P758" s="116"/>
      <c r="Q758" s="116"/>
      <c r="R758" s="116"/>
      <c r="S758" s="116"/>
      <c r="T758" s="116"/>
      <c r="U758" s="116"/>
      <c r="V758" s="116"/>
      <c r="W758" s="116"/>
      <c r="X758" s="116"/>
      <c r="Y758" s="116"/>
      <c r="Z758" s="116"/>
      <c r="AA758" s="116"/>
      <c r="AB758" s="116"/>
      <c r="AC758" s="116"/>
      <c r="AD758" s="116"/>
      <c r="AE758" s="116"/>
      <c r="AF758" s="116"/>
      <c r="AG758" s="116"/>
      <c r="AH758" s="116"/>
      <c r="AI758" s="116"/>
      <c r="AJ758" s="116"/>
      <c r="AK758" s="116"/>
      <c r="AL758" s="116"/>
      <c r="AM758" s="116"/>
      <c r="AN758" s="116"/>
      <c r="AO758" s="116"/>
      <c r="AP758" s="116"/>
      <c r="AQ758" s="116"/>
      <c r="AR758" s="116"/>
      <c r="AS758" s="116"/>
      <c r="AT758" s="116"/>
      <c r="AU758" s="116"/>
      <c r="AV758" s="116"/>
      <c r="AW758" s="116"/>
      <c r="AX758" s="116"/>
      <c r="AY758" s="116"/>
      <c r="AZ758" s="116"/>
      <c r="BA758" s="116"/>
      <c r="BB758" s="116"/>
      <c r="BC758" s="116"/>
      <c r="BD758" s="116"/>
      <c r="BE758" s="116"/>
      <c r="BF758" s="116"/>
      <c r="BG758" s="116"/>
      <c r="BH758" s="116"/>
      <c r="BI758" s="116"/>
      <c r="BJ758" s="116"/>
      <c r="BK758" s="116"/>
      <c r="BL758" s="116"/>
      <c r="BM758" s="116"/>
      <c r="BN758" s="116"/>
      <c r="BO758" s="116"/>
      <c r="BP758" s="116"/>
      <c r="BQ758" s="116"/>
      <c r="BR758" s="116"/>
      <c r="BS758" s="116"/>
      <c r="BT758" s="116"/>
      <c r="BU758" s="116"/>
      <c r="BV758" s="116"/>
      <c r="BW758" s="116"/>
      <c r="BX758" s="116"/>
      <c r="BY758" s="116"/>
      <c r="BZ758" s="116"/>
      <c r="CA758" s="116"/>
      <c r="CB758" s="116"/>
      <c r="CC758" s="116"/>
      <c r="CD758" s="116"/>
      <c r="CE758" s="116"/>
      <c r="CF758" s="116"/>
      <c r="CG758" s="116"/>
      <c r="CH758" s="116"/>
      <c r="CI758" s="116"/>
      <c r="CJ758" s="116"/>
      <c r="CK758" s="116"/>
      <c r="CL758" s="116"/>
      <c r="CM758" s="116"/>
      <c r="CN758" s="116"/>
      <c r="CO758" s="116"/>
      <c r="CP758" s="116"/>
      <c r="CQ758" s="116"/>
      <c r="CR758" s="116"/>
      <c r="CS758" s="116"/>
      <c r="CT758" s="116"/>
      <c r="CU758" s="116"/>
      <c r="CV758" s="116"/>
      <c r="CW758" s="116"/>
      <c r="CX758" s="116"/>
      <c r="CY758" s="116"/>
      <c r="CZ758" s="116"/>
      <c r="DA758" s="116"/>
      <c r="DB758" s="116"/>
      <c r="DC758" s="116"/>
      <c r="DD758" s="116"/>
      <c r="DE758" s="116"/>
      <c r="DF758" s="116"/>
      <c r="DG758" s="116"/>
      <c r="DH758" s="116"/>
      <c r="DI758" s="116"/>
      <c r="DJ758" s="116"/>
      <c r="DK758" s="116"/>
      <c r="DL758" s="116"/>
      <c r="DM758" s="116"/>
      <c r="DN758" s="116"/>
      <c r="DO758" s="116"/>
      <c r="DP758" s="116"/>
      <c r="DQ758" s="116"/>
      <c r="DR758" s="116"/>
      <c r="DS758" s="116"/>
      <c r="DT758" s="116"/>
      <c r="DU758" s="116"/>
      <c r="DV758" s="116"/>
      <c r="DW758" s="116"/>
      <c r="DX758" s="116"/>
      <c r="DY758" s="116"/>
      <c r="DZ758" s="116"/>
      <c r="EA758" s="116"/>
      <c r="EB758" s="116"/>
      <c r="EC758" s="116"/>
      <c r="ED758" s="116"/>
      <c r="EE758" s="116"/>
      <c r="EF758" s="116"/>
      <c r="EG758" s="116"/>
      <c r="EH758" s="116"/>
      <c r="EI758" s="116"/>
      <c r="EJ758" s="116"/>
      <c r="EK758" s="116"/>
      <c r="EL758" s="116"/>
      <c r="EM758" s="116"/>
      <c r="EN758" s="116"/>
      <c r="EO758" s="116"/>
      <c r="EP758" s="116"/>
      <c r="EQ758" s="116"/>
      <c r="ER758" s="116"/>
      <c r="ES758" s="116"/>
      <c r="ET758" s="116"/>
      <c r="EU758" s="116"/>
      <c r="EV758" s="116"/>
      <c r="EW758" s="116"/>
      <c r="EX758" s="116"/>
      <c r="EY758" s="116"/>
      <c r="EZ758" s="116"/>
      <c r="FA758" s="116"/>
      <c r="FB758" s="116"/>
      <c r="FC758" s="116"/>
      <c r="FD758" s="116"/>
      <c r="FE758" s="116"/>
      <c r="FF758" s="116"/>
      <c r="FG758" s="116"/>
      <c r="FH758" s="116"/>
      <c r="FI758" s="116"/>
      <c r="FJ758" s="116"/>
      <c r="FK758" s="116"/>
      <c r="FL758" s="116"/>
      <c r="FM758" s="116"/>
      <c r="FN758" s="116"/>
      <c r="FO758" s="116"/>
      <c r="FP758" s="116"/>
      <c r="FQ758" s="116"/>
      <c r="FR758" s="116"/>
      <c r="FS758" s="116"/>
      <c r="FT758" s="116"/>
      <c r="FU758" s="116"/>
      <c r="FV758" s="116"/>
      <c r="FW758" s="116"/>
      <c r="FX758" s="116"/>
      <c r="FY758" s="116"/>
      <c r="FZ758" s="116"/>
      <c r="GA758" s="116"/>
      <c r="GB758" s="116"/>
      <c r="GC758" s="116"/>
      <c r="GD758" s="116"/>
      <c r="GE758" s="116"/>
      <c r="GF758" s="116"/>
      <c r="GG758" s="116"/>
      <c r="GH758" s="116"/>
      <c r="GI758" s="116"/>
      <c r="GJ758" s="116"/>
      <c r="GK758" s="116"/>
      <c r="GL758" s="116"/>
      <c r="GM758" s="116"/>
      <c r="GN758" s="116"/>
      <c r="GO758" s="116"/>
      <c r="GP758" s="116"/>
      <c r="GQ758" s="116"/>
      <c r="GR758" s="116"/>
      <c r="GS758" s="116"/>
      <c r="GT758" s="116"/>
      <c r="GU758" s="116"/>
      <c r="GV758" s="116"/>
      <c r="GW758" s="116"/>
      <c r="GX758" s="116"/>
      <c r="GY758" s="116"/>
      <c r="GZ758" s="116"/>
      <c r="HA758" s="116"/>
      <c r="HB758" s="116"/>
      <c r="HC758" s="116"/>
      <c r="HD758" s="116"/>
      <c r="HE758" s="116"/>
      <c r="HF758" s="116"/>
      <c r="HG758" s="116"/>
      <c r="HH758" s="116"/>
      <c r="HI758" s="116"/>
      <c r="HJ758" s="116"/>
      <c r="HK758" s="116"/>
      <c r="HL758" s="116"/>
      <c r="HM758" s="116"/>
      <c r="HN758" s="116"/>
      <c r="HO758" s="116"/>
      <c r="HP758" s="116"/>
      <c r="HQ758" s="116"/>
      <c r="HR758" s="116"/>
      <c r="HS758" s="116"/>
      <c r="HT758" s="116"/>
      <c r="HU758" s="116"/>
      <c r="HV758" s="116"/>
      <c r="HW758" s="116"/>
      <c r="HX758" s="116"/>
      <c r="HY758" s="116"/>
      <c r="HZ758" s="116"/>
      <c r="IA758" s="116"/>
      <c r="IB758" s="116"/>
      <c r="IC758" s="116"/>
      <c r="ID758" s="116"/>
      <c r="IE758" s="116"/>
      <c r="IF758" s="116"/>
      <c r="IG758" s="116"/>
      <c r="IH758" s="116"/>
      <c r="II758" s="116"/>
      <c r="IJ758" s="116"/>
      <c r="IK758" s="116"/>
      <c r="IL758" s="116"/>
      <c r="IM758" s="116"/>
      <c r="IN758" s="116"/>
      <c r="IO758" s="116"/>
      <c r="IP758" s="116"/>
      <c r="IQ758" s="116"/>
      <c r="IR758" s="116"/>
      <c r="IS758" s="116"/>
      <c r="IT758" s="116"/>
      <c r="IU758" s="116"/>
      <c r="IV758" s="116"/>
      <c r="IW758" s="116"/>
    </row>
    <row r="759" spans="1:257" s="113" customFormat="1" ht="15">
      <c r="A759" s="155"/>
      <c r="B759" s="116" t="s">
        <v>72</v>
      </c>
      <c r="D759" s="71">
        <v>6</v>
      </c>
      <c r="F759" s="114" t="s">
        <v>9</v>
      </c>
      <c r="G759" s="112"/>
      <c r="H759" s="116" t="s">
        <v>69</v>
      </c>
      <c r="I759" s="122"/>
      <c r="J759" s="51">
        <f>SUM(D759*G759)</f>
        <v>0</v>
      </c>
      <c r="K759" s="86" t="s">
        <v>69</v>
      </c>
      <c r="L759" s="9"/>
      <c r="M759" s="116"/>
      <c r="N759" s="116"/>
      <c r="O759" s="116"/>
      <c r="P759" s="116"/>
      <c r="Q759" s="116"/>
      <c r="R759" s="116"/>
      <c r="S759" s="116"/>
      <c r="T759" s="116"/>
      <c r="U759" s="116"/>
      <c r="V759" s="116"/>
      <c r="W759" s="116"/>
      <c r="X759" s="116"/>
      <c r="Y759" s="116"/>
      <c r="Z759" s="116"/>
      <c r="AA759" s="116"/>
      <c r="AB759" s="116"/>
      <c r="AC759" s="116"/>
      <c r="AD759" s="116"/>
      <c r="AE759" s="116"/>
      <c r="AF759" s="116"/>
      <c r="AG759" s="116"/>
      <c r="AH759" s="116"/>
      <c r="AI759" s="116"/>
      <c r="AJ759" s="116"/>
      <c r="AK759" s="116"/>
      <c r="AL759" s="116"/>
      <c r="AM759" s="116"/>
      <c r="AN759" s="116"/>
      <c r="AO759" s="116"/>
      <c r="AP759" s="116"/>
      <c r="AQ759" s="116"/>
      <c r="AR759" s="116"/>
      <c r="AS759" s="116"/>
      <c r="AT759" s="116"/>
      <c r="AU759" s="116"/>
      <c r="AV759" s="116"/>
      <c r="AW759" s="116"/>
      <c r="AX759" s="116"/>
      <c r="AY759" s="116"/>
      <c r="AZ759" s="116"/>
      <c r="BA759" s="116"/>
      <c r="BB759" s="116"/>
      <c r="BC759" s="116"/>
      <c r="BD759" s="116"/>
      <c r="BE759" s="116"/>
      <c r="BF759" s="116"/>
      <c r="BG759" s="116"/>
      <c r="BH759" s="116"/>
      <c r="BI759" s="116"/>
      <c r="BJ759" s="116"/>
      <c r="BK759" s="116"/>
      <c r="BL759" s="116"/>
      <c r="BM759" s="116"/>
      <c r="BN759" s="116"/>
      <c r="BO759" s="116"/>
      <c r="BP759" s="116"/>
      <c r="BQ759" s="116"/>
      <c r="BR759" s="116"/>
      <c r="BS759" s="116"/>
      <c r="BT759" s="116"/>
      <c r="BU759" s="116"/>
      <c r="BV759" s="116"/>
      <c r="BW759" s="116"/>
      <c r="BX759" s="116"/>
      <c r="BY759" s="116"/>
      <c r="BZ759" s="116"/>
      <c r="CA759" s="116"/>
      <c r="CB759" s="116"/>
      <c r="CC759" s="116"/>
      <c r="CD759" s="116"/>
      <c r="CE759" s="116"/>
      <c r="CF759" s="116"/>
      <c r="CG759" s="116"/>
      <c r="CH759" s="116"/>
      <c r="CI759" s="116"/>
      <c r="CJ759" s="116"/>
      <c r="CK759" s="116"/>
      <c r="CL759" s="116"/>
      <c r="CM759" s="116"/>
      <c r="CN759" s="116"/>
      <c r="CO759" s="116"/>
      <c r="CP759" s="116"/>
      <c r="CQ759" s="116"/>
      <c r="CR759" s="116"/>
      <c r="CS759" s="116"/>
      <c r="CT759" s="116"/>
      <c r="CU759" s="116"/>
      <c r="CV759" s="116"/>
      <c r="CW759" s="116"/>
      <c r="CX759" s="116"/>
      <c r="CY759" s="116"/>
      <c r="CZ759" s="116"/>
      <c r="DA759" s="116"/>
      <c r="DB759" s="116"/>
      <c r="DC759" s="116"/>
      <c r="DD759" s="116"/>
      <c r="DE759" s="116"/>
      <c r="DF759" s="116"/>
      <c r="DG759" s="116"/>
      <c r="DH759" s="116"/>
      <c r="DI759" s="116"/>
      <c r="DJ759" s="116"/>
      <c r="DK759" s="116"/>
      <c r="DL759" s="116"/>
      <c r="DM759" s="116"/>
      <c r="DN759" s="116"/>
      <c r="DO759" s="116"/>
      <c r="DP759" s="116"/>
      <c r="DQ759" s="116"/>
      <c r="DR759" s="116"/>
      <c r="DS759" s="116"/>
      <c r="DT759" s="116"/>
      <c r="DU759" s="116"/>
      <c r="DV759" s="116"/>
      <c r="DW759" s="116"/>
      <c r="DX759" s="116"/>
      <c r="DY759" s="116"/>
      <c r="DZ759" s="116"/>
      <c r="EA759" s="116"/>
      <c r="EB759" s="116"/>
      <c r="EC759" s="116"/>
      <c r="ED759" s="116"/>
      <c r="EE759" s="116"/>
      <c r="EF759" s="116"/>
      <c r="EG759" s="116"/>
      <c r="EH759" s="116"/>
      <c r="EI759" s="116"/>
      <c r="EJ759" s="116"/>
      <c r="EK759" s="116"/>
      <c r="EL759" s="116"/>
      <c r="EM759" s="116"/>
      <c r="EN759" s="116"/>
      <c r="EO759" s="116"/>
      <c r="EP759" s="116"/>
      <c r="EQ759" s="116"/>
      <c r="ER759" s="116"/>
      <c r="ES759" s="116"/>
      <c r="ET759" s="116"/>
      <c r="EU759" s="116"/>
      <c r="EV759" s="116"/>
      <c r="EW759" s="116"/>
      <c r="EX759" s="116"/>
      <c r="EY759" s="116"/>
      <c r="EZ759" s="116"/>
      <c r="FA759" s="116"/>
      <c r="FB759" s="116"/>
      <c r="FC759" s="116"/>
      <c r="FD759" s="116"/>
      <c r="FE759" s="116"/>
      <c r="FF759" s="116"/>
      <c r="FG759" s="116"/>
      <c r="FH759" s="116"/>
      <c r="FI759" s="116"/>
      <c r="FJ759" s="116"/>
      <c r="FK759" s="116"/>
      <c r="FL759" s="116"/>
      <c r="FM759" s="116"/>
      <c r="FN759" s="116"/>
      <c r="FO759" s="116"/>
      <c r="FP759" s="116"/>
      <c r="FQ759" s="116"/>
      <c r="FR759" s="116"/>
      <c r="FS759" s="116"/>
      <c r="FT759" s="116"/>
      <c r="FU759" s="116"/>
      <c r="FV759" s="116"/>
      <c r="FW759" s="116"/>
      <c r="FX759" s="116"/>
      <c r="FY759" s="116"/>
      <c r="FZ759" s="116"/>
      <c r="GA759" s="116"/>
      <c r="GB759" s="116"/>
      <c r="GC759" s="116"/>
      <c r="GD759" s="116"/>
      <c r="GE759" s="116"/>
      <c r="GF759" s="116"/>
      <c r="GG759" s="116"/>
      <c r="GH759" s="116"/>
      <c r="GI759" s="116"/>
      <c r="GJ759" s="116"/>
      <c r="GK759" s="116"/>
      <c r="GL759" s="116"/>
      <c r="GM759" s="116"/>
      <c r="GN759" s="116"/>
      <c r="GO759" s="116"/>
      <c r="GP759" s="116"/>
      <c r="GQ759" s="116"/>
      <c r="GR759" s="116"/>
      <c r="GS759" s="116"/>
      <c r="GT759" s="116"/>
      <c r="GU759" s="116"/>
      <c r="GV759" s="116"/>
      <c r="GW759" s="116"/>
      <c r="GX759" s="116"/>
      <c r="GY759" s="116"/>
      <c r="GZ759" s="116"/>
      <c r="HA759" s="116"/>
      <c r="HB759" s="116"/>
      <c r="HC759" s="116"/>
      <c r="HD759" s="116"/>
      <c r="HE759" s="116"/>
      <c r="HF759" s="116"/>
      <c r="HG759" s="116"/>
      <c r="HH759" s="116"/>
      <c r="HI759" s="116"/>
      <c r="HJ759" s="116"/>
      <c r="HK759" s="116"/>
      <c r="HL759" s="116"/>
      <c r="HM759" s="116"/>
      <c r="HN759" s="116"/>
      <c r="HO759" s="116"/>
      <c r="HP759" s="116"/>
      <c r="HQ759" s="116"/>
      <c r="HR759" s="116"/>
      <c r="HS759" s="116"/>
      <c r="HT759" s="116"/>
      <c r="HU759" s="116"/>
      <c r="HV759" s="116"/>
      <c r="HW759" s="116"/>
      <c r="HX759" s="116"/>
      <c r="HY759" s="116"/>
      <c r="HZ759" s="116"/>
      <c r="IA759" s="116"/>
      <c r="IB759" s="116"/>
      <c r="IC759" s="116"/>
      <c r="ID759" s="116"/>
      <c r="IE759" s="116"/>
      <c r="IF759" s="116"/>
      <c r="IG759" s="116"/>
      <c r="IH759" s="116"/>
      <c r="II759" s="116"/>
      <c r="IJ759" s="116"/>
      <c r="IK759" s="116"/>
      <c r="IL759" s="116"/>
      <c r="IM759" s="116"/>
      <c r="IN759" s="116"/>
      <c r="IO759" s="116"/>
      <c r="IP759" s="116"/>
      <c r="IQ759" s="116"/>
      <c r="IR759" s="116"/>
      <c r="IS759" s="116"/>
      <c r="IT759" s="116"/>
      <c r="IU759" s="116"/>
      <c r="IV759" s="116"/>
      <c r="IW759" s="116"/>
    </row>
    <row r="760" spans="1:257" s="113" customFormat="1" ht="15">
      <c r="A760" s="155"/>
      <c r="B760" s="116"/>
      <c r="C760" s="118"/>
      <c r="D760" s="15"/>
      <c r="E760" s="116"/>
      <c r="K760" s="89"/>
      <c r="L760" s="9"/>
      <c r="M760" s="116"/>
      <c r="N760" s="116"/>
      <c r="O760" s="116"/>
      <c r="P760" s="116"/>
      <c r="Q760" s="116"/>
      <c r="R760" s="116"/>
      <c r="S760" s="116"/>
      <c r="T760" s="116"/>
      <c r="U760" s="116"/>
      <c r="V760" s="116"/>
      <c r="W760" s="116"/>
      <c r="X760" s="116"/>
      <c r="Y760" s="116"/>
      <c r="Z760" s="116"/>
      <c r="AA760" s="116"/>
      <c r="AB760" s="116"/>
      <c r="AC760" s="116"/>
      <c r="AD760" s="116"/>
      <c r="AE760" s="116"/>
      <c r="AF760" s="116"/>
      <c r="AG760" s="116"/>
      <c r="AH760" s="116"/>
      <c r="AI760" s="116"/>
      <c r="AJ760" s="116"/>
      <c r="AK760" s="116"/>
      <c r="AL760" s="116"/>
      <c r="AM760" s="116"/>
      <c r="AN760" s="116"/>
      <c r="AO760" s="116"/>
      <c r="AP760" s="116"/>
      <c r="AQ760" s="116"/>
      <c r="AR760" s="116"/>
      <c r="AS760" s="116"/>
      <c r="AT760" s="116"/>
      <c r="AU760" s="116"/>
      <c r="AV760" s="116"/>
      <c r="AW760" s="116"/>
      <c r="AX760" s="116"/>
      <c r="AY760" s="116"/>
      <c r="AZ760" s="116"/>
      <c r="BA760" s="116"/>
      <c r="BB760" s="116"/>
      <c r="BC760" s="116"/>
      <c r="BD760" s="116"/>
      <c r="BE760" s="116"/>
      <c r="BF760" s="116"/>
      <c r="BG760" s="116"/>
      <c r="BH760" s="116"/>
      <c r="BI760" s="116"/>
      <c r="BJ760" s="116"/>
      <c r="BK760" s="116"/>
      <c r="BL760" s="116"/>
      <c r="BM760" s="116"/>
      <c r="BN760" s="116"/>
      <c r="BO760" s="116"/>
      <c r="BP760" s="116"/>
      <c r="BQ760" s="116"/>
      <c r="BR760" s="116"/>
      <c r="BS760" s="116"/>
      <c r="BT760" s="116"/>
      <c r="BU760" s="116"/>
      <c r="BV760" s="116"/>
      <c r="BW760" s="116"/>
      <c r="BX760" s="116"/>
      <c r="BY760" s="116"/>
      <c r="BZ760" s="116"/>
      <c r="CA760" s="116"/>
      <c r="CB760" s="116"/>
      <c r="CC760" s="116"/>
      <c r="CD760" s="116"/>
      <c r="CE760" s="116"/>
      <c r="CF760" s="116"/>
      <c r="CG760" s="116"/>
      <c r="CH760" s="116"/>
      <c r="CI760" s="116"/>
      <c r="CJ760" s="116"/>
      <c r="CK760" s="116"/>
      <c r="CL760" s="116"/>
      <c r="CM760" s="116"/>
      <c r="CN760" s="116"/>
      <c r="CO760" s="116"/>
      <c r="CP760" s="116"/>
      <c r="CQ760" s="116"/>
      <c r="CR760" s="116"/>
      <c r="CS760" s="116"/>
      <c r="CT760" s="116"/>
      <c r="CU760" s="116"/>
      <c r="CV760" s="116"/>
      <c r="CW760" s="116"/>
      <c r="CX760" s="116"/>
      <c r="CY760" s="116"/>
      <c r="CZ760" s="116"/>
      <c r="DA760" s="116"/>
      <c r="DB760" s="116"/>
      <c r="DC760" s="116"/>
      <c r="DD760" s="116"/>
      <c r="DE760" s="116"/>
      <c r="DF760" s="116"/>
      <c r="DG760" s="116"/>
      <c r="DH760" s="116"/>
      <c r="DI760" s="116"/>
      <c r="DJ760" s="116"/>
      <c r="DK760" s="116"/>
      <c r="DL760" s="116"/>
      <c r="DM760" s="116"/>
      <c r="DN760" s="116"/>
      <c r="DO760" s="116"/>
      <c r="DP760" s="116"/>
      <c r="DQ760" s="116"/>
      <c r="DR760" s="116"/>
      <c r="DS760" s="116"/>
      <c r="DT760" s="116"/>
      <c r="DU760" s="116"/>
      <c r="DV760" s="116"/>
      <c r="DW760" s="116"/>
      <c r="DX760" s="116"/>
      <c r="DY760" s="116"/>
      <c r="DZ760" s="116"/>
      <c r="EA760" s="116"/>
      <c r="EB760" s="116"/>
      <c r="EC760" s="116"/>
      <c r="ED760" s="116"/>
      <c r="EE760" s="116"/>
      <c r="EF760" s="116"/>
      <c r="EG760" s="116"/>
      <c r="EH760" s="116"/>
      <c r="EI760" s="116"/>
      <c r="EJ760" s="116"/>
      <c r="EK760" s="116"/>
      <c r="EL760" s="116"/>
      <c r="EM760" s="116"/>
      <c r="EN760" s="116"/>
      <c r="EO760" s="116"/>
      <c r="EP760" s="116"/>
      <c r="EQ760" s="116"/>
      <c r="ER760" s="116"/>
      <c r="ES760" s="116"/>
      <c r="ET760" s="116"/>
      <c r="EU760" s="116"/>
      <c r="EV760" s="116"/>
      <c r="EW760" s="116"/>
      <c r="EX760" s="116"/>
      <c r="EY760" s="116"/>
      <c r="EZ760" s="116"/>
      <c r="FA760" s="116"/>
      <c r="FB760" s="116"/>
      <c r="FC760" s="116"/>
      <c r="FD760" s="116"/>
      <c r="FE760" s="116"/>
      <c r="FF760" s="116"/>
      <c r="FG760" s="116"/>
      <c r="FH760" s="116"/>
      <c r="FI760" s="116"/>
      <c r="FJ760" s="116"/>
      <c r="FK760" s="116"/>
      <c r="FL760" s="116"/>
      <c r="FM760" s="116"/>
      <c r="FN760" s="116"/>
      <c r="FO760" s="116"/>
      <c r="FP760" s="116"/>
      <c r="FQ760" s="116"/>
      <c r="FR760" s="116"/>
      <c r="FS760" s="116"/>
      <c r="FT760" s="116"/>
      <c r="FU760" s="116"/>
      <c r="FV760" s="116"/>
      <c r="FW760" s="116"/>
      <c r="FX760" s="116"/>
      <c r="FY760" s="116"/>
      <c r="FZ760" s="116"/>
      <c r="GA760" s="116"/>
      <c r="GB760" s="116"/>
      <c r="GC760" s="116"/>
      <c r="GD760" s="116"/>
      <c r="GE760" s="116"/>
      <c r="GF760" s="116"/>
      <c r="GG760" s="116"/>
      <c r="GH760" s="116"/>
      <c r="GI760" s="116"/>
      <c r="GJ760" s="116"/>
      <c r="GK760" s="116"/>
      <c r="GL760" s="116"/>
      <c r="GM760" s="116"/>
      <c r="GN760" s="116"/>
      <c r="GO760" s="116"/>
      <c r="GP760" s="116"/>
      <c r="GQ760" s="116"/>
      <c r="GR760" s="116"/>
      <c r="GS760" s="116"/>
      <c r="GT760" s="116"/>
      <c r="GU760" s="116"/>
      <c r="GV760" s="116"/>
      <c r="GW760" s="116"/>
      <c r="GX760" s="116"/>
      <c r="GY760" s="116"/>
      <c r="GZ760" s="116"/>
      <c r="HA760" s="116"/>
      <c r="HB760" s="116"/>
      <c r="HC760" s="116"/>
      <c r="HD760" s="116"/>
      <c r="HE760" s="116"/>
      <c r="HF760" s="116"/>
      <c r="HG760" s="116"/>
      <c r="HH760" s="116"/>
      <c r="HI760" s="116"/>
      <c r="HJ760" s="116"/>
      <c r="HK760" s="116"/>
      <c r="HL760" s="116"/>
      <c r="HM760" s="116"/>
      <c r="HN760" s="116"/>
      <c r="HO760" s="116"/>
      <c r="HP760" s="116"/>
      <c r="HQ760" s="116"/>
      <c r="HR760" s="116"/>
      <c r="HS760" s="116"/>
      <c r="HT760" s="116"/>
      <c r="HU760" s="116"/>
      <c r="HV760" s="116"/>
      <c r="HW760" s="116"/>
      <c r="HX760" s="116"/>
      <c r="HY760" s="116"/>
      <c r="HZ760" s="116"/>
      <c r="IA760" s="116"/>
      <c r="IB760" s="116"/>
      <c r="IC760" s="116"/>
      <c r="ID760" s="116"/>
      <c r="IE760" s="116"/>
      <c r="IF760" s="116"/>
      <c r="IG760" s="116"/>
      <c r="IH760" s="116"/>
      <c r="II760" s="116"/>
      <c r="IJ760" s="116"/>
      <c r="IK760" s="116"/>
      <c r="IL760" s="116"/>
      <c r="IM760" s="116"/>
      <c r="IN760" s="116"/>
      <c r="IO760" s="116"/>
      <c r="IP760" s="116"/>
      <c r="IQ760" s="116"/>
      <c r="IR760" s="116"/>
      <c r="IS760" s="116"/>
      <c r="IT760" s="116"/>
      <c r="IU760" s="116"/>
      <c r="IV760" s="116"/>
      <c r="IW760" s="116"/>
    </row>
    <row r="761" spans="1:257" s="113" customFormat="1" ht="123" customHeight="1">
      <c r="A761" s="155">
        <v>11</v>
      </c>
      <c r="B761" s="586" t="s">
        <v>405</v>
      </c>
      <c r="C761" s="586"/>
      <c r="D761" s="586"/>
      <c r="E761" s="586"/>
      <c r="F761" s="586"/>
      <c r="G761" s="586"/>
      <c r="H761" s="586"/>
      <c r="I761" s="3"/>
      <c r="J761" s="18"/>
      <c r="K761" s="64"/>
      <c r="L761" s="9"/>
      <c r="M761" s="116"/>
      <c r="N761" s="116"/>
      <c r="O761" s="116"/>
      <c r="P761" s="116"/>
      <c r="Q761" s="116"/>
      <c r="R761" s="116"/>
      <c r="S761" s="116"/>
      <c r="T761" s="116"/>
      <c r="U761" s="116"/>
      <c r="V761" s="116"/>
      <c r="W761" s="116"/>
      <c r="X761" s="116"/>
      <c r="Y761" s="116"/>
      <c r="Z761" s="116"/>
      <c r="AA761" s="116"/>
      <c r="AB761" s="116"/>
      <c r="AC761" s="116"/>
      <c r="AD761" s="116"/>
      <c r="AE761" s="116"/>
      <c r="AF761" s="116"/>
      <c r="AG761" s="116"/>
      <c r="AH761" s="116"/>
      <c r="AI761" s="116"/>
      <c r="AJ761" s="116"/>
      <c r="AK761" s="116"/>
      <c r="AL761" s="116"/>
      <c r="AM761" s="116"/>
      <c r="AN761" s="116"/>
      <c r="AO761" s="116"/>
      <c r="AP761" s="116"/>
      <c r="AQ761" s="116"/>
      <c r="AR761" s="116"/>
      <c r="AS761" s="116"/>
      <c r="AT761" s="116"/>
      <c r="AU761" s="116"/>
      <c r="AV761" s="116"/>
      <c r="AW761" s="116"/>
      <c r="AX761" s="116"/>
      <c r="AY761" s="116"/>
      <c r="AZ761" s="116"/>
      <c r="BA761" s="116"/>
      <c r="BB761" s="116"/>
      <c r="BC761" s="116"/>
      <c r="BD761" s="116"/>
      <c r="BE761" s="116"/>
      <c r="BF761" s="116"/>
      <c r="BG761" s="116"/>
      <c r="BH761" s="116"/>
      <c r="BI761" s="116"/>
      <c r="BJ761" s="116"/>
      <c r="BK761" s="116"/>
      <c r="BL761" s="116"/>
      <c r="BM761" s="116"/>
      <c r="BN761" s="116"/>
      <c r="BO761" s="116"/>
      <c r="BP761" s="116"/>
      <c r="BQ761" s="116"/>
      <c r="BR761" s="116"/>
      <c r="BS761" s="116"/>
      <c r="BT761" s="116"/>
      <c r="BU761" s="116"/>
      <c r="BV761" s="116"/>
      <c r="BW761" s="116"/>
      <c r="BX761" s="116"/>
      <c r="BY761" s="116"/>
      <c r="BZ761" s="116"/>
      <c r="CA761" s="116"/>
      <c r="CB761" s="116"/>
      <c r="CC761" s="116"/>
      <c r="CD761" s="116"/>
      <c r="CE761" s="116"/>
      <c r="CF761" s="116"/>
      <c r="CG761" s="116"/>
      <c r="CH761" s="116"/>
      <c r="CI761" s="116"/>
      <c r="CJ761" s="116"/>
      <c r="CK761" s="116"/>
      <c r="CL761" s="116"/>
      <c r="CM761" s="116"/>
      <c r="CN761" s="116"/>
      <c r="CO761" s="116"/>
      <c r="CP761" s="116"/>
      <c r="CQ761" s="116"/>
      <c r="CR761" s="116"/>
      <c r="CS761" s="116"/>
      <c r="CT761" s="116"/>
      <c r="CU761" s="116"/>
      <c r="CV761" s="116"/>
      <c r="CW761" s="116"/>
      <c r="CX761" s="116"/>
      <c r="CY761" s="116"/>
      <c r="CZ761" s="116"/>
      <c r="DA761" s="116"/>
      <c r="DB761" s="116"/>
      <c r="DC761" s="116"/>
      <c r="DD761" s="116"/>
      <c r="DE761" s="116"/>
      <c r="DF761" s="116"/>
      <c r="DG761" s="116"/>
      <c r="DH761" s="116"/>
      <c r="DI761" s="116"/>
      <c r="DJ761" s="116"/>
      <c r="DK761" s="116"/>
      <c r="DL761" s="116"/>
      <c r="DM761" s="116"/>
      <c r="DN761" s="116"/>
      <c r="DO761" s="116"/>
      <c r="DP761" s="116"/>
      <c r="DQ761" s="116"/>
      <c r="DR761" s="116"/>
      <c r="DS761" s="116"/>
      <c r="DT761" s="116"/>
      <c r="DU761" s="116"/>
      <c r="DV761" s="116"/>
      <c r="DW761" s="116"/>
      <c r="DX761" s="116"/>
      <c r="DY761" s="116"/>
      <c r="DZ761" s="116"/>
      <c r="EA761" s="116"/>
      <c r="EB761" s="116"/>
      <c r="EC761" s="116"/>
      <c r="ED761" s="116"/>
      <c r="EE761" s="116"/>
      <c r="EF761" s="116"/>
      <c r="EG761" s="116"/>
      <c r="EH761" s="116"/>
      <c r="EI761" s="116"/>
      <c r="EJ761" s="116"/>
      <c r="EK761" s="116"/>
      <c r="EL761" s="116"/>
      <c r="EM761" s="116"/>
      <c r="EN761" s="116"/>
      <c r="EO761" s="116"/>
      <c r="EP761" s="116"/>
      <c r="EQ761" s="116"/>
      <c r="ER761" s="116"/>
      <c r="ES761" s="116"/>
      <c r="ET761" s="116"/>
      <c r="EU761" s="116"/>
      <c r="EV761" s="116"/>
      <c r="EW761" s="116"/>
      <c r="EX761" s="116"/>
      <c r="EY761" s="116"/>
      <c r="EZ761" s="116"/>
      <c r="FA761" s="116"/>
      <c r="FB761" s="116"/>
      <c r="FC761" s="116"/>
      <c r="FD761" s="116"/>
      <c r="FE761" s="116"/>
      <c r="FF761" s="116"/>
      <c r="FG761" s="116"/>
      <c r="FH761" s="116"/>
      <c r="FI761" s="116"/>
      <c r="FJ761" s="116"/>
      <c r="FK761" s="116"/>
      <c r="FL761" s="116"/>
      <c r="FM761" s="116"/>
      <c r="FN761" s="116"/>
      <c r="FO761" s="116"/>
      <c r="FP761" s="116"/>
      <c r="FQ761" s="116"/>
      <c r="FR761" s="116"/>
      <c r="FS761" s="116"/>
      <c r="FT761" s="116"/>
      <c r="FU761" s="116"/>
      <c r="FV761" s="116"/>
      <c r="FW761" s="116"/>
      <c r="FX761" s="116"/>
      <c r="FY761" s="116"/>
      <c r="FZ761" s="116"/>
      <c r="GA761" s="116"/>
      <c r="GB761" s="116"/>
      <c r="GC761" s="116"/>
      <c r="GD761" s="116"/>
      <c r="GE761" s="116"/>
      <c r="GF761" s="116"/>
      <c r="GG761" s="116"/>
      <c r="GH761" s="116"/>
      <c r="GI761" s="116"/>
      <c r="GJ761" s="116"/>
      <c r="GK761" s="116"/>
      <c r="GL761" s="116"/>
      <c r="GM761" s="116"/>
      <c r="GN761" s="116"/>
      <c r="GO761" s="116"/>
      <c r="GP761" s="116"/>
      <c r="GQ761" s="116"/>
      <c r="GR761" s="116"/>
      <c r="GS761" s="116"/>
      <c r="GT761" s="116"/>
      <c r="GU761" s="116"/>
      <c r="GV761" s="116"/>
      <c r="GW761" s="116"/>
      <c r="GX761" s="116"/>
      <c r="GY761" s="116"/>
      <c r="GZ761" s="116"/>
      <c r="HA761" s="116"/>
      <c r="HB761" s="116"/>
      <c r="HC761" s="116"/>
      <c r="HD761" s="116"/>
      <c r="HE761" s="116"/>
      <c r="HF761" s="116"/>
      <c r="HG761" s="116"/>
      <c r="HH761" s="116"/>
      <c r="HI761" s="116"/>
      <c r="HJ761" s="116"/>
      <c r="HK761" s="116"/>
      <c r="HL761" s="116"/>
      <c r="HM761" s="116"/>
      <c r="HN761" s="116"/>
      <c r="HO761" s="116"/>
      <c r="HP761" s="116"/>
      <c r="HQ761" s="116"/>
      <c r="HR761" s="116"/>
      <c r="HS761" s="116"/>
      <c r="HT761" s="116"/>
      <c r="HU761" s="116"/>
      <c r="HV761" s="116"/>
      <c r="HW761" s="116"/>
      <c r="HX761" s="116"/>
      <c r="HY761" s="116"/>
      <c r="HZ761" s="116"/>
      <c r="IA761" s="116"/>
      <c r="IB761" s="116"/>
      <c r="IC761" s="116"/>
      <c r="ID761" s="116"/>
      <c r="IE761" s="116"/>
      <c r="IF761" s="116"/>
      <c r="IG761" s="116"/>
      <c r="IH761" s="116"/>
      <c r="II761" s="116"/>
      <c r="IJ761" s="116"/>
      <c r="IK761" s="116"/>
      <c r="IL761" s="116"/>
      <c r="IM761" s="116"/>
      <c r="IN761" s="116"/>
      <c r="IO761" s="116"/>
      <c r="IP761" s="116"/>
      <c r="IQ761" s="116"/>
      <c r="IR761" s="116"/>
      <c r="IS761" s="116"/>
      <c r="IT761" s="116"/>
      <c r="IU761" s="116"/>
      <c r="IV761" s="116"/>
      <c r="IW761" s="116"/>
    </row>
    <row r="762" spans="1:257" s="113" customFormat="1" ht="15">
      <c r="A762" s="155"/>
      <c r="B762" s="116" t="s">
        <v>79</v>
      </c>
      <c r="C762" s="3"/>
      <c r="D762" s="3">
        <v>1</v>
      </c>
      <c r="E762" s="3"/>
      <c r="F762" s="3" t="s">
        <v>9</v>
      </c>
      <c r="G762" s="56"/>
      <c r="H762" s="3" t="s">
        <v>69</v>
      </c>
      <c r="I762" s="11"/>
      <c r="J762" s="51">
        <f>SUM(D762*G762)</f>
        <v>0</v>
      </c>
      <c r="K762" s="95" t="s">
        <v>69</v>
      </c>
      <c r="L762" s="9"/>
      <c r="M762" s="116"/>
      <c r="N762" s="116"/>
      <c r="O762" s="116"/>
      <c r="P762" s="116"/>
      <c r="Q762" s="116"/>
      <c r="R762" s="116"/>
      <c r="S762" s="116"/>
      <c r="T762" s="116"/>
      <c r="U762" s="116"/>
      <c r="V762" s="116"/>
      <c r="W762" s="116"/>
      <c r="X762" s="116"/>
      <c r="Y762" s="116"/>
      <c r="Z762" s="116"/>
      <c r="AA762" s="116"/>
      <c r="AB762" s="116"/>
      <c r="AC762" s="116"/>
      <c r="AD762" s="116"/>
      <c r="AE762" s="116"/>
      <c r="AF762" s="116"/>
      <c r="AG762" s="116"/>
      <c r="AH762" s="116"/>
      <c r="AI762" s="116"/>
      <c r="AJ762" s="116"/>
      <c r="AK762" s="116"/>
      <c r="AL762" s="116"/>
      <c r="AM762" s="116"/>
      <c r="AN762" s="116"/>
      <c r="AO762" s="116"/>
      <c r="AP762" s="116"/>
      <c r="AQ762" s="116"/>
      <c r="AR762" s="116"/>
      <c r="AS762" s="116"/>
      <c r="AT762" s="116"/>
      <c r="AU762" s="116"/>
      <c r="AV762" s="116"/>
      <c r="AW762" s="116"/>
      <c r="AX762" s="116"/>
      <c r="AY762" s="116"/>
      <c r="AZ762" s="116"/>
      <c r="BA762" s="116"/>
      <c r="BB762" s="116"/>
      <c r="BC762" s="116"/>
      <c r="BD762" s="116"/>
      <c r="BE762" s="116"/>
      <c r="BF762" s="116"/>
      <c r="BG762" s="116"/>
      <c r="BH762" s="116"/>
      <c r="BI762" s="116"/>
      <c r="BJ762" s="116"/>
      <c r="BK762" s="116"/>
      <c r="BL762" s="116"/>
      <c r="BM762" s="116"/>
      <c r="BN762" s="116"/>
      <c r="BO762" s="116"/>
      <c r="BP762" s="116"/>
      <c r="BQ762" s="116"/>
      <c r="BR762" s="116"/>
      <c r="BS762" s="116"/>
      <c r="BT762" s="116"/>
      <c r="BU762" s="116"/>
      <c r="BV762" s="116"/>
      <c r="BW762" s="116"/>
      <c r="BX762" s="116"/>
      <c r="BY762" s="116"/>
      <c r="BZ762" s="116"/>
      <c r="CA762" s="116"/>
      <c r="CB762" s="116"/>
      <c r="CC762" s="116"/>
      <c r="CD762" s="116"/>
      <c r="CE762" s="116"/>
      <c r="CF762" s="116"/>
      <c r="CG762" s="116"/>
      <c r="CH762" s="116"/>
      <c r="CI762" s="116"/>
      <c r="CJ762" s="116"/>
      <c r="CK762" s="116"/>
      <c r="CL762" s="116"/>
      <c r="CM762" s="116"/>
      <c r="CN762" s="116"/>
      <c r="CO762" s="116"/>
      <c r="CP762" s="116"/>
      <c r="CQ762" s="116"/>
      <c r="CR762" s="116"/>
      <c r="CS762" s="116"/>
      <c r="CT762" s="116"/>
      <c r="CU762" s="116"/>
      <c r="CV762" s="116"/>
      <c r="CW762" s="116"/>
      <c r="CX762" s="116"/>
      <c r="CY762" s="116"/>
      <c r="CZ762" s="116"/>
      <c r="DA762" s="116"/>
      <c r="DB762" s="116"/>
      <c r="DC762" s="116"/>
      <c r="DD762" s="116"/>
      <c r="DE762" s="116"/>
      <c r="DF762" s="116"/>
      <c r="DG762" s="116"/>
      <c r="DH762" s="116"/>
      <c r="DI762" s="116"/>
      <c r="DJ762" s="116"/>
      <c r="DK762" s="116"/>
      <c r="DL762" s="116"/>
      <c r="DM762" s="116"/>
      <c r="DN762" s="116"/>
      <c r="DO762" s="116"/>
      <c r="DP762" s="116"/>
      <c r="DQ762" s="116"/>
      <c r="DR762" s="116"/>
      <c r="DS762" s="116"/>
      <c r="DT762" s="116"/>
      <c r="DU762" s="116"/>
      <c r="DV762" s="116"/>
      <c r="DW762" s="116"/>
      <c r="DX762" s="116"/>
      <c r="DY762" s="116"/>
      <c r="DZ762" s="116"/>
      <c r="EA762" s="116"/>
      <c r="EB762" s="116"/>
      <c r="EC762" s="116"/>
      <c r="ED762" s="116"/>
      <c r="EE762" s="116"/>
      <c r="EF762" s="116"/>
      <c r="EG762" s="116"/>
      <c r="EH762" s="116"/>
      <c r="EI762" s="116"/>
      <c r="EJ762" s="116"/>
      <c r="EK762" s="116"/>
      <c r="EL762" s="116"/>
      <c r="EM762" s="116"/>
      <c r="EN762" s="116"/>
      <c r="EO762" s="116"/>
      <c r="EP762" s="116"/>
      <c r="EQ762" s="116"/>
      <c r="ER762" s="116"/>
      <c r="ES762" s="116"/>
      <c r="ET762" s="116"/>
      <c r="EU762" s="116"/>
      <c r="EV762" s="116"/>
      <c r="EW762" s="116"/>
      <c r="EX762" s="116"/>
      <c r="EY762" s="116"/>
      <c r="EZ762" s="116"/>
      <c r="FA762" s="116"/>
      <c r="FB762" s="116"/>
      <c r="FC762" s="116"/>
      <c r="FD762" s="116"/>
      <c r="FE762" s="116"/>
      <c r="FF762" s="116"/>
      <c r="FG762" s="116"/>
      <c r="FH762" s="116"/>
      <c r="FI762" s="116"/>
      <c r="FJ762" s="116"/>
      <c r="FK762" s="116"/>
      <c r="FL762" s="116"/>
      <c r="FM762" s="116"/>
      <c r="FN762" s="116"/>
      <c r="FO762" s="116"/>
      <c r="FP762" s="116"/>
      <c r="FQ762" s="116"/>
      <c r="FR762" s="116"/>
      <c r="FS762" s="116"/>
      <c r="FT762" s="116"/>
      <c r="FU762" s="116"/>
      <c r="FV762" s="116"/>
      <c r="FW762" s="116"/>
      <c r="FX762" s="116"/>
      <c r="FY762" s="116"/>
      <c r="FZ762" s="116"/>
      <c r="GA762" s="116"/>
      <c r="GB762" s="116"/>
      <c r="GC762" s="116"/>
      <c r="GD762" s="116"/>
      <c r="GE762" s="116"/>
      <c r="GF762" s="116"/>
      <c r="GG762" s="116"/>
      <c r="GH762" s="116"/>
      <c r="GI762" s="116"/>
      <c r="GJ762" s="116"/>
      <c r="GK762" s="116"/>
      <c r="GL762" s="116"/>
      <c r="GM762" s="116"/>
      <c r="GN762" s="116"/>
      <c r="GO762" s="116"/>
      <c r="GP762" s="116"/>
      <c r="GQ762" s="116"/>
      <c r="GR762" s="116"/>
      <c r="GS762" s="116"/>
      <c r="GT762" s="116"/>
      <c r="GU762" s="116"/>
      <c r="GV762" s="116"/>
      <c r="GW762" s="116"/>
      <c r="GX762" s="116"/>
      <c r="GY762" s="116"/>
      <c r="GZ762" s="116"/>
      <c r="HA762" s="116"/>
      <c r="HB762" s="116"/>
      <c r="HC762" s="116"/>
      <c r="HD762" s="116"/>
      <c r="HE762" s="116"/>
      <c r="HF762" s="116"/>
      <c r="HG762" s="116"/>
      <c r="HH762" s="116"/>
      <c r="HI762" s="116"/>
      <c r="HJ762" s="116"/>
      <c r="HK762" s="116"/>
      <c r="HL762" s="116"/>
      <c r="HM762" s="116"/>
      <c r="HN762" s="116"/>
      <c r="HO762" s="116"/>
      <c r="HP762" s="116"/>
      <c r="HQ762" s="116"/>
      <c r="HR762" s="116"/>
      <c r="HS762" s="116"/>
      <c r="HT762" s="116"/>
      <c r="HU762" s="116"/>
      <c r="HV762" s="116"/>
      <c r="HW762" s="116"/>
      <c r="HX762" s="116"/>
      <c r="HY762" s="116"/>
      <c r="HZ762" s="116"/>
      <c r="IA762" s="116"/>
      <c r="IB762" s="116"/>
      <c r="IC762" s="116"/>
      <c r="ID762" s="116"/>
      <c r="IE762" s="116"/>
      <c r="IF762" s="116"/>
      <c r="IG762" s="116"/>
      <c r="IH762" s="116"/>
      <c r="II762" s="116"/>
      <c r="IJ762" s="116"/>
      <c r="IK762" s="116"/>
      <c r="IL762" s="116"/>
      <c r="IM762" s="116"/>
      <c r="IN762" s="116"/>
      <c r="IO762" s="116"/>
      <c r="IP762" s="116"/>
      <c r="IQ762" s="116"/>
      <c r="IR762" s="116"/>
      <c r="IS762" s="116"/>
      <c r="IT762" s="116"/>
      <c r="IU762" s="116"/>
      <c r="IV762" s="116"/>
      <c r="IW762" s="116"/>
    </row>
    <row r="763" spans="1:257" s="113" customFormat="1" ht="15">
      <c r="A763" s="155"/>
      <c r="B763" s="116"/>
      <c r="C763" s="118"/>
      <c r="D763" s="15"/>
      <c r="E763" s="116"/>
      <c r="K763" s="89"/>
      <c r="L763" s="9"/>
      <c r="M763" s="116"/>
      <c r="N763" s="116"/>
      <c r="O763" s="116"/>
      <c r="P763" s="116"/>
      <c r="Q763" s="116"/>
      <c r="R763" s="116"/>
      <c r="S763" s="116"/>
      <c r="T763" s="116"/>
      <c r="U763" s="116"/>
      <c r="V763" s="116"/>
      <c r="W763" s="116"/>
      <c r="X763" s="116"/>
      <c r="Y763" s="116"/>
      <c r="Z763" s="116"/>
      <c r="AA763" s="116"/>
      <c r="AB763" s="116"/>
      <c r="AC763" s="116"/>
      <c r="AD763" s="116"/>
      <c r="AE763" s="116"/>
      <c r="AF763" s="116"/>
      <c r="AG763" s="116"/>
      <c r="AH763" s="116"/>
      <c r="AI763" s="116"/>
      <c r="AJ763" s="116"/>
      <c r="AK763" s="116"/>
      <c r="AL763" s="116"/>
      <c r="AM763" s="116"/>
      <c r="AN763" s="116"/>
      <c r="AO763" s="116"/>
      <c r="AP763" s="116"/>
      <c r="AQ763" s="116"/>
      <c r="AR763" s="116"/>
      <c r="AS763" s="116"/>
      <c r="AT763" s="116"/>
      <c r="AU763" s="116"/>
      <c r="AV763" s="116"/>
      <c r="AW763" s="116"/>
      <c r="AX763" s="116"/>
      <c r="AY763" s="116"/>
      <c r="AZ763" s="116"/>
      <c r="BA763" s="116"/>
      <c r="BB763" s="116"/>
      <c r="BC763" s="116"/>
      <c r="BD763" s="116"/>
      <c r="BE763" s="116"/>
      <c r="BF763" s="116"/>
      <c r="BG763" s="116"/>
      <c r="BH763" s="116"/>
      <c r="BI763" s="116"/>
      <c r="BJ763" s="116"/>
      <c r="BK763" s="116"/>
      <c r="BL763" s="116"/>
      <c r="BM763" s="116"/>
      <c r="BN763" s="116"/>
      <c r="BO763" s="116"/>
      <c r="BP763" s="116"/>
      <c r="BQ763" s="116"/>
      <c r="BR763" s="116"/>
      <c r="BS763" s="116"/>
      <c r="BT763" s="116"/>
      <c r="BU763" s="116"/>
      <c r="BV763" s="116"/>
      <c r="BW763" s="116"/>
      <c r="BX763" s="116"/>
      <c r="BY763" s="116"/>
      <c r="BZ763" s="116"/>
      <c r="CA763" s="116"/>
      <c r="CB763" s="116"/>
      <c r="CC763" s="116"/>
      <c r="CD763" s="116"/>
      <c r="CE763" s="116"/>
      <c r="CF763" s="116"/>
      <c r="CG763" s="116"/>
      <c r="CH763" s="116"/>
      <c r="CI763" s="116"/>
      <c r="CJ763" s="116"/>
      <c r="CK763" s="116"/>
      <c r="CL763" s="116"/>
      <c r="CM763" s="116"/>
      <c r="CN763" s="116"/>
      <c r="CO763" s="116"/>
      <c r="CP763" s="116"/>
      <c r="CQ763" s="116"/>
      <c r="CR763" s="116"/>
      <c r="CS763" s="116"/>
      <c r="CT763" s="116"/>
      <c r="CU763" s="116"/>
      <c r="CV763" s="116"/>
      <c r="CW763" s="116"/>
      <c r="CX763" s="116"/>
      <c r="CY763" s="116"/>
      <c r="CZ763" s="116"/>
      <c r="DA763" s="116"/>
      <c r="DB763" s="116"/>
      <c r="DC763" s="116"/>
      <c r="DD763" s="116"/>
      <c r="DE763" s="116"/>
      <c r="DF763" s="116"/>
      <c r="DG763" s="116"/>
      <c r="DH763" s="116"/>
      <c r="DI763" s="116"/>
      <c r="DJ763" s="116"/>
      <c r="DK763" s="116"/>
      <c r="DL763" s="116"/>
      <c r="DM763" s="116"/>
      <c r="DN763" s="116"/>
      <c r="DO763" s="116"/>
      <c r="DP763" s="116"/>
      <c r="DQ763" s="116"/>
      <c r="DR763" s="116"/>
      <c r="DS763" s="116"/>
      <c r="DT763" s="116"/>
      <c r="DU763" s="116"/>
      <c r="DV763" s="116"/>
      <c r="DW763" s="116"/>
      <c r="DX763" s="116"/>
      <c r="DY763" s="116"/>
      <c r="DZ763" s="116"/>
      <c r="EA763" s="116"/>
      <c r="EB763" s="116"/>
      <c r="EC763" s="116"/>
      <c r="ED763" s="116"/>
      <c r="EE763" s="116"/>
      <c r="EF763" s="116"/>
      <c r="EG763" s="116"/>
      <c r="EH763" s="116"/>
      <c r="EI763" s="116"/>
      <c r="EJ763" s="116"/>
      <c r="EK763" s="116"/>
      <c r="EL763" s="116"/>
      <c r="EM763" s="116"/>
      <c r="EN763" s="116"/>
      <c r="EO763" s="116"/>
      <c r="EP763" s="116"/>
      <c r="EQ763" s="116"/>
      <c r="ER763" s="116"/>
      <c r="ES763" s="116"/>
      <c r="ET763" s="116"/>
      <c r="EU763" s="116"/>
      <c r="EV763" s="116"/>
      <c r="EW763" s="116"/>
      <c r="EX763" s="116"/>
      <c r="EY763" s="116"/>
      <c r="EZ763" s="116"/>
      <c r="FA763" s="116"/>
      <c r="FB763" s="116"/>
      <c r="FC763" s="116"/>
      <c r="FD763" s="116"/>
      <c r="FE763" s="116"/>
      <c r="FF763" s="116"/>
      <c r="FG763" s="116"/>
      <c r="FH763" s="116"/>
      <c r="FI763" s="116"/>
      <c r="FJ763" s="116"/>
      <c r="FK763" s="116"/>
      <c r="FL763" s="116"/>
      <c r="FM763" s="116"/>
      <c r="FN763" s="116"/>
      <c r="FO763" s="116"/>
      <c r="FP763" s="116"/>
      <c r="FQ763" s="116"/>
      <c r="FR763" s="116"/>
      <c r="FS763" s="116"/>
      <c r="FT763" s="116"/>
      <c r="FU763" s="116"/>
      <c r="FV763" s="116"/>
      <c r="FW763" s="116"/>
      <c r="FX763" s="116"/>
      <c r="FY763" s="116"/>
      <c r="FZ763" s="116"/>
      <c r="GA763" s="116"/>
      <c r="GB763" s="116"/>
      <c r="GC763" s="116"/>
      <c r="GD763" s="116"/>
      <c r="GE763" s="116"/>
      <c r="GF763" s="116"/>
      <c r="GG763" s="116"/>
      <c r="GH763" s="116"/>
      <c r="GI763" s="116"/>
      <c r="GJ763" s="116"/>
      <c r="GK763" s="116"/>
      <c r="GL763" s="116"/>
      <c r="GM763" s="116"/>
      <c r="GN763" s="116"/>
      <c r="GO763" s="116"/>
      <c r="GP763" s="116"/>
      <c r="GQ763" s="116"/>
      <c r="GR763" s="116"/>
      <c r="GS763" s="116"/>
      <c r="GT763" s="116"/>
      <c r="GU763" s="116"/>
      <c r="GV763" s="116"/>
      <c r="GW763" s="116"/>
      <c r="GX763" s="116"/>
      <c r="GY763" s="116"/>
      <c r="GZ763" s="116"/>
      <c r="HA763" s="116"/>
      <c r="HB763" s="116"/>
      <c r="HC763" s="116"/>
      <c r="HD763" s="116"/>
      <c r="HE763" s="116"/>
      <c r="HF763" s="116"/>
      <c r="HG763" s="116"/>
      <c r="HH763" s="116"/>
      <c r="HI763" s="116"/>
      <c r="HJ763" s="116"/>
      <c r="HK763" s="116"/>
      <c r="HL763" s="116"/>
      <c r="HM763" s="116"/>
      <c r="HN763" s="116"/>
      <c r="HO763" s="116"/>
      <c r="HP763" s="116"/>
      <c r="HQ763" s="116"/>
      <c r="HR763" s="116"/>
      <c r="HS763" s="116"/>
      <c r="HT763" s="116"/>
      <c r="HU763" s="116"/>
      <c r="HV763" s="116"/>
      <c r="HW763" s="116"/>
      <c r="HX763" s="116"/>
      <c r="HY763" s="116"/>
      <c r="HZ763" s="116"/>
      <c r="IA763" s="116"/>
      <c r="IB763" s="116"/>
      <c r="IC763" s="116"/>
      <c r="ID763" s="116"/>
      <c r="IE763" s="116"/>
      <c r="IF763" s="116"/>
      <c r="IG763" s="116"/>
      <c r="IH763" s="116"/>
      <c r="II763" s="116"/>
      <c r="IJ763" s="116"/>
      <c r="IK763" s="116"/>
      <c r="IL763" s="116"/>
      <c r="IM763" s="116"/>
      <c r="IN763" s="116"/>
      <c r="IO763" s="116"/>
      <c r="IP763" s="116"/>
      <c r="IQ763" s="116"/>
      <c r="IR763" s="116"/>
      <c r="IS763" s="116"/>
      <c r="IT763" s="116"/>
      <c r="IU763" s="116"/>
      <c r="IV763" s="116"/>
      <c r="IW763" s="116"/>
    </row>
    <row r="764" spans="1:257" s="113" customFormat="1" ht="59.25" customHeight="1">
      <c r="A764" s="155">
        <v>12</v>
      </c>
      <c r="B764" s="586" t="s">
        <v>389</v>
      </c>
      <c r="C764" s="586"/>
      <c r="D764" s="586"/>
      <c r="E764" s="586"/>
      <c r="F764" s="586"/>
      <c r="G764" s="586"/>
      <c r="H764" s="586"/>
      <c r="I764" s="116"/>
      <c r="J764" s="18"/>
      <c r="K764" s="64"/>
      <c r="L764" s="9"/>
      <c r="M764" s="116"/>
      <c r="N764" s="116"/>
      <c r="O764" s="116"/>
      <c r="P764" s="116"/>
      <c r="Q764" s="116"/>
      <c r="R764" s="116"/>
      <c r="S764" s="116"/>
      <c r="T764" s="116"/>
      <c r="U764" s="116"/>
      <c r="V764" s="116"/>
      <c r="W764" s="116"/>
      <c r="X764" s="116"/>
      <c r="Y764" s="116"/>
      <c r="Z764" s="116"/>
      <c r="AA764" s="116"/>
      <c r="AB764" s="116"/>
      <c r="AC764" s="116"/>
      <c r="AD764" s="116"/>
      <c r="AE764" s="116"/>
      <c r="AF764" s="116"/>
      <c r="AG764" s="116"/>
      <c r="AH764" s="116"/>
      <c r="AI764" s="116"/>
      <c r="AJ764" s="116"/>
      <c r="AK764" s="116"/>
      <c r="AL764" s="116"/>
      <c r="AM764" s="116"/>
      <c r="AN764" s="116"/>
      <c r="AO764" s="116"/>
      <c r="AP764" s="116"/>
      <c r="AQ764" s="116"/>
      <c r="AR764" s="116"/>
      <c r="AS764" s="116"/>
      <c r="AT764" s="116"/>
      <c r="AU764" s="116"/>
      <c r="AV764" s="116"/>
      <c r="AW764" s="116"/>
      <c r="AX764" s="116"/>
      <c r="AY764" s="116"/>
      <c r="AZ764" s="116"/>
      <c r="BA764" s="116"/>
      <c r="BB764" s="116"/>
      <c r="BC764" s="116"/>
      <c r="BD764" s="116"/>
      <c r="BE764" s="116"/>
      <c r="BF764" s="116"/>
      <c r="BG764" s="116"/>
      <c r="BH764" s="116"/>
      <c r="BI764" s="116"/>
      <c r="BJ764" s="116"/>
      <c r="BK764" s="116"/>
      <c r="BL764" s="116"/>
      <c r="BM764" s="116"/>
      <c r="BN764" s="116"/>
      <c r="BO764" s="116"/>
      <c r="BP764" s="116"/>
      <c r="BQ764" s="116"/>
      <c r="BR764" s="116"/>
      <c r="BS764" s="116"/>
      <c r="BT764" s="116"/>
      <c r="BU764" s="116"/>
      <c r="BV764" s="116"/>
      <c r="BW764" s="116"/>
      <c r="BX764" s="116"/>
      <c r="BY764" s="116"/>
      <c r="BZ764" s="116"/>
      <c r="CA764" s="116"/>
      <c r="CB764" s="116"/>
      <c r="CC764" s="116"/>
      <c r="CD764" s="116"/>
      <c r="CE764" s="116"/>
      <c r="CF764" s="116"/>
      <c r="CG764" s="116"/>
      <c r="CH764" s="116"/>
      <c r="CI764" s="116"/>
      <c r="CJ764" s="116"/>
      <c r="CK764" s="116"/>
      <c r="CL764" s="116"/>
      <c r="CM764" s="116"/>
      <c r="CN764" s="116"/>
      <c r="CO764" s="116"/>
      <c r="CP764" s="116"/>
      <c r="CQ764" s="116"/>
      <c r="CR764" s="116"/>
      <c r="CS764" s="116"/>
      <c r="CT764" s="116"/>
      <c r="CU764" s="116"/>
      <c r="CV764" s="116"/>
      <c r="CW764" s="116"/>
      <c r="CX764" s="116"/>
      <c r="CY764" s="116"/>
      <c r="CZ764" s="116"/>
      <c r="DA764" s="116"/>
      <c r="DB764" s="116"/>
      <c r="DC764" s="116"/>
      <c r="DD764" s="116"/>
      <c r="DE764" s="116"/>
      <c r="DF764" s="116"/>
      <c r="DG764" s="116"/>
      <c r="DH764" s="116"/>
      <c r="DI764" s="116"/>
      <c r="DJ764" s="116"/>
      <c r="DK764" s="116"/>
      <c r="DL764" s="116"/>
      <c r="DM764" s="116"/>
      <c r="DN764" s="116"/>
      <c r="DO764" s="116"/>
      <c r="DP764" s="116"/>
      <c r="DQ764" s="116"/>
      <c r="DR764" s="116"/>
      <c r="DS764" s="116"/>
      <c r="DT764" s="116"/>
      <c r="DU764" s="116"/>
      <c r="DV764" s="116"/>
      <c r="DW764" s="116"/>
      <c r="DX764" s="116"/>
      <c r="DY764" s="116"/>
      <c r="DZ764" s="116"/>
      <c r="EA764" s="116"/>
      <c r="EB764" s="116"/>
      <c r="EC764" s="116"/>
      <c r="ED764" s="116"/>
      <c r="EE764" s="116"/>
      <c r="EF764" s="116"/>
      <c r="EG764" s="116"/>
      <c r="EH764" s="116"/>
      <c r="EI764" s="116"/>
      <c r="EJ764" s="116"/>
      <c r="EK764" s="116"/>
      <c r="EL764" s="116"/>
      <c r="EM764" s="116"/>
      <c r="EN764" s="116"/>
      <c r="EO764" s="116"/>
      <c r="EP764" s="116"/>
      <c r="EQ764" s="116"/>
      <c r="ER764" s="116"/>
      <c r="ES764" s="116"/>
      <c r="ET764" s="116"/>
      <c r="EU764" s="116"/>
      <c r="EV764" s="116"/>
      <c r="EW764" s="116"/>
      <c r="EX764" s="116"/>
      <c r="EY764" s="116"/>
      <c r="EZ764" s="116"/>
      <c r="FA764" s="116"/>
      <c r="FB764" s="116"/>
      <c r="FC764" s="116"/>
      <c r="FD764" s="116"/>
      <c r="FE764" s="116"/>
      <c r="FF764" s="116"/>
      <c r="FG764" s="116"/>
      <c r="FH764" s="116"/>
      <c r="FI764" s="116"/>
      <c r="FJ764" s="116"/>
      <c r="FK764" s="116"/>
      <c r="FL764" s="116"/>
      <c r="FM764" s="116"/>
      <c r="FN764" s="116"/>
      <c r="FO764" s="116"/>
      <c r="FP764" s="116"/>
      <c r="FQ764" s="116"/>
      <c r="FR764" s="116"/>
      <c r="FS764" s="116"/>
      <c r="FT764" s="116"/>
      <c r="FU764" s="116"/>
      <c r="FV764" s="116"/>
      <c r="FW764" s="116"/>
      <c r="FX764" s="116"/>
      <c r="FY764" s="116"/>
      <c r="FZ764" s="116"/>
      <c r="GA764" s="116"/>
      <c r="GB764" s="116"/>
      <c r="GC764" s="116"/>
      <c r="GD764" s="116"/>
      <c r="GE764" s="116"/>
      <c r="GF764" s="116"/>
      <c r="GG764" s="116"/>
      <c r="GH764" s="116"/>
      <c r="GI764" s="116"/>
      <c r="GJ764" s="116"/>
      <c r="GK764" s="116"/>
      <c r="GL764" s="116"/>
      <c r="GM764" s="116"/>
      <c r="GN764" s="116"/>
      <c r="GO764" s="116"/>
      <c r="GP764" s="116"/>
      <c r="GQ764" s="116"/>
      <c r="GR764" s="116"/>
      <c r="GS764" s="116"/>
      <c r="GT764" s="116"/>
      <c r="GU764" s="116"/>
      <c r="GV764" s="116"/>
      <c r="GW764" s="116"/>
      <c r="GX764" s="116"/>
      <c r="GY764" s="116"/>
      <c r="GZ764" s="116"/>
      <c r="HA764" s="116"/>
      <c r="HB764" s="116"/>
      <c r="HC764" s="116"/>
      <c r="HD764" s="116"/>
      <c r="HE764" s="116"/>
      <c r="HF764" s="116"/>
      <c r="HG764" s="116"/>
      <c r="HH764" s="116"/>
      <c r="HI764" s="116"/>
      <c r="HJ764" s="116"/>
      <c r="HK764" s="116"/>
      <c r="HL764" s="116"/>
      <c r="HM764" s="116"/>
      <c r="HN764" s="116"/>
      <c r="HO764" s="116"/>
      <c r="HP764" s="116"/>
      <c r="HQ764" s="116"/>
      <c r="HR764" s="116"/>
      <c r="HS764" s="116"/>
      <c r="HT764" s="116"/>
      <c r="HU764" s="116"/>
      <c r="HV764" s="116"/>
      <c r="HW764" s="116"/>
      <c r="HX764" s="116"/>
      <c r="HY764" s="116"/>
      <c r="HZ764" s="116"/>
      <c r="IA764" s="116"/>
      <c r="IB764" s="116"/>
      <c r="IC764" s="116"/>
      <c r="ID764" s="116"/>
      <c r="IE764" s="116"/>
      <c r="IF764" s="116"/>
      <c r="IG764" s="116"/>
      <c r="IH764" s="116"/>
      <c r="II764" s="116"/>
      <c r="IJ764" s="116"/>
      <c r="IK764" s="116"/>
      <c r="IL764" s="116"/>
      <c r="IM764" s="116"/>
      <c r="IN764" s="116"/>
      <c r="IO764" s="116"/>
      <c r="IP764" s="116"/>
      <c r="IQ764" s="116"/>
      <c r="IR764" s="116"/>
      <c r="IS764" s="116"/>
      <c r="IT764" s="116"/>
      <c r="IU764" s="116"/>
      <c r="IV764" s="116"/>
      <c r="IW764" s="116"/>
    </row>
    <row r="765" spans="1:257" s="113" customFormat="1" ht="15">
      <c r="A765" s="155"/>
      <c r="B765" s="116" t="s">
        <v>390</v>
      </c>
      <c r="C765" s="116"/>
      <c r="L765" s="9"/>
      <c r="M765" s="116"/>
      <c r="N765" s="116"/>
      <c r="O765" s="116"/>
      <c r="P765" s="116"/>
      <c r="Q765" s="116"/>
      <c r="R765" s="116"/>
      <c r="S765" s="116"/>
      <c r="T765" s="116"/>
      <c r="U765" s="116"/>
      <c r="V765" s="116"/>
      <c r="W765" s="116"/>
      <c r="X765" s="116"/>
      <c r="Y765" s="116"/>
      <c r="Z765" s="116"/>
      <c r="AA765" s="116"/>
      <c r="AB765" s="116"/>
      <c r="AC765" s="116"/>
      <c r="AD765" s="116"/>
      <c r="AE765" s="116"/>
      <c r="AF765" s="116"/>
      <c r="AG765" s="116"/>
      <c r="AH765" s="116"/>
      <c r="AI765" s="116"/>
      <c r="AJ765" s="116"/>
      <c r="AK765" s="116"/>
      <c r="AL765" s="116"/>
      <c r="AM765" s="116"/>
      <c r="AN765" s="116"/>
      <c r="AO765" s="116"/>
      <c r="AP765" s="116"/>
      <c r="AQ765" s="116"/>
      <c r="AR765" s="116"/>
      <c r="AS765" s="116"/>
      <c r="AT765" s="116"/>
      <c r="AU765" s="116"/>
      <c r="AV765" s="116"/>
      <c r="AW765" s="116"/>
      <c r="AX765" s="116"/>
      <c r="AY765" s="116"/>
      <c r="AZ765" s="116"/>
      <c r="BA765" s="116"/>
      <c r="BB765" s="116"/>
      <c r="BC765" s="116"/>
      <c r="BD765" s="116"/>
      <c r="BE765" s="116"/>
      <c r="BF765" s="116"/>
      <c r="BG765" s="116"/>
      <c r="BH765" s="116"/>
      <c r="BI765" s="116"/>
      <c r="BJ765" s="116"/>
      <c r="BK765" s="116"/>
      <c r="BL765" s="116"/>
      <c r="BM765" s="116"/>
      <c r="BN765" s="116"/>
      <c r="BO765" s="116"/>
      <c r="BP765" s="116"/>
      <c r="BQ765" s="116"/>
      <c r="BR765" s="116"/>
      <c r="BS765" s="116"/>
      <c r="BT765" s="116"/>
      <c r="BU765" s="116"/>
      <c r="BV765" s="116"/>
      <c r="BW765" s="116"/>
      <c r="BX765" s="116"/>
      <c r="BY765" s="116"/>
      <c r="BZ765" s="116"/>
      <c r="CA765" s="116"/>
      <c r="CB765" s="116"/>
      <c r="CC765" s="116"/>
      <c r="CD765" s="116"/>
      <c r="CE765" s="116"/>
      <c r="CF765" s="116"/>
      <c r="CG765" s="116"/>
      <c r="CH765" s="116"/>
      <c r="CI765" s="116"/>
      <c r="CJ765" s="116"/>
      <c r="CK765" s="116"/>
      <c r="CL765" s="116"/>
      <c r="CM765" s="116"/>
      <c r="CN765" s="116"/>
      <c r="CO765" s="116"/>
      <c r="CP765" s="116"/>
      <c r="CQ765" s="116"/>
      <c r="CR765" s="116"/>
      <c r="CS765" s="116"/>
      <c r="CT765" s="116"/>
      <c r="CU765" s="116"/>
      <c r="CV765" s="116"/>
      <c r="CW765" s="116"/>
      <c r="CX765" s="116"/>
      <c r="CY765" s="116"/>
      <c r="CZ765" s="116"/>
      <c r="DA765" s="116"/>
      <c r="DB765" s="116"/>
      <c r="DC765" s="116"/>
      <c r="DD765" s="116"/>
      <c r="DE765" s="116"/>
      <c r="DF765" s="116"/>
      <c r="DG765" s="116"/>
      <c r="DH765" s="116"/>
      <c r="DI765" s="116"/>
      <c r="DJ765" s="116"/>
      <c r="DK765" s="116"/>
      <c r="DL765" s="116"/>
      <c r="DM765" s="116"/>
      <c r="DN765" s="116"/>
      <c r="DO765" s="116"/>
      <c r="DP765" s="116"/>
      <c r="DQ765" s="116"/>
      <c r="DR765" s="116"/>
      <c r="DS765" s="116"/>
      <c r="DT765" s="116"/>
      <c r="DU765" s="116"/>
      <c r="DV765" s="116"/>
      <c r="DW765" s="116"/>
      <c r="DX765" s="116"/>
      <c r="DY765" s="116"/>
      <c r="DZ765" s="116"/>
      <c r="EA765" s="116"/>
      <c r="EB765" s="116"/>
      <c r="EC765" s="116"/>
      <c r="ED765" s="116"/>
      <c r="EE765" s="116"/>
      <c r="EF765" s="116"/>
      <c r="EG765" s="116"/>
      <c r="EH765" s="116"/>
      <c r="EI765" s="116"/>
      <c r="EJ765" s="116"/>
      <c r="EK765" s="116"/>
      <c r="EL765" s="116"/>
      <c r="EM765" s="116"/>
      <c r="EN765" s="116"/>
      <c r="EO765" s="116"/>
      <c r="EP765" s="116"/>
      <c r="EQ765" s="116"/>
      <c r="ER765" s="116"/>
      <c r="ES765" s="116"/>
      <c r="ET765" s="116"/>
      <c r="EU765" s="116"/>
      <c r="EV765" s="116"/>
      <c r="EW765" s="116"/>
      <c r="EX765" s="116"/>
      <c r="EY765" s="116"/>
      <c r="EZ765" s="116"/>
      <c r="FA765" s="116"/>
      <c r="FB765" s="116"/>
      <c r="FC765" s="116"/>
      <c r="FD765" s="116"/>
      <c r="FE765" s="116"/>
      <c r="FF765" s="116"/>
      <c r="FG765" s="116"/>
      <c r="FH765" s="116"/>
      <c r="FI765" s="116"/>
      <c r="FJ765" s="116"/>
      <c r="FK765" s="116"/>
      <c r="FL765" s="116"/>
      <c r="FM765" s="116"/>
      <c r="FN765" s="116"/>
      <c r="FO765" s="116"/>
      <c r="FP765" s="116"/>
      <c r="FQ765" s="116"/>
      <c r="FR765" s="116"/>
      <c r="FS765" s="116"/>
      <c r="FT765" s="116"/>
      <c r="FU765" s="116"/>
      <c r="FV765" s="116"/>
      <c r="FW765" s="116"/>
      <c r="FX765" s="116"/>
      <c r="FY765" s="116"/>
      <c r="FZ765" s="116"/>
      <c r="GA765" s="116"/>
      <c r="GB765" s="116"/>
      <c r="GC765" s="116"/>
      <c r="GD765" s="116"/>
      <c r="GE765" s="116"/>
      <c r="GF765" s="116"/>
      <c r="GG765" s="116"/>
      <c r="GH765" s="116"/>
      <c r="GI765" s="116"/>
      <c r="GJ765" s="116"/>
      <c r="GK765" s="116"/>
      <c r="GL765" s="116"/>
      <c r="GM765" s="116"/>
      <c r="GN765" s="116"/>
      <c r="GO765" s="116"/>
      <c r="GP765" s="116"/>
      <c r="GQ765" s="116"/>
      <c r="GR765" s="116"/>
      <c r="GS765" s="116"/>
      <c r="GT765" s="116"/>
      <c r="GU765" s="116"/>
      <c r="GV765" s="116"/>
      <c r="GW765" s="116"/>
      <c r="GX765" s="116"/>
      <c r="GY765" s="116"/>
      <c r="GZ765" s="116"/>
      <c r="HA765" s="116"/>
      <c r="HB765" s="116"/>
      <c r="HC765" s="116"/>
      <c r="HD765" s="116"/>
      <c r="HE765" s="116"/>
      <c r="HF765" s="116"/>
      <c r="HG765" s="116"/>
      <c r="HH765" s="116"/>
      <c r="HI765" s="116"/>
      <c r="HJ765" s="116"/>
      <c r="HK765" s="116"/>
      <c r="HL765" s="116"/>
      <c r="HM765" s="116"/>
      <c r="HN765" s="116"/>
      <c r="HO765" s="116"/>
      <c r="HP765" s="116"/>
      <c r="HQ765" s="116"/>
      <c r="HR765" s="116"/>
      <c r="HS765" s="116"/>
      <c r="HT765" s="116"/>
      <c r="HU765" s="116"/>
      <c r="HV765" s="116"/>
      <c r="HW765" s="116"/>
      <c r="HX765" s="116"/>
      <c r="HY765" s="116"/>
      <c r="HZ765" s="116"/>
      <c r="IA765" s="116"/>
      <c r="IB765" s="116"/>
      <c r="IC765" s="116"/>
      <c r="ID765" s="116"/>
      <c r="IE765" s="116"/>
      <c r="IF765" s="116"/>
      <c r="IG765" s="116"/>
      <c r="IH765" s="116"/>
      <c r="II765" s="116"/>
      <c r="IJ765" s="116"/>
      <c r="IK765" s="116"/>
      <c r="IL765" s="116"/>
      <c r="IM765" s="116"/>
      <c r="IN765" s="116"/>
      <c r="IO765" s="116"/>
      <c r="IP765" s="116"/>
      <c r="IQ765" s="116"/>
      <c r="IR765" s="116"/>
      <c r="IS765" s="116"/>
      <c r="IT765" s="116"/>
      <c r="IU765" s="116"/>
      <c r="IV765" s="116"/>
      <c r="IW765" s="116"/>
    </row>
    <row r="766" spans="1:257" s="113" customFormat="1" ht="15">
      <c r="A766" s="155"/>
      <c r="B766" s="116" t="s">
        <v>11</v>
      </c>
      <c r="C766" s="116"/>
      <c r="D766" s="116">
        <v>1</v>
      </c>
      <c r="E766" s="116"/>
      <c r="F766" s="116" t="s">
        <v>9</v>
      </c>
      <c r="G766" s="56"/>
      <c r="H766" s="116" t="s">
        <v>69</v>
      </c>
      <c r="I766" s="122"/>
      <c r="J766" s="51">
        <f>SUM(D766*G766)</f>
        <v>0</v>
      </c>
      <c r="K766" s="95" t="s">
        <v>69</v>
      </c>
      <c r="L766" s="9"/>
      <c r="M766" s="116"/>
      <c r="N766" s="116"/>
      <c r="O766" s="116"/>
      <c r="P766" s="116"/>
      <c r="Q766" s="116"/>
      <c r="R766" s="116"/>
      <c r="S766" s="116"/>
      <c r="T766" s="116"/>
      <c r="U766" s="116"/>
      <c r="V766" s="116"/>
      <c r="W766" s="116"/>
      <c r="X766" s="116"/>
      <c r="Y766" s="116"/>
      <c r="Z766" s="116"/>
      <c r="AA766" s="116"/>
      <c r="AB766" s="116"/>
      <c r="AC766" s="116"/>
      <c r="AD766" s="116"/>
      <c r="AE766" s="116"/>
      <c r="AF766" s="116"/>
      <c r="AG766" s="116"/>
      <c r="AH766" s="116"/>
      <c r="AI766" s="116"/>
      <c r="AJ766" s="116"/>
      <c r="AK766" s="116"/>
      <c r="AL766" s="116"/>
      <c r="AM766" s="116"/>
      <c r="AN766" s="116"/>
      <c r="AO766" s="116"/>
      <c r="AP766" s="116"/>
      <c r="AQ766" s="116"/>
      <c r="AR766" s="116"/>
      <c r="AS766" s="116"/>
      <c r="AT766" s="116"/>
      <c r="AU766" s="116"/>
      <c r="AV766" s="116"/>
      <c r="AW766" s="116"/>
      <c r="AX766" s="116"/>
      <c r="AY766" s="116"/>
      <c r="AZ766" s="116"/>
      <c r="BA766" s="116"/>
      <c r="BB766" s="116"/>
      <c r="BC766" s="116"/>
      <c r="BD766" s="116"/>
      <c r="BE766" s="116"/>
      <c r="BF766" s="116"/>
      <c r="BG766" s="116"/>
      <c r="BH766" s="116"/>
      <c r="BI766" s="116"/>
      <c r="BJ766" s="116"/>
      <c r="BK766" s="116"/>
      <c r="BL766" s="116"/>
      <c r="BM766" s="116"/>
      <c r="BN766" s="116"/>
      <c r="BO766" s="116"/>
      <c r="BP766" s="116"/>
      <c r="BQ766" s="116"/>
      <c r="BR766" s="116"/>
      <c r="BS766" s="116"/>
      <c r="BT766" s="116"/>
      <c r="BU766" s="116"/>
      <c r="BV766" s="116"/>
      <c r="BW766" s="116"/>
      <c r="BX766" s="116"/>
      <c r="BY766" s="116"/>
      <c r="BZ766" s="116"/>
      <c r="CA766" s="116"/>
      <c r="CB766" s="116"/>
      <c r="CC766" s="116"/>
      <c r="CD766" s="116"/>
      <c r="CE766" s="116"/>
      <c r="CF766" s="116"/>
      <c r="CG766" s="116"/>
      <c r="CH766" s="116"/>
      <c r="CI766" s="116"/>
      <c r="CJ766" s="116"/>
      <c r="CK766" s="116"/>
      <c r="CL766" s="116"/>
      <c r="CM766" s="116"/>
      <c r="CN766" s="116"/>
      <c r="CO766" s="116"/>
      <c r="CP766" s="116"/>
      <c r="CQ766" s="116"/>
      <c r="CR766" s="116"/>
      <c r="CS766" s="116"/>
      <c r="CT766" s="116"/>
      <c r="CU766" s="116"/>
      <c r="CV766" s="116"/>
      <c r="CW766" s="116"/>
      <c r="CX766" s="116"/>
      <c r="CY766" s="116"/>
      <c r="CZ766" s="116"/>
      <c r="DA766" s="116"/>
      <c r="DB766" s="116"/>
      <c r="DC766" s="116"/>
      <c r="DD766" s="116"/>
      <c r="DE766" s="116"/>
      <c r="DF766" s="116"/>
      <c r="DG766" s="116"/>
      <c r="DH766" s="116"/>
      <c r="DI766" s="116"/>
      <c r="DJ766" s="116"/>
      <c r="DK766" s="116"/>
      <c r="DL766" s="116"/>
      <c r="DM766" s="116"/>
      <c r="DN766" s="116"/>
      <c r="DO766" s="116"/>
      <c r="DP766" s="116"/>
      <c r="DQ766" s="116"/>
      <c r="DR766" s="116"/>
      <c r="DS766" s="116"/>
      <c r="DT766" s="116"/>
      <c r="DU766" s="116"/>
      <c r="DV766" s="116"/>
      <c r="DW766" s="116"/>
      <c r="DX766" s="116"/>
      <c r="DY766" s="116"/>
      <c r="DZ766" s="116"/>
      <c r="EA766" s="116"/>
      <c r="EB766" s="116"/>
      <c r="EC766" s="116"/>
      <c r="ED766" s="116"/>
      <c r="EE766" s="116"/>
      <c r="EF766" s="116"/>
      <c r="EG766" s="116"/>
      <c r="EH766" s="116"/>
      <c r="EI766" s="116"/>
      <c r="EJ766" s="116"/>
      <c r="EK766" s="116"/>
      <c r="EL766" s="116"/>
      <c r="EM766" s="116"/>
      <c r="EN766" s="116"/>
      <c r="EO766" s="116"/>
      <c r="EP766" s="116"/>
      <c r="EQ766" s="116"/>
      <c r="ER766" s="116"/>
      <c r="ES766" s="116"/>
      <c r="ET766" s="116"/>
      <c r="EU766" s="116"/>
      <c r="EV766" s="116"/>
      <c r="EW766" s="116"/>
      <c r="EX766" s="116"/>
      <c r="EY766" s="116"/>
      <c r="EZ766" s="116"/>
      <c r="FA766" s="116"/>
      <c r="FB766" s="116"/>
      <c r="FC766" s="116"/>
      <c r="FD766" s="116"/>
      <c r="FE766" s="116"/>
      <c r="FF766" s="116"/>
      <c r="FG766" s="116"/>
      <c r="FH766" s="116"/>
      <c r="FI766" s="116"/>
      <c r="FJ766" s="116"/>
      <c r="FK766" s="116"/>
      <c r="FL766" s="116"/>
      <c r="FM766" s="116"/>
      <c r="FN766" s="116"/>
      <c r="FO766" s="116"/>
      <c r="FP766" s="116"/>
      <c r="FQ766" s="116"/>
      <c r="FR766" s="116"/>
      <c r="FS766" s="116"/>
      <c r="FT766" s="116"/>
      <c r="FU766" s="116"/>
      <c r="FV766" s="116"/>
      <c r="FW766" s="116"/>
      <c r="FX766" s="116"/>
      <c r="FY766" s="116"/>
      <c r="FZ766" s="116"/>
      <c r="GA766" s="116"/>
      <c r="GB766" s="116"/>
      <c r="GC766" s="116"/>
      <c r="GD766" s="116"/>
      <c r="GE766" s="116"/>
      <c r="GF766" s="116"/>
      <c r="GG766" s="116"/>
      <c r="GH766" s="116"/>
      <c r="GI766" s="116"/>
      <c r="GJ766" s="116"/>
      <c r="GK766" s="116"/>
      <c r="GL766" s="116"/>
      <c r="GM766" s="116"/>
      <c r="GN766" s="116"/>
      <c r="GO766" s="116"/>
      <c r="GP766" s="116"/>
      <c r="GQ766" s="116"/>
      <c r="GR766" s="116"/>
      <c r="GS766" s="116"/>
      <c r="GT766" s="116"/>
      <c r="GU766" s="116"/>
      <c r="GV766" s="116"/>
      <c r="GW766" s="116"/>
      <c r="GX766" s="116"/>
      <c r="GY766" s="116"/>
      <c r="GZ766" s="116"/>
      <c r="HA766" s="116"/>
      <c r="HB766" s="116"/>
      <c r="HC766" s="116"/>
      <c r="HD766" s="116"/>
      <c r="HE766" s="116"/>
      <c r="HF766" s="116"/>
      <c r="HG766" s="116"/>
      <c r="HH766" s="116"/>
      <c r="HI766" s="116"/>
      <c r="HJ766" s="116"/>
      <c r="HK766" s="116"/>
      <c r="HL766" s="116"/>
      <c r="HM766" s="116"/>
      <c r="HN766" s="116"/>
      <c r="HO766" s="116"/>
      <c r="HP766" s="116"/>
      <c r="HQ766" s="116"/>
      <c r="HR766" s="116"/>
      <c r="HS766" s="116"/>
      <c r="HT766" s="116"/>
      <c r="HU766" s="116"/>
      <c r="HV766" s="116"/>
      <c r="HW766" s="116"/>
      <c r="HX766" s="116"/>
      <c r="HY766" s="116"/>
      <c r="HZ766" s="116"/>
      <c r="IA766" s="116"/>
      <c r="IB766" s="116"/>
      <c r="IC766" s="116"/>
      <c r="ID766" s="116"/>
      <c r="IE766" s="116"/>
      <c r="IF766" s="116"/>
      <c r="IG766" s="116"/>
      <c r="IH766" s="116"/>
      <c r="II766" s="116"/>
      <c r="IJ766" s="116"/>
      <c r="IK766" s="116"/>
      <c r="IL766" s="116"/>
      <c r="IM766" s="116"/>
      <c r="IN766" s="116"/>
      <c r="IO766" s="116"/>
      <c r="IP766" s="116"/>
      <c r="IQ766" s="116"/>
      <c r="IR766" s="116"/>
      <c r="IS766" s="116"/>
      <c r="IT766" s="116"/>
      <c r="IU766" s="116"/>
      <c r="IV766" s="116"/>
      <c r="IW766" s="116"/>
    </row>
    <row r="767" spans="1:257" s="113" customFormat="1" ht="15">
      <c r="A767" s="155"/>
      <c r="B767" s="116" t="s">
        <v>391</v>
      </c>
      <c r="C767" s="116"/>
      <c r="D767" s="15"/>
      <c r="E767" s="116"/>
      <c r="K767" s="89"/>
      <c r="L767" s="9"/>
      <c r="M767" s="116"/>
      <c r="N767" s="116"/>
      <c r="O767" s="116"/>
      <c r="P767" s="116"/>
      <c r="Q767" s="116"/>
      <c r="R767" s="116"/>
      <c r="S767" s="116"/>
      <c r="T767" s="116"/>
      <c r="U767" s="116"/>
      <c r="V767" s="116"/>
      <c r="W767" s="116"/>
      <c r="X767" s="116"/>
      <c r="Y767" s="116"/>
      <c r="Z767" s="116"/>
      <c r="AA767" s="116"/>
      <c r="AB767" s="116"/>
      <c r="AC767" s="116"/>
      <c r="AD767" s="116"/>
      <c r="AE767" s="116"/>
      <c r="AF767" s="116"/>
      <c r="AG767" s="116"/>
      <c r="AH767" s="116"/>
      <c r="AI767" s="116"/>
      <c r="AJ767" s="116"/>
      <c r="AK767" s="116"/>
      <c r="AL767" s="116"/>
      <c r="AM767" s="116"/>
      <c r="AN767" s="116"/>
      <c r="AO767" s="116"/>
      <c r="AP767" s="116"/>
      <c r="AQ767" s="116"/>
      <c r="AR767" s="116"/>
      <c r="AS767" s="116"/>
      <c r="AT767" s="116"/>
      <c r="AU767" s="116"/>
      <c r="AV767" s="116"/>
      <c r="AW767" s="116"/>
      <c r="AX767" s="116"/>
      <c r="AY767" s="116"/>
      <c r="AZ767" s="116"/>
      <c r="BA767" s="116"/>
      <c r="BB767" s="116"/>
      <c r="BC767" s="116"/>
      <c r="BD767" s="116"/>
      <c r="BE767" s="116"/>
      <c r="BF767" s="116"/>
      <c r="BG767" s="116"/>
      <c r="BH767" s="116"/>
      <c r="BI767" s="116"/>
      <c r="BJ767" s="116"/>
      <c r="BK767" s="116"/>
      <c r="BL767" s="116"/>
      <c r="BM767" s="116"/>
      <c r="BN767" s="116"/>
      <c r="BO767" s="116"/>
      <c r="BP767" s="116"/>
      <c r="BQ767" s="116"/>
      <c r="BR767" s="116"/>
      <c r="BS767" s="116"/>
      <c r="BT767" s="116"/>
      <c r="BU767" s="116"/>
      <c r="BV767" s="116"/>
      <c r="BW767" s="116"/>
      <c r="BX767" s="116"/>
      <c r="BY767" s="116"/>
      <c r="BZ767" s="116"/>
      <c r="CA767" s="116"/>
      <c r="CB767" s="116"/>
      <c r="CC767" s="116"/>
      <c r="CD767" s="116"/>
      <c r="CE767" s="116"/>
      <c r="CF767" s="116"/>
      <c r="CG767" s="116"/>
      <c r="CH767" s="116"/>
      <c r="CI767" s="116"/>
      <c r="CJ767" s="116"/>
      <c r="CK767" s="116"/>
      <c r="CL767" s="116"/>
      <c r="CM767" s="116"/>
      <c r="CN767" s="116"/>
      <c r="CO767" s="116"/>
      <c r="CP767" s="116"/>
      <c r="CQ767" s="116"/>
      <c r="CR767" s="116"/>
      <c r="CS767" s="116"/>
      <c r="CT767" s="116"/>
      <c r="CU767" s="116"/>
      <c r="CV767" s="116"/>
      <c r="CW767" s="116"/>
      <c r="CX767" s="116"/>
      <c r="CY767" s="116"/>
      <c r="CZ767" s="116"/>
      <c r="DA767" s="116"/>
      <c r="DB767" s="116"/>
      <c r="DC767" s="116"/>
      <c r="DD767" s="116"/>
      <c r="DE767" s="116"/>
      <c r="DF767" s="116"/>
      <c r="DG767" s="116"/>
      <c r="DH767" s="116"/>
      <c r="DI767" s="116"/>
      <c r="DJ767" s="116"/>
      <c r="DK767" s="116"/>
      <c r="DL767" s="116"/>
      <c r="DM767" s="116"/>
      <c r="DN767" s="116"/>
      <c r="DO767" s="116"/>
      <c r="DP767" s="116"/>
      <c r="DQ767" s="116"/>
      <c r="DR767" s="116"/>
      <c r="DS767" s="116"/>
      <c r="DT767" s="116"/>
      <c r="DU767" s="116"/>
      <c r="DV767" s="116"/>
      <c r="DW767" s="116"/>
      <c r="DX767" s="116"/>
      <c r="DY767" s="116"/>
      <c r="DZ767" s="116"/>
      <c r="EA767" s="116"/>
      <c r="EB767" s="116"/>
      <c r="EC767" s="116"/>
      <c r="ED767" s="116"/>
      <c r="EE767" s="116"/>
      <c r="EF767" s="116"/>
      <c r="EG767" s="116"/>
      <c r="EH767" s="116"/>
      <c r="EI767" s="116"/>
      <c r="EJ767" s="116"/>
      <c r="EK767" s="116"/>
      <c r="EL767" s="116"/>
      <c r="EM767" s="116"/>
      <c r="EN767" s="116"/>
      <c r="EO767" s="116"/>
      <c r="EP767" s="116"/>
      <c r="EQ767" s="116"/>
      <c r="ER767" s="116"/>
      <c r="ES767" s="116"/>
      <c r="ET767" s="116"/>
      <c r="EU767" s="116"/>
      <c r="EV767" s="116"/>
      <c r="EW767" s="116"/>
      <c r="EX767" s="116"/>
      <c r="EY767" s="116"/>
      <c r="EZ767" s="116"/>
      <c r="FA767" s="116"/>
      <c r="FB767" s="116"/>
      <c r="FC767" s="116"/>
      <c r="FD767" s="116"/>
      <c r="FE767" s="116"/>
      <c r="FF767" s="116"/>
      <c r="FG767" s="116"/>
      <c r="FH767" s="116"/>
      <c r="FI767" s="116"/>
      <c r="FJ767" s="116"/>
      <c r="FK767" s="116"/>
      <c r="FL767" s="116"/>
      <c r="FM767" s="116"/>
      <c r="FN767" s="116"/>
      <c r="FO767" s="116"/>
      <c r="FP767" s="116"/>
      <c r="FQ767" s="116"/>
      <c r="FR767" s="116"/>
      <c r="FS767" s="116"/>
      <c r="FT767" s="116"/>
      <c r="FU767" s="116"/>
      <c r="FV767" s="116"/>
      <c r="FW767" s="116"/>
      <c r="FX767" s="116"/>
      <c r="FY767" s="116"/>
      <c r="FZ767" s="116"/>
      <c r="GA767" s="116"/>
      <c r="GB767" s="116"/>
      <c r="GC767" s="116"/>
      <c r="GD767" s="116"/>
      <c r="GE767" s="116"/>
      <c r="GF767" s="116"/>
      <c r="GG767" s="116"/>
      <c r="GH767" s="116"/>
      <c r="GI767" s="116"/>
      <c r="GJ767" s="116"/>
      <c r="GK767" s="116"/>
      <c r="GL767" s="116"/>
      <c r="GM767" s="116"/>
      <c r="GN767" s="116"/>
      <c r="GO767" s="116"/>
      <c r="GP767" s="116"/>
      <c r="GQ767" s="116"/>
      <c r="GR767" s="116"/>
      <c r="GS767" s="116"/>
      <c r="GT767" s="116"/>
      <c r="GU767" s="116"/>
      <c r="GV767" s="116"/>
      <c r="GW767" s="116"/>
      <c r="GX767" s="116"/>
      <c r="GY767" s="116"/>
      <c r="GZ767" s="116"/>
      <c r="HA767" s="116"/>
      <c r="HB767" s="116"/>
      <c r="HC767" s="116"/>
      <c r="HD767" s="116"/>
      <c r="HE767" s="116"/>
      <c r="HF767" s="116"/>
      <c r="HG767" s="116"/>
      <c r="HH767" s="116"/>
      <c r="HI767" s="116"/>
      <c r="HJ767" s="116"/>
      <c r="HK767" s="116"/>
      <c r="HL767" s="116"/>
      <c r="HM767" s="116"/>
      <c r="HN767" s="116"/>
      <c r="HO767" s="116"/>
      <c r="HP767" s="116"/>
      <c r="HQ767" s="116"/>
      <c r="HR767" s="116"/>
      <c r="HS767" s="116"/>
      <c r="HT767" s="116"/>
      <c r="HU767" s="116"/>
      <c r="HV767" s="116"/>
      <c r="HW767" s="116"/>
      <c r="HX767" s="116"/>
      <c r="HY767" s="116"/>
      <c r="HZ767" s="116"/>
      <c r="IA767" s="116"/>
      <c r="IB767" s="116"/>
      <c r="IC767" s="116"/>
      <c r="ID767" s="116"/>
      <c r="IE767" s="116"/>
      <c r="IF767" s="116"/>
      <c r="IG767" s="116"/>
      <c r="IH767" s="116"/>
      <c r="II767" s="116"/>
      <c r="IJ767" s="116"/>
      <c r="IK767" s="116"/>
      <c r="IL767" s="116"/>
      <c r="IM767" s="116"/>
      <c r="IN767" s="116"/>
      <c r="IO767" s="116"/>
      <c r="IP767" s="116"/>
      <c r="IQ767" s="116"/>
      <c r="IR767" s="116"/>
      <c r="IS767" s="116"/>
      <c r="IT767" s="116"/>
      <c r="IU767" s="116"/>
      <c r="IV767" s="116"/>
      <c r="IW767" s="116"/>
    </row>
    <row r="768" spans="1:257" s="113" customFormat="1" ht="15">
      <c r="A768" s="155"/>
      <c r="B768" s="116" t="s">
        <v>11</v>
      </c>
      <c r="C768" s="116"/>
      <c r="D768" s="116">
        <v>1</v>
      </c>
      <c r="E768" s="116"/>
      <c r="F768" s="116" t="s">
        <v>9</v>
      </c>
      <c r="G768" s="56"/>
      <c r="H768" s="116" t="s">
        <v>69</v>
      </c>
      <c r="I768" s="122"/>
      <c r="J768" s="51">
        <f>SUM(D768*G768)</f>
        <v>0</v>
      </c>
      <c r="K768" s="95" t="s">
        <v>69</v>
      </c>
      <c r="L768" s="9"/>
      <c r="M768" s="116"/>
      <c r="N768" s="116"/>
      <c r="O768" s="116"/>
      <c r="P768" s="116"/>
      <c r="Q768" s="116"/>
      <c r="R768" s="116"/>
      <c r="S768" s="116"/>
      <c r="T768" s="116"/>
      <c r="U768" s="116"/>
      <c r="V768" s="116"/>
      <c r="W768" s="116"/>
      <c r="X768" s="116"/>
      <c r="Y768" s="116"/>
      <c r="Z768" s="116"/>
      <c r="AA768" s="116"/>
      <c r="AB768" s="116"/>
      <c r="AC768" s="116"/>
      <c r="AD768" s="116"/>
      <c r="AE768" s="116"/>
      <c r="AF768" s="116"/>
      <c r="AG768" s="116"/>
      <c r="AH768" s="116"/>
      <c r="AI768" s="116"/>
      <c r="AJ768" s="116"/>
      <c r="AK768" s="116"/>
      <c r="AL768" s="116"/>
      <c r="AM768" s="116"/>
      <c r="AN768" s="116"/>
      <c r="AO768" s="116"/>
      <c r="AP768" s="116"/>
      <c r="AQ768" s="116"/>
      <c r="AR768" s="116"/>
      <c r="AS768" s="116"/>
      <c r="AT768" s="116"/>
      <c r="AU768" s="116"/>
      <c r="AV768" s="116"/>
      <c r="AW768" s="116"/>
      <c r="AX768" s="116"/>
      <c r="AY768" s="116"/>
      <c r="AZ768" s="116"/>
      <c r="BA768" s="116"/>
      <c r="BB768" s="116"/>
      <c r="BC768" s="116"/>
      <c r="BD768" s="116"/>
      <c r="BE768" s="116"/>
      <c r="BF768" s="116"/>
      <c r="BG768" s="116"/>
      <c r="BH768" s="116"/>
      <c r="BI768" s="116"/>
      <c r="BJ768" s="116"/>
      <c r="BK768" s="116"/>
      <c r="BL768" s="116"/>
      <c r="BM768" s="116"/>
      <c r="BN768" s="116"/>
      <c r="BO768" s="116"/>
      <c r="BP768" s="116"/>
      <c r="BQ768" s="116"/>
      <c r="BR768" s="116"/>
      <c r="BS768" s="116"/>
      <c r="BT768" s="116"/>
      <c r="BU768" s="116"/>
      <c r="BV768" s="116"/>
      <c r="BW768" s="116"/>
      <c r="BX768" s="116"/>
      <c r="BY768" s="116"/>
      <c r="BZ768" s="116"/>
      <c r="CA768" s="116"/>
      <c r="CB768" s="116"/>
      <c r="CC768" s="116"/>
      <c r="CD768" s="116"/>
      <c r="CE768" s="116"/>
      <c r="CF768" s="116"/>
      <c r="CG768" s="116"/>
      <c r="CH768" s="116"/>
      <c r="CI768" s="116"/>
      <c r="CJ768" s="116"/>
      <c r="CK768" s="116"/>
      <c r="CL768" s="116"/>
      <c r="CM768" s="116"/>
      <c r="CN768" s="116"/>
      <c r="CO768" s="116"/>
      <c r="CP768" s="116"/>
      <c r="CQ768" s="116"/>
      <c r="CR768" s="116"/>
      <c r="CS768" s="116"/>
      <c r="CT768" s="116"/>
      <c r="CU768" s="116"/>
      <c r="CV768" s="116"/>
      <c r="CW768" s="116"/>
      <c r="CX768" s="116"/>
      <c r="CY768" s="116"/>
      <c r="CZ768" s="116"/>
      <c r="DA768" s="116"/>
      <c r="DB768" s="116"/>
      <c r="DC768" s="116"/>
      <c r="DD768" s="116"/>
      <c r="DE768" s="116"/>
      <c r="DF768" s="116"/>
      <c r="DG768" s="116"/>
      <c r="DH768" s="116"/>
      <c r="DI768" s="116"/>
      <c r="DJ768" s="116"/>
      <c r="DK768" s="116"/>
      <c r="DL768" s="116"/>
      <c r="DM768" s="116"/>
      <c r="DN768" s="116"/>
      <c r="DO768" s="116"/>
      <c r="DP768" s="116"/>
      <c r="DQ768" s="116"/>
      <c r="DR768" s="116"/>
      <c r="DS768" s="116"/>
      <c r="DT768" s="116"/>
      <c r="DU768" s="116"/>
      <c r="DV768" s="116"/>
      <c r="DW768" s="116"/>
      <c r="DX768" s="116"/>
      <c r="DY768" s="116"/>
      <c r="DZ768" s="116"/>
      <c r="EA768" s="116"/>
      <c r="EB768" s="116"/>
      <c r="EC768" s="116"/>
      <c r="ED768" s="116"/>
      <c r="EE768" s="116"/>
      <c r="EF768" s="116"/>
      <c r="EG768" s="116"/>
      <c r="EH768" s="116"/>
      <c r="EI768" s="116"/>
      <c r="EJ768" s="116"/>
      <c r="EK768" s="116"/>
      <c r="EL768" s="116"/>
      <c r="EM768" s="116"/>
      <c r="EN768" s="116"/>
      <c r="EO768" s="116"/>
      <c r="EP768" s="116"/>
      <c r="EQ768" s="116"/>
      <c r="ER768" s="116"/>
      <c r="ES768" s="116"/>
      <c r="ET768" s="116"/>
      <c r="EU768" s="116"/>
      <c r="EV768" s="116"/>
      <c r="EW768" s="116"/>
      <c r="EX768" s="116"/>
      <c r="EY768" s="116"/>
      <c r="EZ768" s="116"/>
      <c r="FA768" s="116"/>
      <c r="FB768" s="116"/>
      <c r="FC768" s="116"/>
      <c r="FD768" s="116"/>
      <c r="FE768" s="116"/>
      <c r="FF768" s="116"/>
      <c r="FG768" s="116"/>
      <c r="FH768" s="116"/>
      <c r="FI768" s="116"/>
      <c r="FJ768" s="116"/>
      <c r="FK768" s="116"/>
      <c r="FL768" s="116"/>
      <c r="FM768" s="116"/>
      <c r="FN768" s="116"/>
      <c r="FO768" s="116"/>
      <c r="FP768" s="116"/>
      <c r="FQ768" s="116"/>
      <c r="FR768" s="116"/>
      <c r="FS768" s="116"/>
      <c r="FT768" s="116"/>
      <c r="FU768" s="116"/>
      <c r="FV768" s="116"/>
      <c r="FW768" s="116"/>
      <c r="FX768" s="116"/>
      <c r="FY768" s="116"/>
      <c r="FZ768" s="116"/>
      <c r="GA768" s="116"/>
      <c r="GB768" s="116"/>
      <c r="GC768" s="116"/>
      <c r="GD768" s="116"/>
      <c r="GE768" s="116"/>
      <c r="GF768" s="116"/>
      <c r="GG768" s="116"/>
      <c r="GH768" s="116"/>
      <c r="GI768" s="116"/>
      <c r="GJ768" s="116"/>
      <c r="GK768" s="116"/>
      <c r="GL768" s="116"/>
      <c r="GM768" s="116"/>
      <c r="GN768" s="116"/>
      <c r="GO768" s="116"/>
      <c r="GP768" s="116"/>
      <c r="GQ768" s="116"/>
      <c r="GR768" s="116"/>
      <c r="GS768" s="116"/>
      <c r="GT768" s="116"/>
      <c r="GU768" s="116"/>
      <c r="GV768" s="116"/>
      <c r="GW768" s="116"/>
      <c r="GX768" s="116"/>
      <c r="GY768" s="116"/>
      <c r="GZ768" s="116"/>
      <c r="HA768" s="116"/>
      <c r="HB768" s="116"/>
      <c r="HC768" s="116"/>
      <c r="HD768" s="116"/>
      <c r="HE768" s="116"/>
      <c r="HF768" s="116"/>
      <c r="HG768" s="116"/>
      <c r="HH768" s="116"/>
      <c r="HI768" s="116"/>
      <c r="HJ768" s="116"/>
      <c r="HK768" s="116"/>
      <c r="HL768" s="116"/>
      <c r="HM768" s="116"/>
      <c r="HN768" s="116"/>
      <c r="HO768" s="116"/>
      <c r="HP768" s="116"/>
      <c r="HQ768" s="116"/>
      <c r="HR768" s="116"/>
      <c r="HS768" s="116"/>
      <c r="HT768" s="116"/>
      <c r="HU768" s="116"/>
      <c r="HV768" s="116"/>
      <c r="HW768" s="116"/>
      <c r="HX768" s="116"/>
      <c r="HY768" s="116"/>
      <c r="HZ768" s="116"/>
      <c r="IA768" s="116"/>
      <c r="IB768" s="116"/>
      <c r="IC768" s="116"/>
      <c r="ID768" s="116"/>
      <c r="IE768" s="116"/>
      <c r="IF768" s="116"/>
      <c r="IG768" s="116"/>
      <c r="IH768" s="116"/>
      <c r="II768" s="116"/>
      <c r="IJ768" s="116"/>
      <c r="IK768" s="116"/>
      <c r="IL768" s="116"/>
      <c r="IM768" s="116"/>
      <c r="IN768" s="116"/>
      <c r="IO768" s="116"/>
      <c r="IP768" s="116"/>
      <c r="IQ768" s="116"/>
      <c r="IR768" s="116"/>
      <c r="IS768" s="116"/>
      <c r="IT768" s="116"/>
      <c r="IU768" s="116"/>
      <c r="IV768" s="116"/>
      <c r="IW768" s="116"/>
    </row>
    <row r="769" spans="1:257" s="113" customFormat="1" ht="15">
      <c r="A769" s="155"/>
      <c r="B769" s="116"/>
      <c r="C769" s="118"/>
      <c r="D769" s="15"/>
      <c r="E769" s="116"/>
      <c r="K769" s="89"/>
      <c r="L769" s="9"/>
      <c r="M769" s="116"/>
      <c r="N769" s="116"/>
      <c r="O769" s="116"/>
      <c r="P769" s="116"/>
      <c r="Q769" s="116"/>
      <c r="R769" s="116"/>
      <c r="S769" s="116"/>
      <c r="T769" s="116"/>
      <c r="U769" s="116"/>
      <c r="V769" s="116"/>
      <c r="W769" s="116"/>
      <c r="X769" s="116"/>
      <c r="Y769" s="116"/>
      <c r="Z769" s="116"/>
      <c r="AA769" s="116"/>
      <c r="AB769" s="116"/>
      <c r="AC769" s="116"/>
      <c r="AD769" s="116"/>
      <c r="AE769" s="116"/>
      <c r="AF769" s="116"/>
      <c r="AG769" s="116"/>
      <c r="AH769" s="116"/>
      <c r="AI769" s="116"/>
      <c r="AJ769" s="116"/>
      <c r="AK769" s="116"/>
      <c r="AL769" s="116"/>
      <c r="AM769" s="116"/>
      <c r="AN769" s="116"/>
      <c r="AO769" s="116"/>
      <c r="AP769" s="116"/>
      <c r="AQ769" s="116"/>
      <c r="AR769" s="116"/>
      <c r="AS769" s="116"/>
      <c r="AT769" s="116"/>
      <c r="AU769" s="116"/>
      <c r="AV769" s="116"/>
      <c r="AW769" s="116"/>
      <c r="AX769" s="116"/>
      <c r="AY769" s="116"/>
      <c r="AZ769" s="116"/>
      <c r="BA769" s="116"/>
      <c r="BB769" s="116"/>
      <c r="BC769" s="116"/>
      <c r="BD769" s="116"/>
      <c r="BE769" s="116"/>
      <c r="BF769" s="116"/>
      <c r="BG769" s="116"/>
      <c r="BH769" s="116"/>
      <c r="BI769" s="116"/>
      <c r="BJ769" s="116"/>
      <c r="BK769" s="116"/>
      <c r="BL769" s="116"/>
      <c r="BM769" s="116"/>
      <c r="BN769" s="116"/>
      <c r="BO769" s="116"/>
      <c r="BP769" s="116"/>
      <c r="BQ769" s="116"/>
      <c r="BR769" s="116"/>
      <c r="BS769" s="116"/>
      <c r="BT769" s="116"/>
      <c r="BU769" s="116"/>
      <c r="BV769" s="116"/>
      <c r="BW769" s="116"/>
      <c r="BX769" s="116"/>
      <c r="BY769" s="116"/>
      <c r="BZ769" s="116"/>
      <c r="CA769" s="116"/>
      <c r="CB769" s="116"/>
      <c r="CC769" s="116"/>
      <c r="CD769" s="116"/>
      <c r="CE769" s="116"/>
      <c r="CF769" s="116"/>
      <c r="CG769" s="116"/>
      <c r="CH769" s="116"/>
      <c r="CI769" s="116"/>
      <c r="CJ769" s="116"/>
      <c r="CK769" s="116"/>
      <c r="CL769" s="116"/>
      <c r="CM769" s="116"/>
      <c r="CN769" s="116"/>
      <c r="CO769" s="116"/>
      <c r="CP769" s="116"/>
      <c r="CQ769" s="116"/>
      <c r="CR769" s="116"/>
      <c r="CS769" s="116"/>
      <c r="CT769" s="116"/>
      <c r="CU769" s="116"/>
      <c r="CV769" s="116"/>
      <c r="CW769" s="116"/>
      <c r="CX769" s="116"/>
      <c r="CY769" s="116"/>
      <c r="CZ769" s="116"/>
      <c r="DA769" s="116"/>
      <c r="DB769" s="116"/>
      <c r="DC769" s="116"/>
      <c r="DD769" s="116"/>
      <c r="DE769" s="116"/>
      <c r="DF769" s="116"/>
      <c r="DG769" s="116"/>
      <c r="DH769" s="116"/>
      <c r="DI769" s="116"/>
      <c r="DJ769" s="116"/>
      <c r="DK769" s="116"/>
      <c r="DL769" s="116"/>
      <c r="DM769" s="116"/>
      <c r="DN769" s="116"/>
      <c r="DO769" s="116"/>
      <c r="DP769" s="116"/>
      <c r="DQ769" s="116"/>
      <c r="DR769" s="116"/>
      <c r="DS769" s="116"/>
      <c r="DT769" s="116"/>
      <c r="DU769" s="116"/>
      <c r="DV769" s="116"/>
      <c r="DW769" s="116"/>
      <c r="DX769" s="116"/>
      <c r="DY769" s="116"/>
      <c r="DZ769" s="116"/>
      <c r="EA769" s="116"/>
      <c r="EB769" s="116"/>
      <c r="EC769" s="116"/>
      <c r="ED769" s="116"/>
      <c r="EE769" s="116"/>
      <c r="EF769" s="116"/>
      <c r="EG769" s="116"/>
      <c r="EH769" s="116"/>
      <c r="EI769" s="116"/>
      <c r="EJ769" s="116"/>
      <c r="EK769" s="116"/>
      <c r="EL769" s="116"/>
      <c r="EM769" s="116"/>
      <c r="EN769" s="116"/>
      <c r="EO769" s="116"/>
      <c r="EP769" s="116"/>
      <c r="EQ769" s="116"/>
      <c r="ER769" s="116"/>
      <c r="ES769" s="116"/>
      <c r="ET769" s="116"/>
      <c r="EU769" s="116"/>
      <c r="EV769" s="116"/>
      <c r="EW769" s="116"/>
      <c r="EX769" s="116"/>
      <c r="EY769" s="116"/>
      <c r="EZ769" s="116"/>
      <c r="FA769" s="116"/>
      <c r="FB769" s="116"/>
      <c r="FC769" s="116"/>
      <c r="FD769" s="116"/>
      <c r="FE769" s="116"/>
      <c r="FF769" s="116"/>
      <c r="FG769" s="116"/>
      <c r="FH769" s="116"/>
      <c r="FI769" s="116"/>
      <c r="FJ769" s="116"/>
      <c r="FK769" s="116"/>
      <c r="FL769" s="116"/>
      <c r="FM769" s="116"/>
      <c r="FN769" s="116"/>
      <c r="FO769" s="116"/>
      <c r="FP769" s="116"/>
      <c r="FQ769" s="116"/>
      <c r="FR769" s="116"/>
      <c r="FS769" s="116"/>
      <c r="FT769" s="116"/>
      <c r="FU769" s="116"/>
      <c r="FV769" s="116"/>
      <c r="FW769" s="116"/>
      <c r="FX769" s="116"/>
      <c r="FY769" s="116"/>
      <c r="FZ769" s="116"/>
      <c r="GA769" s="116"/>
      <c r="GB769" s="116"/>
      <c r="GC769" s="116"/>
      <c r="GD769" s="116"/>
      <c r="GE769" s="116"/>
      <c r="GF769" s="116"/>
      <c r="GG769" s="116"/>
      <c r="GH769" s="116"/>
      <c r="GI769" s="116"/>
      <c r="GJ769" s="116"/>
      <c r="GK769" s="116"/>
      <c r="GL769" s="116"/>
      <c r="GM769" s="116"/>
      <c r="GN769" s="116"/>
      <c r="GO769" s="116"/>
      <c r="GP769" s="116"/>
      <c r="GQ769" s="116"/>
      <c r="GR769" s="116"/>
      <c r="GS769" s="116"/>
      <c r="GT769" s="116"/>
      <c r="GU769" s="116"/>
      <c r="GV769" s="116"/>
      <c r="GW769" s="116"/>
      <c r="GX769" s="116"/>
      <c r="GY769" s="116"/>
      <c r="GZ769" s="116"/>
      <c r="HA769" s="116"/>
      <c r="HB769" s="116"/>
      <c r="HC769" s="116"/>
      <c r="HD769" s="116"/>
      <c r="HE769" s="116"/>
      <c r="HF769" s="116"/>
      <c r="HG769" s="116"/>
      <c r="HH769" s="116"/>
      <c r="HI769" s="116"/>
      <c r="HJ769" s="116"/>
      <c r="HK769" s="116"/>
      <c r="HL769" s="116"/>
      <c r="HM769" s="116"/>
      <c r="HN769" s="116"/>
      <c r="HO769" s="116"/>
      <c r="HP769" s="116"/>
      <c r="HQ769" s="116"/>
      <c r="HR769" s="116"/>
      <c r="HS769" s="116"/>
      <c r="HT769" s="116"/>
      <c r="HU769" s="116"/>
      <c r="HV769" s="116"/>
      <c r="HW769" s="116"/>
      <c r="HX769" s="116"/>
      <c r="HY769" s="116"/>
      <c r="HZ769" s="116"/>
      <c r="IA769" s="116"/>
      <c r="IB769" s="116"/>
      <c r="IC769" s="116"/>
      <c r="ID769" s="116"/>
      <c r="IE769" s="116"/>
      <c r="IF769" s="116"/>
      <c r="IG769" s="116"/>
      <c r="IH769" s="116"/>
      <c r="II769" s="116"/>
      <c r="IJ769" s="116"/>
      <c r="IK769" s="116"/>
      <c r="IL769" s="116"/>
      <c r="IM769" s="116"/>
      <c r="IN769" s="116"/>
      <c r="IO769" s="116"/>
      <c r="IP769" s="116"/>
      <c r="IQ769" s="116"/>
      <c r="IR769" s="116"/>
      <c r="IS769" s="116"/>
      <c r="IT769" s="116"/>
      <c r="IU769" s="116"/>
      <c r="IV769" s="116"/>
      <c r="IW769" s="116"/>
    </row>
    <row r="770" spans="1:257" s="113" customFormat="1" ht="66" customHeight="1">
      <c r="A770" s="155">
        <v>13</v>
      </c>
      <c r="B770" s="586" t="s">
        <v>411</v>
      </c>
      <c r="C770" s="586"/>
      <c r="D770" s="586"/>
      <c r="E770" s="586"/>
      <c r="F770" s="586"/>
      <c r="G770" s="586"/>
      <c r="H770" s="586"/>
      <c r="I770" s="116"/>
      <c r="J770" s="18"/>
      <c r="K770" s="64"/>
      <c r="L770" s="9"/>
      <c r="M770" s="116"/>
      <c r="N770" s="116"/>
      <c r="O770" s="116"/>
      <c r="P770" s="116"/>
      <c r="Q770" s="116"/>
      <c r="R770" s="116"/>
      <c r="S770" s="116"/>
      <c r="T770" s="116"/>
      <c r="U770" s="116"/>
      <c r="V770" s="116"/>
      <c r="W770" s="116"/>
      <c r="X770" s="116"/>
      <c r="Y770" s="116"/>
      <c r="Z770" s="116"/>
      <c r="AA770" s="116"/>
      <c r="AB770" s="116"/>
      <c r="AC770" s="116"/>
      <c r="AD770" s="116"/>
      <c r="AE770" s="116"/>
      <c r="AF770" s="116"/>
      <c r="AG770" s="116"/>
      <c r="AH770" s="116"/>
      <c r="AI770" s="116"/>
      <c r="AJ770" s="116"/>
      <c r="AK770" s="116"/>
      <c r="AL770" s="116"/>
      <c r="AM770" s="116"/>
      <c r="AN770" s="116"/>
      <c r="AO770" s="116"/>
      <c r="AP770" s="116"/>
      <c r="AQ770" s="116"/>
      <c r="AR770" s="116"/>
      <c r="AS770" s="116"/>
      <c r="AT770" s="116"/>
      <c r="AU770" s="116"/>
      <c r="AV770" s="116"/>
      <c r="AW770" s="116"/>
      <c r="AX770" s="116"/>
      <c r="AY770" s="116"/>
      <c r="AZ770" s="116"/>
      <c r="BA770" s="116"/>
      <c r="BB770" s="116"/>
      <c r="BC770" s="116"/>
      <c r="BD770" s="116"/>
      <c r="BE770" s="116"/>
      <c r="BF770" s="116"/>
      <c r="BG770" s="116"/>
      <c r="BH770" s="116"/>
      <c r="BI770" s="116"/>
      <c r="BJ770" s="116"/>
      <c r="BK770" s="116"/>
      <c r="BL770" s="116"/>
      <c r="BM770" s="116"/>
      <c r="BN770" s="116"/>
      <c r="BO770" s="116"/>
      <c r="BP770" s="116"/>
      <c r="BQ770" s="116"/>
      <c r="BR770" s="116"/>
      <c r="BS770" s="116"/>
      <c r="BT770" s="116"/>
      <c r="BU770" s="116"/>
      <c r="BV770" s="116"/>
      <c r="BW770" s="116"/>
      <c r="BX770" s="116"/>
      <c r="BY770" s="116"/>
      <c r="BZ770" s="116"/>
      <c r="CA770" s="116"/>
      <c r="CB770" s="116"/>
      <c r="CC770" s="116"/>
      <c r="CD770" s="116"/>
      <c r="CE770" s="116"/>
      <c r="CF770" s="116"/>
      <c r="CG770" s="116"/>
      <c r="CH770" s="116"/>
      <c r="CI770" s="116"/>
      <c r="CJ770" s="116"/>
      <c r="CK770" s="116"/>
      <c r="CL770" s="116"/>
      <c r="CM770" s="116"/>
      <c r="CN770" s="116"/>
      <c r="CO770" s="116"/>
      <c r="CP770" s="116"/>
      <c r="CQ770" s="116"/>
      <c r="CR770" s="116"/>
      <c r="CS770" s="116"/>
      <c r="CT770" s="116"/>
      <c r="CU770" s="116"/>
      <c r="CV770" s="116"/>
      <c r="CW770" s="116"/>
      <c r="CX770" s="116"/>
      <c r="CY770" s="116"/>
      <c r="CZ770" s="116"/>
      <c r="DA770" s="116"/>
      <c r="DB770" s="116"/>
      <c r="DC770" s="116"/>
      <c r="DD770" s="116"/>
      <c r="DE770" s="116"/>
      <c r="DF770" s="116"/>
      <c r="DG770" s="116"/>
      <c r="DH770" s="116"/>
      <c r="DI770" s="116"/>
      <c r="DJ770" s="116"/>
      <c r="DK770" s="116"/>
      <c r="DL770" s="116"/>
      <c r="DM770" s="116"/>
      <c r="DN770" s="116"/>
      <c r="DO770" s="116"/>
      <c r="DP770" s="116"/>
      <c r="DQ770" s="116"/>
      <c r="DR770" s="116"/>
      <c r="DS770" s="116"/>
      <c r="DT770" s="116"/>
      <c r="DU770" s="116"/>
      <c r="DV770" s="116"/>
      <c r="DW770" s="116"/>
      <c r="DX770" s="116"/>
      <c r="DY770" s="116"/>
      <c r="DZ770" s="116"/>
      <c r="EA770" s="116"/>
      <c r="EB770" s="116"/>
      <c r="EC770" s="116"/>
      <c r="ED770" s="116"/>
      <c r="EE770" s="116"/>
      <c r="EF770" s="116"/>
      <c r="EG770" s="116"/>
      <c r="EH770" s="116"/>
      <c r="EI770" s="116"/>
      <c r="EJ770" s="116"/>
      <c r="EK770" s="116"/>
      <c r="EL770" s="116"/>
      <c r="EM770" s="116"/>
      <c r="EN770" s="116"/>
      <c r="EO770" s="116"/>
      <c r="EP770" s="116"/>
      <c r="EQ770" s="116"/>
      <c r="ER770" s="116"/>
      <c r="ES770" s="116"/>
      <c r="ET770" s="116"/>
      <c r="EU770" s="116"/>
      <c r="EV770" s="116"/>
      <c r="EW770" s="116"/>
      <c r="EX770" s="116"/>
      <c r="EY770" s="116"/>
      <c r="EZ770" s="116"/>
      <c r="FA770" s="116"/>
      <c r="FB770" s="116"/>
      <c r="FC770" s="116"/>
      <c r="FD770" s="116"/>
      <c r="FE770" s="116"/>
      <c r="FF770" s="116"/>
      <c r="FG770" s="116"/>
      <c r="FH770" s="116"/>
      <c r="FI770" s="116"/>
      <c r="FJ770" s="116"/>
      <c r="FK770" s="116"/>
      <c r="FL770" s="116"/>
      <c r="FM770" s="116"/>
      <c r="FN770" s="116"/>
      <c r="FO770" s="116"/>
      <c r="FP770" s="116"/>
      <c r="FQ770" s="116"/>
      <c r="FR770" s="116"/>
      <c r="FS770" s="116"/>
      <c r="FT770" s="116"/>
      <c r="FU770" s="116"/>
      <c r="FV770" s="116"/>
      <c r="FW770" s="116"/>
      <c r="FX770" s="116"/>
      <c r="FY770" s="116"/>
      <c r="FZ770" s="116"/>
      <c r="GA770" s="116"/>
      <c r="GB770" s="116"/>
      <c r="GC770" s="116"/>
      <c r="GD770" s="116"/>
      <c r="GE770" s="116"/>
      <c r="GF770" s="116"/>
      <c r="GG770" s="116"/>
      <c r="GH770" s="116"/>
      <c r="GI770" s="116"/>
      <c r="GJ770" s="116"/>
      <c r="GK770" s="116"/>
      <c r="GL770" s="116"/>
      <c r="GM770" s="116"/>
      <c r="GN770" s="116"/>
      <c r="GO770" s="116"/>
      <c r="GP770" s="116"/>
      <c r="GQ770" s="116"/>
      <c r="GR770" s="116"/>
      <c r="GS770" s="116"/>
      <c r="GT770" s="116"/>
      <c r="GU770" s="116"/>
      <c r="GV770" s="116"/>
      <c r="GW770" s="116"/>
      <c r="GX770" s="116"/>
      <c r="GY770" s="116"/>
      <c r="GZ770" s="116"/>
      <c r="HA770" s="116"/>
      <c r="HB770" s="116"/>
      <c r="HC770" s="116"/>
      <c r="HD770" s="116"/>
      <c r="HE770" s="116"/>
      <c r="HF770" s="116"/>
      <c r="HG770" s="116"/>
      <c r="HH770" s="116"/>
      <c r="HI770" s="116"/>
      <c r="HJ770" s="116"/>
      <c r="HK770" s="116"/>
      <c r="HL770" s="116"/>
      <c r="HM770" s="116"/>
      <c r="HN770" s="116"/>
      <c r="HO770" s="116"/>
      <c r="HP770" s="116"/>
      <c r="HQ770" s="116"/>
      <c r="HR770" s="116"/>
      <c r="HS770" s="116"/>
      <c r="HT770" s="116"/>
      <c r="HU770" s="116"/>
      <c r="HV770" s="116"/>
      <c r="HW770" s="116"/>
      <c r="HX770" s="116"/>
      <c r="HY770" s="116"/>
      <c r="HZ770" s="116"/>
      <c r="IA770" s="116"/>
      <c r="IB770" s="116"/>
      <c r="IC770" s="116"/>
      <c r="ID770" s="116"/>
      <c r="IE770" s="116"/>
      <c r="IF770" s="116"/>
      <c r="IG770" s="116"/>
      <c r="IH770" s="116"/>
      <c r="II770" s="116"/>
      <c r="IJ770" s="116"/>
      <c r="IK770" s="116"/>
      <c r="IL770" s="116"/>
      <c r="IM770" s="116"/>
      <c r="IN770" s="116"/>
      <c r="IO770" s="116"/>
      <c r="IP770" s="116"/>
      <c r="IQ770" s="116"/>
      <c r="IR770" s="116"/>
      <c r="IS770" s="116"/>
      <c r="IT770" s="116"/>
      <c r="IU770" s="116"/>
      <c r="IV770" s="116"/>
      <c r="IW770" s="116"/>
    </row>
    <row r="771" spans="1:257" s="113" customFormat="1" ht="15">
      <c r="A771" s="155"/>
      <c r="B771" s="116" t="s">
        <v>243</v>
      </c>
      <c r="C771" s="116"/>
      <c r="D771" s="116">
        <v>6980</v>
      </c>
      <c r="E771" s="116"/>
      <c r="F771" s="116" t="s">
        <v>9</v>
      </c>
      <c r="G771" s="56"/>
      <c r="H771" s="116" t="s">
        <v>69</v>
      </c>
      <c r="I771" s="122"/>
      <c r="J771" s="51">
        <f>SUM(D771*G771)</f>
        <v>0</v>
      </c>
      <c r="K771" s="95" t="s">
        <v>69</v>
      </c>
      <c r="L771" s="9"/>
      <c r="M771" s="116"/>
      <c r="N771" s="116"/>
      <c r="O771" s="116"/>
      <c r="P771" s="116"/>
      <c r="Q771" s="116"/>
      <c r="R771" s="116"/>
      <c r="S771" s="116"/>
      <c r="T771" s="116"/>
      <c r="U771" s="116"/>
      <c r="V771" s="116"/>
      <c r="W771" s="116"/>
      <c r="X771" s="116"/>
      <c r="Y771" s="116"/>
      <c r="Z771" s="116"/>
      <c r="AA771" s="116"/>
      <c r="AB771" s="116"/>
      <c r="AC771" s="116"/>
      <c r="AD771" s="116"/>
      <c r="AE771" s="116"/>
      <c r="AF771" s="116"/>
      <c r="AG771" s="116"/>
      <c r="AH771" s="116"/>
      <c r="AI771" s="116"/>
      <c r="AJ771" s="116"/>
      <c r="AK771" s="116"/>
      <c r="AL771" s="116"/>
      <c r="AM771" s="116"/>
      <c r="AN771" s="116"/>
      <c r="AO771" s="116"/>
      <c r="AP771" s="116"/>
      <c r="AQ771" s="116"/>
      <c r="AR771" s="116"/>
      <c r="AS771" s="116"/>
      <c r="AT771" s="116"/>
      <c r="AU771" s="116"/>
      <c r="AV771" s="116"/>
      <c r="AW771" s="116"/>
      <c r="AX771" s="116"/>
      <c r="AY771" s="116"/>
      <c r="AZ771" s="116"/>
      <c r="BA771" s="116"/>
      <c r="BB771" s="116"/>
      <c r="BC771" s="116"/>
      <c r="BD771" s="116"/>
      <c r="BE771" s="116"/>
      <c r="BF771" s="116"/>
      <c r="BG771" s="116"/>
      <c r="BH771" s="116"/>
      <c r="BI771" s="116"/>
      <c r="BJ771" s="116"/>
      <c r="BK771" s="116"/>
      <c r="BL771" s="116"/>
      <c r="BM771" s="116"/>
      <c r="BN771" s="116"/>
      <c r="BO771" s="116"/>
      <c r="BP771" s="116"/>
      <c r="BQ771" s="116"/>
      <c r="BR771" s="116"/>
      <c r="BS771" s="116"/>
      <c r="BT771" s="116"/>
      <c r="BU771" s="116"/>
      <c r="BV771" s="116"/>
      <c r="BW771" s="116"/>
      <c r="BX771" s="116"/>
      <c r="BY771" s="116"/>
      <c r="BZ771" s="116"/>
      <c r="CA771" s="116"/>
      <c r="CB771" s="116"/>
      <c r="CC771" s="116"/>
      <c r="CD771" s="116"/>
      <c r="CE771" s="116"/>
      <c r="CF771" s="116"/>
      <c r="CG771" s="116"/>
      <c r="CH771" s="116"/>
      <c r="CI771" s="116"/>
      <c r="CJ771" s="116"/>
      <c r="CK771" s="116"/>
      <c r="CL771" s="116"/>
      <c r="CM771" s="116"/>
      <c r="CN771" s="116"/>
      <c r="CO771" s="116"/>
      <c r="CP771" s="116"/>
      <c r="CQ771" s="116"/>
      <c r="CR771" s="116"/>
      <c r="CS771" s="116"/>
      <c r="CT771" s="116"/>
      <c r="CU771" s="116"/>
      <c r="CV771" s="116"/>
      <c r="CW771" s="116"/>
      <c r="CX771" s="116"/>
      <c r="CY771" s="116"/>
      <c r="CZ771" s="116"/>
      <c r="DA771" s="116"/>
      <c r="DB771" s="116"/>
      <c r="DC771" s="116"/>
      <c r="DD771" s="116"/>
      <c r="DE771" s="116"/>
      <c r="DF771" s="116"/>
      <c r="DG771" s="116"/>
      <c r="DH771" s="116"/>
      <c r="DI771" s="116"/>
      <c r="DJ771" s="116"/>
      <c r="DK771" s="116"/>
      <c r="DL771" s="116"/>
      <c r="DM771" s="116"/>
      <c r="DN771" s="116"/>
      <c r="DO771" s="116"/>
      <c r="DP771" s="116"/>
      <c r="DQ771" s="116"/>
      <c r="DR771" s="116"/>
      <c r="DS771" s="116"/>
      <c r="DT771" s="116"/>
      <c r="DU771" s="116"/>
      <c r="DV771" s="116"/>
      <c r="DW771" s="116"/>
      <c r="DX771" s="116"/>
      <c r="DY771" s="116"/>
      <c r="DZ771" s="116"/>
      <c r="EA771" s="116"/>
      <c r="EB771" s="116"/>
      <c r="EC771" s="116"/>
      <c r="ED771" s="116"/>
      <c r="EE771" s="116"/>
      <c r="EF771" s="116"/>
      <c r="EG771" s="116"/>
      <c r="EH771" s="116"/>
      <c r="EI771" s="116"/>
      <c r="EJ771" s="116"/>
      <c r="EK771" s="116"/>
      <c r="EL771" s="116"/>
      <c r="EM771" s="116"/>
      <c r="EN771" s="116"/>
      <c r="EO771" s="116"/>
      <c r="EP771" s="116"/>
      <c r="EQ771" s="116"/>
      <c r="ER771" s="116"/>
      <c r="ES771" s="116"/>
      <c r="ET771" s="116"/>
      <c r="EU771" s="116"/>
      <c r="EV771" s="116"/>
      <c r="EW771" s="116"/>
      <c r="EX771" s="116"/>
      <c r="EY771" s="116"/>
      <c r="EZ771" s="116"/>
      <c r="FA771" s="116"/>
      <c r="FB771" s="116"/>
      <c r="FC771" s="116"/>
      <c r="FD771" s="116"/>
      <c r="FE771" s="116"/>
      <c r="FF771" s="116"/>
      <c r="FG771" s="116"/>
      <c r="FH771" s="116"/>
      <c r="FI771" s="116"/>
      <c r="FJ771" s="116"/>
      <c r="FK771" s="116"/>
      <c r="FL771" s="116"/>
      <c r="FM771" s="116"/>
      <c r="FN771" s="116"/>
      <c r="FO771" s="116"/>
      <c r="FP771" s="116"/>
      <c r="FQ771" s="116"/>
      <c r="FR771" s="116"/>
      <c r="FS771" s="116"/>
      <c r="FT771" s="116"/>
      <c r="FU771" s="116"/>
      <c r="FV771" s="116"/>
      <c r="FW771" s="116"/>
      <c r="FX771" s="116"/>
      <c r="FY771" s="116"/>
      <c r="FZ771" s="116"/>
      <c r="GA771" s="116"/>
      <c r="GB771" s="116"/>
      <c r="GC771" s="116"/>
      <c r="GD771" s="116"/>
      <c r="GE771" s="116"/>
      <c r="GF771" s="116"/>
      <c r="GG771" s="116"/>
      <c r="GH771" s="116"/>
      <c r="GI771" s="116"/>
      <c r="GJ771" s="116"/>
      <c r="GK771" s="116"/>
      <c r="GL771" s="116"/>
      <c r="GM771" s="116"/>
      <c r="GN771" s="116"/>
      <c r="GO771" s="116"/>
      <c r="GP771" s="116"/>
      <c r="GQ771" s="116"/>
      <c r="GR771" s="116"/>
      <c r="GS771" s="116"/>
      <c r="GT771" s="116"/>
      <c r="GU771" s="116"/>
      <c r="GV771" s="116"/>
      <c r="GW771" s="116"/>
      <c r="GX771" s="116"/>
      <c r="GY771" s="116"/>
      <c r="GZ771" s="116"/>
      <c r="HA771" s="116"/>
      <c r="HB771" s="116"/>
      <c r="HC771" s="116"/>
      <c r="HD771" s="116"/>
      <c r="HE771" s="116"/>
      <c r="HF771" s="116"/>
      <c r="HG771" s="116"/>
      <c r="HH771" s="116"/>
      <c r="HI771" s="116"/>
      <c r="HJ771" s="116"/>
      <c r="HK771" s="116"/>
      <c r="HL771" s="116"/>
      <c r="HM771" s="116"/>
      <c r="HN771" s="116"/>
      <c r="HO771" s="116"/>
      <c r="HP771" s="116"/>
      <c r="HQ771" s="116"/>
      <c r="HR771" s="116"/>
      <c r="HS771" s="116"/>
      <c r="HT771" s="116"/>
      <c r="HU771" s="116"/>
      <c r="HV771" s="116"/>
      <c r="HW771" s="116"/>
      <c r="HX771" s="116"/>
      <c r="HY771" s="116"/>
      <c r="HZ771" s="116"/>
      <c r="IA771" s="116"/>
      <c r="IB771" s="116"/>
      <c r="IC771" s="116"/>
      <c r="ID771" s="116"/>
      <c r="IE771" s="116"/>
      <c r="IF771" s="116"/>
      <c r="IG771" s="116"/>
      <c r="IH771" s="116"/>
      <c r="II771" s="116"/>
      <c r="IJ771" s="116"/>
      <c r="IK771" s="116"/>
      <c r="IL771" s="116"/>
      <c r="IM771" s="116"/>
      <c r="IN771" s="116"/>
      <c r="IO771" s="116"/>
      <c r="IP771" s="116"/>
      <c r="IQ771" s="116"/>
      <c r="IR771" s="116"/>
      <c r="IS771" s="116"/>
      <c r="IT771" s="116"/>
      <c r="IU771" s="116"/>
      <c r="IV771" s="116"/>
      <c r="IW771" s="116"/>
    </row>
    <row r="772" spans="1:257" s="113" customFormat="1" ht="15">
      <c r="A772" s="155"/>
      <c r="B772" s="116"/>
      <c r="C772" s="118"/>
      <c r="D772" s="15"/>
      <c r="E772" s="116"/>
      <c r="K772" s="89"/>
      <c r="L772" s="9"/>
      <c r="M772" s="116"/>
      <c r="N772" s="116"/>
      <c r="O772" s="116"/>
      <c r="P772" s="116"/>
      <c r="Q772" s="116"/>
      <c r="R772" s="116"/>
      <c r="S772" s="116"/>
      <c r="T772" s="116"/>
      <c r="U772" s="116"/>
      <c r="V772" s="116"/>
      <c r="W772" s="116"/>
      <c r="X772" s="116"/>
      <c r="Y772" s="116"/>
      <c r="Z772" s="116"/>
      <c r="AA772" s="116"/>
      <c r="AB772" s="116"/>
      <c r="AC772" s="116"/>
      <c r="AD772" s="116"/>
      <c r="AE772" s="116"/>
      <c r="AF772" s="116"/>
      <c r="AG772" s="116"/>
      <c r="AH772" s="116"/>
      <c r="AI772" s="116"/>
      <c r="AJ772" s="116"/>
      <c r="AK772" s="116"/>
      <c r="AL772" s="116"/>
      <c r="AM772" s="116"/>
      <c r="AN772" s="116"/>
      <c r="AO772" s="116"/>
      <c r="AP772" s="116"/>
      <c r="AQ772" s="116"/>
      <c r="AR772" s="116"/>
      <c r="AS772" s="116"/>
      <c r="AT772" s="116"/>
      <c r="AU772" s="116"/>
      <c r="AV772" s="116"/>
      <c r="AW772" s="116"/>
      <c r="AX772" s="116"/>
      <c r="AY772" s="116"/>
      <c r="AZ772" s="116"/>
      <c r="BA772" s="116"/>
      <c r="BB772" s="116"/>
      <c r="BC772" s="116"/>
      <c r="BD772" s="116"/>
      <c r="BE772" s="116"/>
      <c r="BF772" s="116"/>
      <c r="BG772" s="116"/>
      <c r="BH772" s="116"/>
      <c r="BI772" s="116"/>
      <c r="BJ772" s="116"/>
      <c r="BK772" s="116"/>
      <c r="BL772" s="116"/>
      <c r="BM772" s="116"/>
      <c r="BN772" s="116"/>
      <c r="BO772" s="116"/>
      <c r="BP772" s="116"/>
      <c r="BQ772" s="116"/>
      <c r="BR772" s="116"/>
      <c r="BS772" s="116"/>
      <c r="BT772" s="116"/>
      <c r="BU772" s="116"/>
      <c r="BV772" s="116"/>
      <c r="BW772" s="116"/>
      <c r="BX772" s="116"/>
      <c r="BY772" s="116"/>
      <c r="BZ772" s="116"/>
      <c r="CA772" s="116"/>
      <c r="CB772" s="116"/>
      <c r="CC772" s="116"/>
      <c r="CD772" s="116"/>
      <c r="CE772" s="116"/>
      <c r="CF772" s="116"/>
      <c r="CG772" s="116"/>
      <c r="CH772" s="116"/>
      <c r="CI772" s="116"/>
      <c r="CJ772" s="116"/>
      <c r="CK772" s="116"/>
      <c r="CL772" s="116"/>
      <c r="CM772" s="116"/>
      <c r="CN772" s="116"/>
      <c r="CO772" s="116"/>
      <c r="CP772" s="116"/>
      <c r="CQ772" s="116"/>
      <c r="CR772" s="116"/>
      <c r="CS772" s="116"/>
      <c r="CT772" s="116"/>
      <c r="CU772" s="116"/>
      <c r="CV772" s="116"/>
      <c r="CW772" s="116"/>
      <c r="CX772" s="116"/>
      <c r="CY772" s="116"/>
      <c r="CZ772" s="116"/>
      <c r="DA772" s="116"/>
      <c r="DB772" s="116"/>
      <c r="DC772" s="116"/>
      <c r="DD772" s="116"/>
      <c r="DE772" s="116"/>
      <c r="DF772" s="116"/>
      <c r="DG772" s="116"/>
      <c r="DH772" s="116"/>
      <c r="DI772" s="116"/>
      <c r="DJ772" s="116"/>
      <c r="DK772" s="116"/>
      <c r="DL772" s="116"/>
      <c r="DM772" s="116"/>
      <c r="DN772" s="116"/>
      <c r="DO772" s="116"/>
      <c r="DP772" s="116"/>
      <c r="DQ772" s="116"/>
      <c r="DR772" s="116"/>
      <c r="DS772" s="116"/>
      <c r="DT772" s="116"/>
      <c r="DU772" s="116"/>
      <c r="DV772" s="116"/>
      <c r="DW772" s="116"/>
      <c r="DX772" s="116"/>
      <c r="DY772" s="116"/>
      <c r="DZ772" s="116"/>
      <c r="EA772" s="116"/>
      <c r="EB772" s="116"/>
      <c r="EC772" s="116"/>
      <c r="ED772" s="116"/>
      <c r="EE772" s="116"/>
      <c r="EF772" s="116"/>
      <c r="EG772" s="116"/>
      <c r="EH772" s="116"/>
      <c r="EI772" s="116"/>
      <c r="EJ772" s="116"/>
      <c r="EK772" s="116"/>
      <c r="EL772" s="116"/>
      <c r="EM772" s="116"/>
      <c r="EN772" s="116"/>
      <c r="EO772" s="116"/>
      <c r="EP772" s="116"/>
      <c r="EQ772" s="116"/>
      <c r="ER772" s="116"/>
      <c r="ES772" s="116"/>
      <c r="ET772" s="116"/>
      <c r="EU772" s="116"/>
      <c r="EV772" s="116"/>
      <c r="EW772" s="116"/>
      <c r="EX772" s="116"/>
      <c r="EY772" s="116"/>
      <c r="EZ772" s="116"/>
      <c r="FA772" s="116"/>
      <c r="FB772" s="116"/>
      <c r="FC772" s="116"/>
      <c r="FD772" s="116"/>
      <c r="FE772" s="116"/>
      <c r="FF772" s="116"/>
      <c r="FG772" s="116"/>
      <c r="FH772" s="116"/>
      <c r="FI772" s="116"/>
      <c r="FJ772" s="116"/>
      <c r="FK772" s="116"/>
      <c r="FL772" s="116"/>
      <c r="FM772" s="116"/>
      <c r="FN772" s="116"/>
      <c r="FO772" s="116"/>
      <c r="FP772" s="116"/>
      <c r="FQ772" s="116"/>
      <c r="FR772" s="116"/>
      <c r="FS772" s="116"/>
      <c r="FT772" s="116"/>
      <c r="FU772" s="116"/>
      <c r="FV772" s="116"/>
      <c r="FW772" s="116"/>
      <c r="FX772" s="116"/>
      <c r="FY772" s="116"/>
      <c r="FZ772" s="116"/>
      <c r="GA772" s="116"/>
      <c r="GB772" s="116"/>
      <c r="GC772" s="116"/>
      <c r="GD772" s="116"/>
      <c r="GE772" s="116"/>
      <c r="GF772" s="116"/>
      <c r="GG772" s="116"/>
      <c r="GH772" s="116"/>
      <c r="GI772" s="116"/>
      <c r="GJ772" s="116"/>
      <c r="GK772" s="116"/>
      <c r="GL772" s="116"/>
      <c r="GM772" s="116"/>
      <c r="GN772" s="116"/>
      <c r="GO772" s="116"/>
      <c r="GP772" s="116"/>
      <c r="GQ772" s="116"/>
      <c r="GR772" s="116"/>
      <c r="GS772" s="116"/>
      <c r="GT772" s="116"/>
      <c r="GU772" s="116"/>
      <c r="GV772" s="116"/>
      <c r="GW772" s="116"/>
      <c r="GX772" s="116"/>
      <c r="GY772" s="116"/>
      <c r="GZ772" s="116"/>
      <c r="HA772" s="116"/>
      <c r="HB772" s="116"/>
      <c r="HC772" s="116"/>
      <c r="HD772" s="116"/>
      <c r="HE772" s="116"/>
      <c r="HF772" s="116"/>
      <c r="HG772" s="116"/>
      <c r="HH772" s="116"/>
      <c r="HI772" s="116"/>
      <c r="HJ772" s="116"/>
      <c r="HK772" s="116"/>
      <c r="HL772" s="116"/>
      <c r="HM772" s="116"/>
      <c r="HN772" s="116"/>
      <c r="HO772" s="116"/>
      <c r="HP772" s="116"/>
      <c r="HQ772" s="116"/>
      <c r="HR772" s="116"/>
      <c r="HS772" s="116"/>
      <c r="HT772" s="116"/>
      <c r="HU772" s="116"/>
      <c r="HV772" s="116"/>
      <c r="HW772" s="116"/>
      <c r="HX772" s="116"/>
      <c r="HY772" s="116"/>
      <c r="HZ772" s="116"/>
      <c r="IA772" s="116"/>
      <c r="IB772" s="116"/>
      <c r="IC772" s="116"/>
      <c r="ID772" s="116"/>
      <c r="IE772" s="116"/>
      <c r="IF772" s="116"/>
      <c r="IG772" s="116"/>
      <c r="IH772" s="116"/>
      <c r="II772" s="116"/>
      <c r="IJ772" s="116"/>
      <c r="IK772" s="116"/>
      <c r="IL772" s="116"/>
      <c r="IM772" s="116"/>
      <c r="IN772" s="116"/>
      <c r="IO772" s="116"/>
      <c r="IP772" s="116"/>
      <c r="IQ772" s="116"/>
      <c r="IR772" s="116"/>
      <c r="IS772" s="116"/>
      <c r="IT772" s="116"/>
      <c r="IU772" s="116"/>
      <c r="IV772" s="116"/>
      <c r="IW772" s="116"/>
    </row>
    <row r="773" spans="1:257" ht="15">
      <c r="A773" s="155"/>
      <c r="B773" s="3"/>
      <c r="C773" s="5"/>
      <c r="D773" s="30"/>
      <c r="E773" s="5"/>
      <c r="F773" s="103" t="s">
        <v>67</v>
      </c>
      <c r="G773" s="104"/>
      <c r="H773" s="105"/>
      <c r="I773" s="106"/>
      <c r="J773" s="83">
        <f>SUM(J731:J766)</f>
        <v>0</v>
      </c>
      <c r="K773" s="154" t="s">
        <v>69</v>
      </c>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c r="EN773" s="3"/>
      <c r="EO773" s="3"/>
      <c r="EP773" s="3"/>
      <c r="EQ773" s="3"/>
      <c r="ER773" s="3"/>
      <c r="ES773" s="3"/>
      <c r="ET773" s="3"/>
      <c r="EU773" s="3"/>
      <c r="EV773" s="3"/>
      <c r="EW773" s="3"/>
      <c r="EX773" s="3"/>
      <c r="EY773" s="3"/>
      <c r="EZ773" s="3"/>
      <c r="FA773" s="3"/>
      <c r="FB773" s="3"/>
      <c r="FC773" s="3"/>
      <c r="FD773" s="3"/>
      <c r="FE773" s="3"/>
      <c r="FF773" s="3"/>
      <c r="FG773" s="3"/>
      <c r="FH773" s="3"/>
      <c r="FI773" s="3"/>
      <c r="FJ773" s="3"/>
      <c r="FK773" s="3"/>
      <c r="FL773" s="3"/>
      <c r="FM773" s="3"/>
      <c r="FN773" s="3"/>
      <c r="FO773" s="3"/>
      <c r="FP773" s="3"/>
      <c r="FQ773" s="3"/>
      <c r="FR773" s="3"/>
      <c r="FS773" s="3"/>
      <c r="FT773" s="3"/>
      <c r="FU773" s="3"/>
      <c r="FV773" s="3"/>
      <c r="FW773" s="3"/>
      <c r="FX773" s="3"/>
      <c r="FY773" s="3"/>
      <c r="FZ773" s="3"/>
      <c r="GA773" s="3"/>
      <c r="GB773" s="3"/>
      <c r="GC773" s="3"/>
      <c r="GD773" s="3"/>
      <c r="GE773" s="3"/>
      <c r="GF773" s="3"/>
      <c r="GG773" s="3"/>
      <c r="GH773" s="3"/>
      <c r="GI773" s="3"/>
      <c r="GJ773" s="3"/>
      <c r="GK773" s="3"/>
      <c r="GL773" s="3"/>
      <c r="GM773" s="3"/>
      <c r="GN773" s="3"/>
      <c r="GO773" s="3"/>
      <c r="GP773" s="3"/>
      <c r="GQ773" s="3"/>
      <c r="GR773" s="3"/>
      <c r="GS773" s="3"/>
      <c r="GT773" s="3"/>
      <c r="GU773" s="3"/>
      <c r="GV773" s="3"/>
      <c r="GW773" s="3"/>
      <c r="GX773" s="3"/>
      <c r="GY773" s="3"/>
      <c r="GZ773" s="3"/>
      <c r="HA773" s="3"/>
      <c r="HB773" s="3"/>
      <c r="HC773" s="3"/>
      <c r="HD773" s="3"/>
      <c r="HE773" s="3"/>
      <c r="HF773" s="3"/>
      <c r="HG773" s="3"/>
      <c r="HH773" s="3"/>
      <c r="HI773" s="3"/>
      <c r="HJ773" s="3"/>
      <c r="HK773" s="3"/>
      <c r="HL773" s="3"/>
      <c r="HM773" s="3"/>
      <c r="HN773" s="3"/>
      <c r="HO773" s="3"/>
      <c r="HP773" s="3"/>
      <c r="HQ773" s="3"/>
      <c r="HR773" s="3"/>
      <c r="HS773" s="3"/>
      <c r="HT773" s="3"/>
      <c r="HU773" s="3"/>
      <c r="HV773" s="3"/>
      <c r="HW773" s="3"/>
      <c r="HX773" s="3"/>
      <c r="HY773" s="3"/>
      <c r="HZ773" s="3"/>
      <c r="IA773" s="3"/>
      <c r="IB773" s="3"/>
      <c r="IC773" s="3"/>
      <c r="ID773" s="3"/>
      <c r="IE773" s="3"/>
      <c r="IF773" s="3"/>
      <c r="IG773" s="3"/>
      <c r="IH773" s="3"/>
      <c r="II773" s="3"/>
      <c r="IJ773" s="3"/>
      <c r="IK773" s="3"/>
      <c r="IL773" s="3"/>
      <c r="IM773" s="3"/>
      <c r="IN773" s="3"/>
      <c r="IO773" s="3"/>
      <c r="IP773" s="3"/>
      <c r="IQ773" s="3"/>
      <c r="IR773" s="3"/>
      <c r="IS773" s="3"/>
      <c r="IT773" s="3"/>
      <c r="IU773" s="3"/>
      <c r="IV773" s="3"/>
      <c r="IW773" s="3"/>
    </row>
    <row r="774" spans="1:257" ht="15">
      <c r="A774" s="157"/>
      <c r="B774" s="5"/>
      <c r="C774" s="3"/>
      <c r="D774" s="18"/>
      <c r="E774" s="3"/>
      <c r="F774" s="1"/>
      <c r="G774" s="52"/>
      <c r="H774" s="3"/>
      <c r="I774" s="2"/>
      <c r="J774" s="29"/>
      <c r="K774" s="89"/>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c r="EB774" s="3"/>
      <c r="EC774" s="3"/>
      <c r="ED774" s="3"/>
      <c r="EE774" s="3"/>
      <c r="EF774" s="3"/>
      <c r="EG774" s="3"/>
      <c r="EH774" s="3"/>
      <c r="EI774" s="3"/>
      <c r="EJ774" s="3"/>
      <c r="EK774" s="3"/>
      <c r="EL774" s="3"/>
      <c r="EM774" s="3"/>
      <c r="EN774" s="3"/>
      <c r="EO774" s="3"/>
      <c r="EP774" s="3"/>
      <c r="EQ774" s="3"/>
      <c r="ER774" s="3"/>
      <c r="ES774" s="3"/>
      <c r="ET774" s="3"/>
      <c r="EU774" s="3"/>
      <c r="EV774" s="3"/>
      <c r="EW774" s="3"/>
      <c r="EX774" s="3"/>
      <c r="EY774" s="3"/>
      <c r="EZ774" s="3"/>
      <c r="FA774" s="3"/>
      <c r="FB774" s="3"/>
      <c r="FC774" s="3"/>
      <c r="FD774" s="3"/>
      <c r="FE774" s="3"/>
      <c r="FF774" s="3"/>
      <c r="FG774" s="3"/>
      <c r="FH774" s="3"/>
      <c r="FI774" s="3"/>
      <c r="FJ774" s="3"/>
      <c r="FK774" s="3"/>
      <c r="FL774" s="3"/>
      <c r="FM774" s="3"/>
      <c r="FN774" s="3"/>
      <c r="FO774" s="3"/>
      <c r="FP774" s="3"/>
      <c r="FQ774" s="3"/>
      <c r="FR774" s="3"/>
      <c r="FS774" s="3"/>
      <c r="FT774" s="3"/>
      <c r="FU774" s="3"/>
      <c r="FV774" s="3"/>
      <c r="FW774" s="3"/>
      <c r="FX774" s="3"/>
      <c r="FY774" s="3"/>
      <c r="FZ774" s="3"/>
      <c r="GA774" s="3"/>
      <c r="GB774" s="3"/>
      <c r="GC774" s="3"/>
      <c r="GD774" s="3"/>
      <c r="GE774" s="3"/>
      <c r="GF774" s="3"/>
      <c r="GG774" s="3"/>
      <c r="GH774" s="3"/>
      <c r="GI774" s="3"/>
      <c r="GJ774" s="3"/>
      <c r="GK774" s="3"/>
      <c r="GL774" s="3"/>
      <c r="GM774" s="3"/>
      <c r="GN774" s="3"/>
      <c r="GO774" s="3"/>
      <c r="GP774" s="3"/>
      <c r="GQ774" s="3"/>
      <c r="GR774" s="3"/>
      <c r="GS774" s="3"/>
      <c r="GT774" s="3"/>
      <c r="GU774" s="3"/>
      <c r="GV774" s="3"/>
      <c r="GW774" s="3"/>
      <c r="GX774" s="3"/>
      <c r="GY774" s="3"/>
      <c r="GZ774" s="3"/>
      <c r="HA774" s="3"/>
      <c r="HB774" s="3"/>
      <c r="HC774" s="3"/>
      <c r="HD774" s="3"/>
      <c r="HE774" s="3"/>
      <c r="HF774" s="3"/>
      <c r="HG774" s="3"/>
      <c r="HH774" s="3"/>
      <c r="HI774" s="3"/>
      <c r="HJ774" s="3"/>
      <c r="HK774" s="3"/>
      <c r="HL774" s="3"/>
      <c r="HM774" s="3"/>
      <c r="HN774" s="3"/>
      <c r="HO774" s="3"/>
      <c r="HP774" s="3"/>
      <c r="HQ774" s="3"/>
      <c r="HR774" s="3"/>
      <c r="HS774" s="3"/>
      <c r="HT774" s="3"/>
      <c r="HU774" s="3"/>
      <c r="HV774" s="3"/>
      <c r="HW774" s="3"/>
      <c r="HX774" s="3"/>
      <c r="HY774" s="3"/>
      <c r="HZ774" s="3"/>
      <c r="IA774" s="3"/>
      <c r="IB774" s="3"/>
      <c r="IC774" s="3"/>
      <c r="ID774" s="3"/>
      <c r="IE774" s="3"/>
      <c r="IF774" s="3"/>
      <c r="IG774" s="3"/>
      <c r="IH774" s="3"/>
      <c r="II774" s="3"/>
      <c r="IJ774" s="3"/>
      <c r="IK774" s="3"/>
      <c r="IL774" s="3"/>
      <c r="IM774" s="3"/>
      <c r="IN774" s="3"/>
      <c r="IO774" s="3"/>
      <c r="IP774" s="3"/>
      <c r="IQ774" s="3"/>
      <c r="IR774" s="3"/>
      <c r="IS774" s="3"/>
      <c r="IT774" s="3"/>
      <c r="IU774" s="3"/>
      <c r="IV774" s="3"/>
      <c r="IW774" s="3"/>
    </row>
    <row r="775" spans="1:257" ht="15">
      <c r="A775" s="155"/>
      <c r="B775" s="172" t="s">
        <v>15</v>
      </c>
      <c r="C775" s="115" t="s">
        <v>386</v>
      </c>
      <c r="D775" s="69"/>
      <c r="E775" s="3"/>
      <c r="F775" s="1"/>
      <c r="G775" s="52"/>
      <c r="H775" s="3"/>
      <c r="I775" s="13"/>
      <c r="J775" s="44"/>
      <c r="K775" s="101"/>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c r="EL775" s="3"/>
      <c r="EM775" s="3"/>
      <c r="EN775" s="3"/>
      <c r="EO775" s="3"/>
      <c r="EP775" s="3"/>
      <c r="EQ775" s="3"/>
      <c r="ER775" s="3"/>
      <c r="ES775" s="3"/>
      <c r="ET775" s="3"/>
      <c r="EU775" s="3"/>
      <c r="EV775" s="3"/>
      <c r="EW775" s="3"/>
      <c r="EX775" s="3"/>
      <c r="EY775" s="3"/>
      <c r="EZ775" s="3"/>
      <c r="FA775" s="3"/>
      <c r="FB775" s="3"/>
      <c r="FC775" s="3"/>
      <c r="FD775" s="3"/>
      <c r="FE775" s="3"/>
      <c r="FF775" s="3"/>
      <c r="FG775" s="3"/>
      <c r="FH775" s="3"/>
      <c r="FI775" s="3"/>
      <c r="FJ775" s="3"/>
      <c r="FK775" s="3"/>
      <c r="FL775" s="3"/>
      <c r="FM775" s="3"/>
      <c r="FN775" s="3"/>
      <c r="FO775" s="3"/>
      <c r="FP775" s="3"/>
      <c r="FQ775" s="3"/>
      <c r="FR775" s="3"/>
      <c r="FS775" s="3"/>
      <c r="FT775" s="3"/>
      <c r="FU775" s="3"/>
      <c r="FV775" s="3"/>
      <c r="FW775" s="3"/>
      <c r="FX775" s="3"/>
      <c r="FY775" s="3"/>
      <c r="FZ775" s="3"/>
      <c r="GA775" s="3"/>
      <c r="GB775" s="3"/>
      <c r="GC775" s="3"/>
      <c r="GD775" s="3"/>
      <c r="GE775" s="3"/>
      <c r="GF775" s="3"/>
      <c r="GG775" s="3"/>
      <c r="GH775" s="3"/>
      <c r="GI775" s="3"/>
      <c r="GJ775" s="3"/>
      <c r="GK775" s="3"/>
      <c r="GL775" s="3"/>
      <c r="GM775" s="3"/>
      <c r="GN775" s="3"/>
      <c r="GO775" s="3"/>
      <c r="GP775" s="3"/>
      <c r="GQ775" s="3"/>
      <c r="GR775" s="3"/>
      <c r="GS775" s="3"/>
      <c r="GT775" s="3"/>
      <c r="GU775" s="3"/>
      <c r="GV775" s="3"/>
      <c r="GW775" s="3"/>
      <c r="GX775" s="3"/>
      <c r="GY775" s="3"/>
      <c r="GZ775" s="3"/>
      <c r="HA775" s="3"/>
      <c r="HB775" s="3"/>
      <c r="HC775" s="3"/>
      <c r="HD775" s="3"/>
      <c r="HE775" s="3"/>
      <c r="HF775" s="3"/>
      <c r="HG775" s="3"/>
      <c r="HH775" s="3"/>
      <c r="HI775" s="3"/>
      <c r="HJ775" s="3"/>
      <c r="HK775" s="3"/>
      <c r="HL775" s="3"/>
      <c r="HM775" s="3"/>
      <c r="HN775" s="3"/>
      <c r="HO775" s="3"/>
      <c r="HP775" s="3"/>
      <c r="HQ775" s="3"/>
      <c r="HR775" s="3"/>
      <c r="HS775" s="3"/>
      <c r="HT775" s="3"/>
      <c r="HU775" s="3"/>
      <c r="HV775" s="3"/>
      <c r="HW775" s="3"/>
      <c r="HX775" s="3"/>
      <c r="HY775" s="3"/>
      <c r="HZ775" s="3"/>
      <c r="IA775" s="3"/>
      <c r="IB775" s="3"/>
      <c r="IC775" s="3"/>
      <c r="ID775" s="3"/>
      <c r="IE775" s="3"/>
      <c r="IF775" s="3"/>
      <c r="IG775" s="3"/>
      <c r="IH775" s="3"/>
      <c r="II775" s="3"/>
      <c r="IJ775" s="3"/>
      <c r="IK775" s="3"/>
      <c r="IL775" s="3"/>
      <c r="IM775" s="3"/>
      <c r="IN775" s="3"/>
      <c r="IO775" s="3"/>
      <c r="IP775" s="3"/>
      <c r="IQ775" s="3"/>
      <c r="IR775" s="3"/>
      <c r="IS775" s="3"/>
      <c r="IT775" s="3"/>
      <c r="IU775" s="3"/>
      <c r="IV775" s="3"/>
      <c r="IW775" s="3"/>
    </row>
    <row r="776" spans="1:257" ht="14.25">
      <c r="A776" s="155"/>
      <c r="B776" s="7"/>
      <c r="C776" s="5"/>
      <c r="D776" s="18"/>
      <c r="E776" s="3"/>
      <c r="F776" s="1"/>
      <c r="G776" s="52"/>
      <c r="H776" s="3"/>
      <c r="I776" s="13"/>
      <c r="J776" s="44"/>
      <c r="K776" s="101"/>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3"/>
      <c r="DK776" s="3"/>
      <c r="DL776" s="3"/>
      <c r="DM776" s="3"/>
      <c r="DN776" s="3"/>
      <c r="DO776" s="3"/>
      <c r="DP776" s="3"/>
      <c r="DQ776" s="3"/>
      <c r="DR776" s="3"/>
      <c r="DS776" s="3"/>
      <c r="DT776" s="3"/>
      <c r="DU776" s="3"/>
      <c r="DV776" s="3"/>
      <c r="DW776" s="3"/>
      <c r="DX776" s="3"/>
      <c r="DY776" s="3"/>
      <c r="DZ776" s="3"/>
      <c r="EA776" s="3"/>
      <c r="EB776" s="3"/>
      <c r="EC776" s="3"/>
      <c r="ED776" s="3"/>
      <c r="EE776" s="3"/>
      <c r="EF776" s="3"/>
      <c r="EG776" s="3"/>
      <c r="EH776" s="3"/>
      <c r="EI776" s="3"/>
      <c r="EJ776" s="3"/>
      <c r="EK776" s="3"/>
      <c r="EL776" s="3"/>
      <c r="EM776" s="3"/>
      <c r="EN776" s="3"/>
      <c r="EO776" s="3"/>
      <c r="EP776" s="3"/>
      <c r="EQ776" s="3"/>
      <c r="ER776" s="3"/>
      <c r="ES776" s="3"/>
      <c r="ET776" s="3"/>
      <c r="EU776" s="3"/>
      <c r="EV776" s="3"/>
      <c r="EW776" s="3"/>
      <c r="EX776" s="3"/>
      <c r="EY776" s="3"/>
      <c r="EZ776" s="3"/>
      <c r="FA776" s="3"/>
      <c r="FB776" s="3"/>
      <c r="FC776" s="3"/>
      <c r="FD776" s="3"/>
      <c r="FE776" s="3"/>
      <c r="FF776" s="3"/>
      <c r="FG776" s="3"/>
      <c r="FH776" s="3"/>
      <c r="FI776" s="3"/>
      <c r="FJ776" s="3"/>
      <c r="FK776" s="3"/>
      <c r="FL776" s="3"/>
      <c r="FM776" s="3"/>
      <c r="FN776" s="3"/>
      <c r="FO776" s="3"/>
      <c r="FP776" s="3"/>
      <c r="FQ776" s="3"/>
      <c r="FR776" s="3"/>
      <c r="FS776" s="3"/>
      <c r="FT776" s="3"/>
      <c r="FU776" s="3"/>
      <c r="FV776" s="3"/>
      <c r="FW776" s="3"/>
      <c r="FX776" s="3"/>
      <c r="FY776" s="3"/>
      <c r="FZ776" s="3"/>
      <c r="GA776" s="3"/>
      <c r="GB776" s="3"/>
      <c r="GC776" s="3"/>
      <c r="GD776" s="3"/>
      <c r="GE776" s="3"/>
      <c r="GF776" s="3"/>
      <c r="GG776" s="3"/>
      <c r="GH776" s="3"/>
      <c r="GI776" s="3"/>
      <c r="GJ776" s="3"/>
      <c r="GK776" s="3"/>
      <c r="GL776" s="3"/>
      <c r="GM776" s="3"/>
      <c r="GN776" s="3"/>
      <c r="GO776" s="3"/>
      <c r="GP776" s="3"/>
      <c r="GQ776" s="3"/>
      <c r="GR776" s="3"/>
      <c r="GS776" s="3"/>
      <c r="GT776" s="3"/>
      <c r="GU776" s="3"/>
      <c r="GV776" s="3"/>
      <c r="GW776" s="3"/>
      <c r="GX776" s="3"/>
      <c r="GY776" s="3"/>
      <c r="GZ776" s="3"/>
      <c r="HA776" s="3"/>
      <c r="HB776" s="3"/>
      <c r="HC776" s="3"/>
      <c r="HD776" s="3"/>
      <c r="HE776" s="3"/>
      <c r="HF776" s="3"/>
      <c r="HG776" s="3"/>
      <c r="HH776" s="3"/>
      <c r="HI776" s="3"/>
      <c r="HJ776" s="3"/>
      <c r="HK776" s="3"/>
      <c r="HL776" s="3"/>
      <c r="HM776" s="3"/>
      <c r="HN776" s="3"/>
      <c r="HO776" s="3"/>
      <c r="HP776" s="3"/>
      <c r="HQ776" s="3"/>
      <c r="HR776" s="3"/>
      <c r="HS776" s="3"/>
      <c r="HT776" s="3"/>
      <c r="HU776" s="3"/>
      <c r="HV776" s="3"/>
      <c r="HW776" s="3"/>
      <c r="HX776" s="3"/>
      <c r="HY776" s="3"/>
      <c r="HZ776" s="3"/>
      <c r="IA776" s="3"/>
      <c r="IB776" s="3"/>
      <c r="IC776" s="3"/>
      <c r="ID776" s="3"/>
      <c r="IE776" s="3"/>
      <c r="IF776" s="3"/>
      <c r="IG776" s="3"/>
      <c r="IH776" s="3"/>
      <c r="II776" s="3"/>
      <c r="IJ776" s="3"/>
      <c r="IK776" s="3"/>
      <c r="IL776" s="3"/>
      <c r="IM776" s="3"/>
      <c r="IN776" s="3"/>
      <c r="IO776" s="3"/>
      <c r="IP776" s="3"/>
      <c r="IQ776" s="3"/>
      <c r="IR776" s="3"/>
      <c r="IS776" s="3"/>
      <c r="IT776" s="3"/>
      <c r="IU776" s="3"/>
      <c r="IV776" s="3"/>
      <c r="IW776" s="3"/>
    </row>
    <row r="777" spans="1:257" s="113" customFormat="1" ht="66" customHeight="1">
      <c r="A777" s="155"/>
      <c r="B777" s="589" t="s">
        <v>385</v>
      </c>
      <c r="C777" s="589"/>
      <c r="D777" s="589"/>
      <c r="E777" s="589"/>
      <c r="F777" s="589"/>
      <c r="G777" s="589"/>
      <c r="H777" s="589"/>
      <c r="I777" s="589"/>
      <c r="J777" s="589"/>
      <c r="K777" s="101"/>
      <c r="L777" s="116"/>
      <c r="M777" s="116"/>
      <c r="N777" s="116"/>
      <c r="O777" s="116"/>
      <c r="P777" s="116"/>
      <c r="Q777" s="116"/>
      <c r="R777" s="116"/>
      <c r="S777" s="116"/>
      <c r="T777" s="116"/>
      <c r="U777" s="116"/>
      <c r="V777" s="116"/>
      <c r="W777" s="116"/>
      <c r="X777" s="116"/>
      <c r="Y777" s="116"/>
      <c r="Z777" s="116"/>
      <c r="AA777" s="116"/>
      <c r="AB777" s="116"/>
      <c r="AC777" s="116"/>
      <c r="AD777" s="116"/>
      <c r="AE777" s="116"/>
      <c r="AF777" s="116"/>
      <c r="AG777" s="116"/>
      <c r="AH777" s="116"/>
      <c r="AI777" s="116"/>
      <c r="AJ777" s="116"/>
      <c r="AK777" s="116"/>
      <c r="AL777" s="116"/>
      <c r="AM777" s="116"/>
      <c r="AN777" s="116"/>
      <c r="AO777" s="116"/>
      <c r="AP777" s="116"/>
      <c r="AQ777" s="116"/>
      <c r="AR777" s="116"/>
      <c r="AS777" s="116"/>
      <c r="AT777" s="116"/>
      <c r="AU777" s="116"/>
      <c r="AV777" s="116"/>
      <c r="AW777" s="116"/>
      <c r="AX777" s="116"/>
      <c r="AY777" s="116"/>
      <c r="AZ777" s="116"/>
      <c r="BA777" s="116"/>
      <c r="BB777" s="116"/>
      <c r="BC777" s="116"/>
      <c r="BD777" s="116"/>
      <c r="BE777" s="116"/>
      <c r="BF777" s="116"/>
      <c r="BG777" s="116"/>
      <c r="BH777" s="116"/>
      <c r="BI777" s="116"/>
      <c r="BJ777" s="116"/>
      <c r="BK777" s="116"/>
      <c r="BL777" s="116"/>
      <c r="BM777" s="116"/>
      <c r="BN777" s="116"/>
      <c r="BO777" s="116"/>
      <c r="BP777" s="116"/>
      <c r="BQ777" s="116"/>
      <c r="BR777" s="116"/>
      <c r="BS777" s="116"/>
      <c r="BT777" s="116"/>
      <c r="BU777" s="116"/>
      <c r="BV777" s="116"/>
      <c r="BW777" s="116"/>
      <c r="BX777" s="116"/>
      <c r="BY777" s="116"/>
      <c r="BZ777" s="116"/>
      <c r="CA777" s="116"/>
      <c r="CB777" s="116"/>
      <c r="CC777" s="116"/>
      <c r="CD777" s="116"/>
      <c r="CE777" s="116"/>
      <c r="CF777" s="116"/>
      <c r="CG777" s="116"/>
      <c r="CH777" s="116"/>
      <c r="CI777" s="116"/>
      <c r="CJ777" s="116"/>
      <c r="CK777" s="116"/>
      <c r="CL777" s="116"/>
      <c r="CM777" s="116"/>
      <c r="CN777" s="116"/>
      <c r="CO777" s="116"/>
      <c r="CP777" s="116"/>
      <c r="CQ777" s="116"/>
      <c r="CR777" s="116"/>
      <c r="CS777" s="116"/>
      <c r="CT777" s="116"/>
      <c r="CU777" s="116"/>
      <c r="CV777" s="116"/>
      <c r="CW777" s="116"/>
      <c r="CX777" s="116"/>
      <c r="CY777" s="116"/>
      <c r="CZ777" s="116"/>
      <c r="DA777" s="116"/>
      <c r="DB777" s="116"/>
      <c r="DC777" s="116"/>
      <c r="DD777" s="116"/>
      <c r="DE777" s="116"/>
      <c r="DF777" s="116"/>
      <c r="DG777" s="116"/>
      <c r="DH777" s="116"/>
      <c r="DI777" s="116"/>
      <c r="DJ777" s="116"/>
      <c r="DK777" s="116"/>
      <c r="DL777" s="116"/>
      <c r="DM777" s="116"/>
      <c r="DN777" s="116"/>
      <c r="DO777" s="116"/>
      <c r="DP777" s="116"/>
      <c r="DQ777" s="116"/>
      <c r="DR777" s="116"/>
      <c r="DS777" s="116"/>
      <c r="DT777" s="116"/>
      <c r="DU777" s="116"/>
      <c r="DV777" s="116"/>
      <c r="DW777" s="116"/>
      <c r="DX777" s="116"/>
      <c r="DY777" s="116"/>
      <c r="DZ777" s="116"/>
      <c r="EA777" s="116"/>
      <c r="EB777" s="116"/>
      <c r="EC777" s="116"/>
      <c r="ED777" s="116"/>
      <c r="EE777" s="116"/>
      <c r="EF777" s="116"/>
      <c r="EG777" s="116"/>
      <c r="EH777" s="116"/>
      <c r="EI777" s="116"/>
      <c r="EJ777" s="116"/>
      <c r="EK777" s="116"/>
      <c r="EL777" s="116"/>
      <c r="EM777" s="116"/>
      <c r="EN777" s="116"/>
      <c r="EO777" s="116"/>
      <c r="EP777" s="116"/>
      <c r="EQ777" s="116"/>
      <c r="ER777" s="116"/>
      <c r="ES777" s="116"/>
      <c r="ET777" s="116"/>
      <c r="EU777" s="116"/>
      <c r="EV777" s="116"/>
      <c r="EW777" s="116"/>
      <c r="EX777" s="116"/>
      <c r="EY777" s="116"/>
      <c r="EZ777" s="116"/>
      <c r="FA777" s="116"/>
      <c r="FB777" s="116"/>
      <c r="FC777" s="116"/>
      <c r="FD777" s="116"/>
      <c r="FE777" s="116"/>
      <c r="FF777" s="116"/>
      <c r="FG777" s="116"/>
      <c r="FH777" s="116"/>
      <c r="FI777" s="116"/>
      <c r="FJ777" s="116"/>
      <c r="FK777" s="116"/>
      <c r="FL777" s="116"/>
      <c r="FM777" s="116"/>
      <c r="FN777" s="116"/>
      <c r="FO777" s="116"/>
      <c r="FP777" s="116"/>
      <c r="FQ777" s="116"/>
      <c r="FR777" s="116"/>
      <c r="FS777" s="116"/>
      <c r="FT777" s="116"/>
      <c r="FU777" s="116"/>
      <c r="FV777" s="116"/>
      <c r="FW777" s="116"/>
      <c r="FX777" s="116"/>
      <c r="FY777" s="116"/>
      <c r="FZ777" s="116"/>
      <c r="GA777" s="116"/>
      <c r="GB777" s="116"/>
      <c r="GC777" s="116"/>
      <c r="GD777" s="116"/>
      <c r="GE777" s="116"/>
      <c r="GF777" s="116"/>
      <c r="GG777" s="116"/>
      <c r="GH777" s="116"/>
      <c r="GI777" s="116"/>
      <c r="GJ777" s="116"/>
      <c r="GK777" s="116"/>
      <c r="GL777" s="116"/>
      <c r="GM777" s="116"/>
      <c r="GN777" s="116"/>
      <c r="GO777" s="116"/>
      <c r="GP777" s="116"/>
      <c r="GQ777" s="116"/>
      <c r="GR777" s="116"/>
      <c r="GS777" s="116"/>
      <c r="GT777" s="116"/>
      <c r="GU777" s="116"/>
      <c r="GV777" s="116"/>
      <c r="GW777" s="116"/>
      <c r="GX777" s="116"/>
      <c r="GY777" s="116"/>
      <c r="GZ777" s="116"/>
      <c r="HA777" s="116"/>
      <c r="HB777" s="116"/>
      <c r="HC777" s="116"/>
      <c r="HD777" s="116"/>
      <c r="HE777" s="116"/>
      <c r="HF777" s="116"/>
      <c r="HG777" s="116"/>
      <c r="HH777" s="116"/>
      <c r="HI777" s="116"/>
      <c r="HJ777" s="116"/>
      <c r="HK777" s="116"/>
      <c r="HL777" s="116"/>
      <c r="HM777" s="116"/>
      <c r="HN777" s="116"/>
      <c r="HO777" s="116"/>
      <c r="HP777" s="116"/>
      <c r="HQ777" s="116"/>
      <c r="HR777" s="116"/>
      <c r="HS777" s="116"/>
      <c r="HT777" s="116"/>
      <c r="HU777" s="116"/>
      <c r="HV777" s="116"/>
      <c r="HW777" s="116"/>
      <c r="HX777" s="116"/>
      <c r="HY777" s="116"/>
      <c r="HZ777" s="116"/>
      <c r="IA777" s="116"/>
      <c r="IB777" s="116"/>
      <c r="IC777" s="116"/>
      <c r="ID777" s="116"/>
      <c r="IE777" s="116"/>
      <c r="IF777" s="116"/>
      <c r="IG777" s="116"/>
      <c r="IH777" s="116"/>
      <c r="II777" s="116"/>
      <c r="IJ777" s="116"/>
      <c r="IK777" s="116"/>
      <c r="IL777" s="116"/>
      <c r="IM777" s="116"/>
      <c r="IN777" s="116"/>
      <c r="IO777" s="116"/>
      <c r="IP777" s="116"/>
      <c r="IQ777" s="116"/>
      <c r="IR777" s="116"/>
      <c r="IS777" s="116"/>
      <c r="IT777" s="116"/>
      <c r="IU777" s="116"/>
      <c r="IV777" s="116"/>
      <c r="IW777" s="116"/>
    </row>
    <row r="778" spans="1:257" s="113" customFormat="1" ht="14.25">
      <c r="A778" s="155"/>
      <c r="B778" s="119"/>
      <c r="C778" s="118"/>
      <c r="D778" s="18"/>
      <c r="E778" s="116"/>
      <c r="F778" s="114"/>
      <c r="G778" s="52"/>
      <c r="H778" s="116"/>
      <c r="I778" s="123"/>
      <c r="J778" s="44"/>
      <c r="K778" s="101"/>
      <c r="L778" s="116"/>
      <c r="M778" s="116"/>
      <c r="N778" s="116"/>
      <c r="O778" s="116"/>
      <c r="P778" s="116"/>
      <c r="Q778" s="116"/>
      <c r="R778" s="116"/>
      <c r="S778" s="116"/>
      <c r="T778" s="116"/>
      <c r="U778" s="116"/>
      <c r="V778" s="116"/>
      <c r="W778" s="116"/>
      <c r="X778" s="116"/>
      <c r="Y778" s="116"/>
      <c r="Z778" s="116"/>
      <c r="AA778" s="116"/>
      <c r="AB778" s="116"/>
      <c r="AC778" s="116"/>
      <c r="AD778" s="116"/>
      <c r="AE778" s="116"/>
      <c r="AF778" s="116"/>
      <c r="AG778" s="116"/>
      <c r="AH778" s="116"/>
      <c r="AI778" s="116"/>
      <c r="AJ778" s="116"/>
      <c r="AK778" s="116"/>
      <c r="AL778" s="116"/>
      <c r="AM778" s="116"/>
      <c r="AN778" s="116"/>
      <c r="AO778" s="116"/>
      <c r="AP778" s="116"/>
      <c r="AQ778" s="116"/>
      <c r="AR778" s="116"/>
      <c r="AS778" s="116"/>
      <c r="AT778" s="116"/>
      <c r="AU778" s="116"/>
      <c r="AV778" s="116"/>
      <c r="AW778" s="116"/>
      <c r="AX778" s="116"/>
      <c r="AY778" s="116"/>
      <c r="AZ778" s="116"/>
      <c r="BA778" s="116"/>
      <c r="BB778" s="116"/>
      <c r="BC778" s="116"/>
      <c r="BD778" s="116"/>
      <c r="BE778" s="116"/>
      <c r="BF778" s="116"/>
      <c r="BG778" s="116"/>
      <c r="BH778" s="116"/>
      <c r="BI778" s="116"/>
      <c r="BJ778" s="116"/>
      <c r="BK778" s="116"/>
      <c r="BL778" s="116"/>
      <c r="BM778" s="116"/>
      <c r="BN778" s="116"/>
      <c r="BO778" s="116"/>
      <c r="BP778" s="116"/>
      <c r="BQ778" s="116"/>
      <c r="BR778" s="116"/>
      <c r="BS778" s="116"/>
      <c r="BT778" s="116"/>
      <c r="BU778" s="116"/>
      <c r="BV778" s="116"/>
      <c r="BW778" s="116"/>
      <c r="BX778" s="116"/>
      <c r="BY778" s="116"/>
      <c r="BZ778" s="116"/>
      <c r="CA778" s="116"/>
      <c r="CB778" s="116"/>
      <c r="CC778" s="116"/>
      <c r="CD778" s="116"/>
      <c r="CE778" s="116"/>
      <c r="CF778" s="116"/>
      <c r="CG778" s="116"/>
      <c r="CH778" s="116"/>
      <c r="CI778" s="116"/>
      <c r="CJ778" s="116"/>
      <c r="CK778" s="116"/>
      <c r="CL778" s="116"/>
      <c r="CM778" s="116"/>
      <c r="CN778" s="116"/>
      <c r="CO778" s="116"/>
      <c r="CP778" s="116"/>
      <c r="CQ778" s="116"/>
      <c r="CR778" s="116"/>
      <c r="CS778" s="116"/>
      <c r="CT778" s="116"/>
      <c r="CU778" s="116"/>
      <c r="CV778" s="116"/>
      <c r="CW778" s="116"/>
      <c r="CX778" s="116"/>
      <c r="CY778" s="116"/>
      <c r="CZ778" s="116"/>
      <c r="DA778" s="116"/>
      <c r="DB778" s="116"/>
      <c r="DC778" s="116"/>
      <c r="DD778" s="116"/>
      <c r="DE778" s="116"/>
      <c r="DF778" s="116"/>
      <c r="DG778" s="116"/>
      <c r="DH778" s="116"/>
      <c r="DI778" s="116"/>
      <c r="DJ778" s="116"/>
      <c r="DK778" s="116"/>
      <c r="DL778" s="116"/>
      <c r="DM778" s="116"/>
      <c r="DN778" s="116"/>
      <c r="DO778" s="116"/>
      <c r="DP778" s="116"/>
      <c r="DQ778" s="116"/>
      <c r="DR778" s="116"/>
      <c r="DS778" s="116"/>
      <c r="DT778" s="116"/>
      <c r="DU778" s="116"/>
      <c r="DV778" s="116"/>
      <c r="DW778" s="116"/>
      <c r="DX778" s="116"/>
      <c r="DY778" s="116"/>
      <c r="DZ778" s="116"/>
      <c r="EA778" s="116"/>
      <c r="EB778" s="116"/>
      <c r="EC778" s="116"/>
      <c r="ED778" s="116"/>
      <c r="EE778" s="116"/>
      <c r="EF778" s="116"/>
      <c r="EG778" s="116"/>
      <c r="EH778" s="116"/>
      <c r="EI778" s="116"/>
      <c r="EJ778" s="116"/>
      <c r="EK778" s="116"/>
      <c r="EL778" s="116"/>
      <c r="EM778" s="116"/>
      <c r="EN778" s="116"/>
      <c r="EO778" s="116"/>
      <c r="EP778" s="116"/>
      <c r="EQ778" s="116"/>
      <c r="ER778" s="116"/>
      <c r="ES778" s="116"/>
      <c r="ET778" s="116"/>
      <c r="EU778" s="116"/>
      <c r="EV778" s="116"/>
      <c r="EW778" s="116"/>
      <c r="EX778" s="116"/>
      <c r="EY778" s="116"/>
      <c r="EZ778" s="116"/>
      <c r="FA778" s="116"/>
      <c r="FB778" s="116"/>
      <c r="FC778" s="116"/>
      <c r="FD778" s="116"/>
      <c r="FE778" s="116"/>
      <c r="FF778" s="116"/>
      <c r="FG778" s="116"/>
      <c r="FH778" s="116"/>
      <c r="FI778" s="116"/>
      <c r="FJ778" s="116"/>
      <c r="FK778" s="116"/>
      <c r="FL778" s="116"/>
      <c r="FM778" s="116"/>
      <c r="FN778" s="116"/>
      <c r="FO778" s="116"/>
      <c r="FP778" s="116"/>
      <c r="FQ778" s="116"/>
      <c r="FR778" s="116"/>
      <c r="FS778" s="116"/>
      <c r="FT778" s="116"/>
      <c r="FU778" s="116"/>
      <c r="FV778" s="116"/>
      <c r="FW778" s="116"/>
      <c r="FX778" s="116"/>
      <c r="FY778" s="116"/>
      <c r="FZ778" s="116"/>
      <c r="GA778" s="116"/>
      <c r="GB778" s="116"/>
      <c r="GC778" s="116"/>
      <c r="GD778" s="116"/>
      <c r="GE778" s="116"/>
      <c r="GF778" s="116"/>
      <c r="GG778" s="116"/>
      <c r="GH778" s="116"/>
      <c r="GI778" s="116"/>
      <c r="GJ778" s="116"/>
      <c r="GK778" s="116"/>
      <c r="GL778" s="116"/>
      <c r="GM778" s="116"/>
      <c r="GN778" s="116"/>
      <c r="GO778" s="116"/>
      <c r="GP778" s="116"/>
      <c r="GQ778" s="116"/>
      <c r="GR778" s="116"/>
      <c r="GS778" s="116"/>
      <c r="GT778" s="116"/>
      <c r="GU778" s="116"/>
      <c r="GV778" s="116"/>
      <c r="GW778" s="116"/>
      <c r="GX778" s="116"/>
      <c r="GY778" s="116"/>
      <c r="GZ778" s="116"/>
      <c r="HA778" s="116"/>
      <c r="HB778" s="116"/>
      <c r="HC778" s="116"/>
      <c r="HD778" s="116"/>
      <c r="HE778" s="116"/>
      <c r="HF778" s="116"/>
      <c r="HG778" s="116"/>
      <c r="HH778" s="116"/>
      <c r="HI778" s="116"/>
      <c r="HJ778" s="116"/>
      <c r="HK778" s="116"/>
      <c r="HL778" s="116"/>
      <c r="HM778" s="116"/>
      <c r="HN778" s="116"/>
      <c r="HO778" s="116"/>
      <c r="HP778" s="116"/>
      <c r="HQ778" s="116"/>
      <c r="HR778" s="116"/>
      <c r="HS778" s="116"/>
      <c r="HT778" s="116"/>
      <c r="HU778" s="116"/>
      <c r="HV778" s="116"/>
      <c r="HW778" s="116"/>
      <c r="HX778" s="116"/>
      <c r="HY778" s="116"/>
      <c r="HZ778" s="116"/>
      <c r="IA778" s="116"/>
      <c r="IB778" s="116"/>
      <c r="IC778" s="116"/>
      <c r="ID778" s="116"/>
      <c r="IE778" s="116"/>
      <c r="IF778" s="116"/>
      <c r="IG778" s="116"/>
      <c r="IH778" s="116"/>
      <c r="II778" s="116"/>
      <c r="IJ778" s="116"/>
      <c r="IK778" s="116"/>
      <c r="IL778" s="116"/>
      <c r="IM778" s="116"/>
      <c r="IN778" s="116"/>
      <c r="IO778" s="116"/>
      <c r="IP778" s="116"/>
      <c r="IQ778" s="116"/>
      <c r="IR778" s="116"/>
      <c r="IS778" s="116"/>
      <c r="IT778" s="116"/>
      <c r="IU778" s="116"/>
      <c r="IV778" s="116"/>
      <c r="IW778" s="116"/>
    </row>
    <row r="779" spans="1:257" ht="48.75" customHeight="1">
      <c r="A779" s="155">
        <v>1</v>
      </c>
      <c r="B779" s="586" t="s">
        <v>112</v>
      </c>
      <c r="C779" s="586"/>
      <c r="D779" s="586"/>
      <c r="E779" s="586"/>
      <c r="F779" s="586"/>
      <c r="G779" s="586"/>
      <c r="H779" s="586"/>
      <c r="I779" s="12"/>
      <c r="J779" s="72"/>
      <c r="K779" s="89"/>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3"/>
      <c r="DK779" s="3"/>
      <c r="DL779" s="3"/>
      <c r="DM779" s="3"/>
      <c r="DN779" s="3"/>
      <c r="DO779" s="3"/>
      <c r="DP779" s="3"/>
      <c r="DQ779" s="3"/>
      <c r="DR779" s="3"/>
      <c r="DS779" s="3"/>
      <c r="DT779" s="3"/>
      <c r="DU779" s="3"/>
      <c r="DV779" s="3"/>
      <c r="DW779" s="3"/>
      <c r="DX779" s="3"/>
      <c r="DY779" s="3"/>
      <c r="DZ779" s="3"/>
      <c r="EA779" s="3"/>
      <c r="EB779" s="3"/>
      <c r="EC779" s="3"/>
      <c r="ED779" s="3"/>
      <c r="EE779" s="3"/>
      <c r="EF779" s="3"/>
      <c r="EG779" s="3"/>
      <c r="EH779" s="3"/>
      <c r="EI779" s="3"/>
      <c r="EJ779" s="3"/>
      <c r="EK779" s="3"/>
      <c r="EL779" s="3"/>
      <c r="EM779" s="3"/>
      <c r="EN779" s="3"/>
      <c r="EO779" s="3"/>
      <c r="EP779" s="3"/>
      <c r="EQ779" s="3"/>
      <c r="ER779" s="3"/>
      <c r="ES779" s="3"/>
      <c r="ET779" s="3"/>
      <c r="EU779" s="3"/>
      <c r="EV779" s="3"/>
      <c r="EW779" s="3"/>
      <c r="EX779" s="3"/>
      <c r="EY779" s="3"/>
      <c r="EZ779" s="3"/>
      <c r="FA779" s="3"/>
      <c r="FB779" s="3"/>
      <c r="FC779" s="3"/>
      <c r="FD779" s="3"/>
      <c r="FE779" s="3"/>
      <c r="FF779" s="3"/>
      <c r="FG779" s="3"/>
      <c r="FH779" s="3"/>
      <c r="FI779" s="3"/>
      <c r="FJ779" s="3"/>
      <c r="FK779" s="3"/>
      <c r="FL779" s="3"/>
      <c r="FM779" s="3"/>
      <c r="FN779" s="3"/>
      <c r="FO779" s="3"/>
      <c r="FP779" s="3"/>
      <c r="FQ779" s="3"/>
      <c r="FR779" s="3"/>
      <c r="FS779" s="3"/>
      <c r="FT779" s="3"/>
      <c r="FU779" s="3"/>
      <c r="FV779" s="3"/>
      <c r="FW779" s="3"/>
      <c r="FX779" s="3"/>
      <c r="FY779" s="3"/>
      <c r="FZ779" s="3"/>
      <c r="GA779" s="3"/>
      <c r="GB779" s="3"/>
      <c r="GC779" s="3"/>
      <c r="GD779" s="3"/>
      <c r="GE779" s="3"/>
      <c r="GF779" s="3"/>
      <c r="GG779" s="3"/>
      <c r="GH779" s="3"/>
      <c r="GI779" s="3"/>
      <c r="GJ779" s="3"/>
      <c r="GK779" s="3"/>
      <c r="GL779" s="3"/>
      <c r="GM779" s="3"/>
      <c r="GN779" s="3"/>
      <c r="GO779" s="3"/>
      <c r="GP779" s="3"/>
      <c r="GQ779" s="3"/>
      <c r="GR779" s="3"/>
      <c r="GS779" s="3"/>
      <c r="GT779" s="3"/>
      <c r="GU779" s="3"/>
      <c r="GV779" s="3"/>
      <c r="GW779" s="3"/>
      <c r="GX779" s="3"/>
      <c r="GY779" s="3"/>
      <c r="GZ779" s="3"/>
      <c r="HA779" s="3"/>
      <c r="HB779" s="3"/>
      <c r="HC779" s="3"/>
      <c r="HD779" s="3"/>
      <c r="HE779" s="3"/>
      <c r="HF779" s="3"/>
      <c r="HG779" s="3"/>
      <c r="HH779" s="3"/>
      <c r="HI779" s="3"/>
      <c r="HJ779" s="3"/>
      <c r="HK779" s="3"/>
      <c r="HL779" s="3"/>
      <c r="HM779" s="3"/>
      <c r="HN779" s="3"/>
      <c r="HO779" s="3"/>
      <c r="HP779" s="3"/>
      <c r="HQ779" s="3"/>
      <c r="HR779" s="3"/>
      <c r="HS779" s="3"/>
      <c r="HT779" s="3"/>
      <c r="HU779" s="3"/>
      <c r="HV779" s="3"/>
      <c r="HW779" s="3"/>
      <c r="HX779" s="3"/>
      <c r="HY779" s="3"/>
      <c r="HZ779" s="3"/>
      <c r="IA779" s="3"/>
      <c r="IB779" s="3"/>
      <c r="IC779" s="3"/>
      <c r="ID779" s="3"/>
      <c r="IE779" s="3"/>
      <c r="IF779" s="3"/>
      <c r="IG779" s="3"/>
      <c r="IH779" s="3"/>
      <c r="II779" s="3"/>
      <c r="IJ779" s="3"/>
      <c r="IK779" s="3"/>
      <c r="IL779" s="3"/>
      <c r="IM779" s="3"/>
      <c r="IN779" s="3"/>
      <c r="IO779" s="3"/>
      <c r="IP779" s="3"/>
      <c r="IQ779" s="3"/>
      <c r="IR779" s="3"/>
      <c r="IS779" s="3"/>
      <c r="IT779" s="3"/>
      <c r="IU779" s="3"/>
      <c r="IV779" s="3"/>
      <c r="IW779" s="3"/>
    </row>
    <row r="780" spans="1:257" ht="14.25">
      <c r="A780" s="155"/>
      <c r="B780" s="3" t="s">
        <v>8</v>
      </c>
      <c r="C780" s="3"/>
      <c r="D780" s="15">
        <v>1748</v>
      </c>
      <c r="E780" s="1"/>
      <c r="F780" s="1" t="s">
        <v>54</v>
      </c>
      <c r="G780" s="112"/>
      <c r="H780" s="3" t="s">
        <v>69</v>
      </c>
      <c r="I780" s="11"/>
      <c r="J780" s="51">
        <f>SUM(D780*G780)</f>
        <v>0</v>
      </c>
      <c r="K780" s="86" t="s">
        <v>69</v>
      </c>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c r="EE780" s="3"/>
      <c r="EF780" s="3"/>
      <c r="EG780" s="3"/>
      <c r="EH780" s="3"/>
      <c r="EI780" s="3"/>
      <c r="EJ780" s="3"/>
      <c r="EK780" s="3"/>
      <c r="EL780" s="3"/>
      <c r="EM780" s="3"/>
      <c r="EN780" s="3"/>
      <c r="EO780" s="3"/>
      <c r="EP780" s="3"/>
      <c r="EQ780" s="3"/>
      <c r="ER780" s="3"/>
      <c r="ES780" s="3"/>
      <c r="ET780" s="3"/>
      <c r="EU780" s="3"/>
      <c r="EV780" s="3"/>
      <c r="EW780" s="3"/>
      <c r="EX780" s="3"/>
      <c r="EY780" s="3"/>
      <c r="EZ780" s="3"/>
      <c r="FA780" s="3"/>
      <c r="FB780" s="3"/>
      <c r="FC780" s="3"/>
      <c r="FD780" s="3"/>
      <c r="FE780" s="3"/>
      <c r="FF780" s="3"/>
      <c r="FG780" s="3"/>
      <c r="FH780" s="3"/>
      <c r="FI780" s="3"/>
      <c r="FJ780" s="3"/>
      <c r="FK780" s="3"/>
      <c r="FL780" s="3"/>
      <c r="FM780" s="3"/>
      <c r="FN780" s="3"/>
      <c r="FO780" s="3"/>
      <c r="FP780" s="3"/>
      <c r="FQ780" s="3"/>
      <c r="FR780" s="3"/>
      <c r="FS780" s="3"/>
      <c r="FT780" s="3"/>
      <c r="FU780" s="3"/>
      <c r="FV780" s="3"/>
      <c r="FW780" s="3"/>
      <c r="FX780" s="3"/>
      <c r="FY780" s="3"/>
      <c r="FZ780" s="3"/>
      <c r="GA780" s="3"/>
      <c r="GB780" s="3"/>
      <c r="GC780" s="3"/>
      <c r="GD780" s="3"/>
      <c r="GE780" s="3"/>
      <c r="GF780" s="3"/>
      <c r="GG780" s="3"/>
      <c r="GH780" s="3"/>
      <c r="GI780" s="3"/>
      <c r="GJ780" s="3"/>
      <c r="GK780" s="3"/>
      <c r="GL780" s="3"/>
      <c r="GM780" s="3"/>
      <c r="GN780" s="3"/>
      <c r="GO780" s="3"/>
      <c r="GP780" s="3"/>
      <c r="GQ780" s="3"/>
      <c r="GR780" s="3"/>
      <c r="GS780" s="3"/>
      <c r="GT780" s="3"/>
      <c r="GU780" s="3"/>
      <c r="GV780" s="3"/>
      <c r="GW780" s="3"/>
      <c r="GX780" s="3"/>
      <c r="GY780" s="3"/>
      <c r="GZ780" s="3"/>
      <c r="HA780" s="3"/>
      <c r="HB780" s="3"/>
      <c r="HC780" s="3"/>
      <c r="HD780" s="3"/>
      <c r="HE780" s="3"/>
      <c r="HF780" s="3"/>
      <c r="HG780" s="3"/>
      <c r="HH780" s="3"/>
      <c r="HI780" s="3"/>
      <c r="HJ780" s="3"/>
      <c r="HK780" s="3"/>
      <c r="HL780" s="3"/>
      <c r="HM780" s="3"/>
      <c r="HN780" s="3"/>
      <c r="HO780" s="3"/>
      <c r="HP780" s="3"/>
      <c r="HQ780" s="3"/>
      <c r="HR780" s="3"/>
      <c r="HS780" s="3"/>
      <c r="HT780" s="3"/>
      <c r="HU780" s="3"/>
      <c r="HV780" s="3"/>
      <c r="HW780" s="3"/>
      <c r="HX780" s="3"/>
      <c r="HY780" s="3"/>
      <c r="HZ780" s="3"/>
      <c r="IA780" s="3"/>
      <c r="IB780" s="3"/>
      <c r="IC780" s="3"/>
      <c r="ID780" s="3"/>
      <c r="IE780" s="3"/>
      <c r="IF780" s="3"/>
      <c r="IG780" s="3"/>
      <c r="IH780" s="3"/>
      <c r="II780" s="3"/>
      <c r="IJ780" s="3"/>
      <c r="IK780" s="3"/>
      <c r="IL780" s="3"/>
      <c r="IM780" s="3"/>
      <c r="IN780" s="3"/>
      <c r="IO780" s="3"/>
      <c r="IP780" s="3"/>
      <c r="IQ780" s="3"/>
      <c r="IR780" s="3"/>
      <c r="IS780" s="3"/>
      <c r="IT780" s="3"/>
      <c r="IU780" s="3"/>
      <c r="IV780" s="3"/>
      <c r="IW780" s="3"/>
    </row>
    <row r="781" spans="1:257" ht="15">
      <c r="A781" s="155"/>
      <c r="B781" s="7"/>
      <c r="C781" s="3"/>
      <c r="D781" s="18"/>
      <c r="E781" s="5"/>
      <c r="F781" s="9"/>
      <c r="G781" s="58"/>
      <c r="H781" s="19"/>
      <c r="I781" s="12"/>
      <c r="J781" s="72"/>
    </row>
    <row r="782" spans="1:257" s="113" customFormat="1" ht="46.5" customHeight="1">
      <c r="A782" s="155">
        <v>2</v>
      </c>
      <c r="B782" s="586" t="s">
        <v>417</v>
      </c>
      <c r="C782" s="586"/>
      <c r="D782" s="586"/>
      <c r="E782" s="586"/>
      <c r="F782" s="586"/>
      <c r="G782" s="586"/>
      <c r="H782" s="586"/>
      <c r="I782" s="12"/>
      <c r="J782" s="72"/>
      <c r="K782" s="89"/>
    </row>
    <row r="783" spans="1:257" s="113" customFormat="1" ht="14.25">
      <c r="A783" s="155"/>
      <c r="B783" s="116" t="s">
        <v>8</v>
      </c>
      <c r="C783" s="116"/>
      <c r="D783" s="15">
        <v>590</v>
      </c>
      <c r="E783" s="114"/>
      <c r="F783" s="114" t="s">
        <v>54</v>
      </c>
      <c r="G783" s="112"/>
      <c r="H783" s="116" t="s">
        <v>69</v>
      </c>
      <c r="I783" s="122"/>
      <c r="J783" s="51">
        <f>SUM(D783*G783)</f>
        <v>0</v>
      </c>
      <c r="K783" s="86" t="s">
        <v>69</v>
      </c>
    </row>
    <row r="784" spans="1:257" s="113" customFormat="1" ht="15">
      <c r="A784" s="155"/>
      <c r="B784" s="119"/>
      <c r="C784" s="116"/>
      <c r="D784" s="18"/>
      <c r="E784" s="118"/>
      <c r="F784" s="9"/>
      <c r="G784" s="58"/>
      <c r="H784" s="19"/>
      <c r="I784" s="12"/>
      <c r="J784" s="72"/>
      <c r="K784" s="84"/>
    </row>
    <row r="785" spans="1:257" ht="118.5" customHeight="1">
      <c r="A785" s="159">
        <v>3</v>
      </c>
      <c r="B785" s="586" t="s">
        <v>418</v>
      </c>
      <c r="C785" s="586"/>
      <c r="D785" s="586"/>
      <c r="E785" s="586"/>
      <c r="F785" s="586"/>
      <c r="G785" s="586"/>
      <c r="H785" s="586"/>
      <c r="I785" s="24"/>
      <c r="J785" s="47"/>
      <c r="K785" s="98"/>
      <c r="L785" s="24"/>
      <c r="M785" s="24"/>
      <c r="N785" s="24"/>
      <c r="O785" s="24"/>
      <c r="P785" s="24"/>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c r="AN785" s="24"/>
      <c r="AO785" s="24"/>
      <c r="AP785" s="24"/>
      <c r="AQ785" s="24"/>
      <c r="AR785" s="24"/>
      <c r="AS785" s="24"/>
      <c r="AT785" s="24"/>
      <c r="AU785" s="24"/>
      <c r="AV785" s="24"/>
      <c r="AW785" s="24"/>
      <c r="AX785" s="24"/>
      <c r="AY785" s="24"/>
      <c r="AZ785" s="24"/>
      <c r="BA785" s="24"/>
      <c r="BB785" s="24"/>
      <c r="BC785" s="24"/>
      <c r="BD785" s="24"/>
      <c r="BE785" s="24"/>
      <c r="BF785" s="24"/>
      <c r="BG785" s="24"/>
      <c r="BH785" s="24"/>
      <c r="BI785" s="24"/>
      <c r="BJ785" s="24"/>
      <c r="BK785" s="24"/>
      <c r="BL785" s="24"/>
      <c r="BM785" s="24"/>
      <c r="BN785" s="24"/>
      <c r="BO785" s="24"/>
      <c r="BP785" s="24"/>
      <c r="BQ785" s="24"/>
      <c r="BR785" s="24"/>
      <c r="BS785" s="24"/>
      <c r="BT785" s="24"/>
      <c r="BU785" s="24"/>
      <c r="BV785" s="24"/>
      <c r="BW785" s="24"/>
      <c r="BX785" s="24"/>
      <c r="BY785" s="24"/>
      <c r="BZ785" s="24"/>
      <c r="CA785" s="24"/>
      <c r="CB785" s="24"/>
      <c r="CC785" s="24"/>
      <c r="CD785" s="24"/>
      <c r="CE785" s="24"/>
      <c r="CF785" s="24"/>
      <c r="CG785" s="24"/>
      <c r="CH785" s="24"/>
      <c r="CI785" s="24"/>
      <c r="CJ785" s="24"/>
      <c r="CK785" s="24"/>
      <c r="CL785" s="24"/>
      <c r="CM785" s="24"/>
      <c r="CN785" s="24"/>
      <c r="CO785" s="24"/>
      <c r="CP785" s="24"/>
      <c r="CQ785" s="24"/>
      <c r="CR785" s="24"/>
      <c r="CS785" s="24"/>
      <c r="CT785" s="24"/>
      <c r="CU785" s="24"/>
      <c r="CV785" s="24"/>
      <c r="CW785" s="24"/>
      <c r="CX785" s="24"/>
      <c r="CY785" s="24"/>
      <c r="CZ785" s="24"/>
      <c r="DA785" s="24"/>
      <c r="DB785" s="24"/>
      <c r="DC785" s="24"/>
      <c r="DD785" s="24"/>
      <c r="DE785" s="24"/>
      <c r="DF785" s="24"/>
      <c r="DG785" s="24"/>
      <c r="DH785" s="24"/>
      <c r="DI785" s="24"/>
      <c r="DJ785" s="24"/>
      <c r="DK785" s="24"/>
      <c r="DL785" s="24"/>
      <c r="DM785" s="24"/>
      <c r="DN785" s="24"/>
      <c r="DO785" s="24"/>
      <c r="DP785" s="24"/>
      <c r="DQ785" s="24"/>
      <c r="DR785" s="24"/>
      <c r="DS785" s="24"/>
      <c r="DT785" s="24"/>
      <c r="DU785" s="24"/>
      <c r="DV785" s="24"/>
      <c r="DW785" s="24"/>
      <c r="DX785" s="24"/>
      <c r="DY785" s="24"/>
      <c r="DZ785" s="24"/>
      <c r="EA785" s="24"/>
      <c r="EB785" s="24"/>
      <c r="EC785" s="24"/>
      <c r="ED785" s="24"/>
      <c r="EE785" s="24"/>
      <c r="EF785" s="24"/>
      <c r="EG785" s="24"/>
      <c r="EH785" s="24"/>
      <c r="EI785" s="24"/>
      <c r="EJ785" s="24"/>
      <c r="EK785" s="24"/>
      <c r="EL785" s="24"/>
      <c r="EM785" s="24"/>
      <c r="EN785" s="24"/>
      <c r="EO785" s="24"/>
      <c r="EP785" s="24"/>
      <c r="EQ785" s="24"/>
      <c r="ER785" s="24"/>
      <c r="ES785" s="24"/>
      <c r="ET785" s="24"/>
      <c r="EU785" s="24"/>
      <c r="EV785" s="24"/>
      <c r="EW785" s="24"/>
      <c r="EX785" s="24"/>
      <c r="EY785" s="24"/>
      <c r="EZ785" s="24"/>
      <c r="FA785" s="24"/>
      <c r="FB785" s="24"/>
      <c r="FC785" s="24"/>
      <c r="FD785" s="24"/>
      <c r="FE785" s="24"/>
      <c r="FF785" s="24"/>
      <c r="FG785" s="24"/>
      <c r="FH785" s="24"/>
      <c r="FI785" s="24"/>
      <c r="FJ785" s="24"/>
      <c r="FK785" s="24"/>
      <c r="FL785" s="24"/>
      <c r="FM785" s="24"/>
      <c r="FN785" s="24"/>
      <c r="FO785" s="24"/>
      <c r="FP785" s="24"/>
      <c r="FQ785" s="24"/>
      <c r="FR785" s="24"/>
      <c r="FS785" s="24"/>
      <c r="FT785" s="24"/>
      <c r="FU785" s="24"/>
      <c r="FV785" s="24"/>
      <c r="FW785" s="24"/>
      <c r="FX785" s="24"/>
      <c r="FY785" s="24"/>
      <c r="FZ785" s="24"/>
      <c r="GA785" s="24"/>
      <c r="GB785" s="24"/>
      <c r="GC785" s="24"/>
      <c r="GD785" s="24"/>
      <c r="GE785" s="24"/>
      <c r="GF785" s="24"/>
      <c r="GG785" s="24"/>
      <c r="GH785" s="24"/>
      <c r="GI785" s="24"/>
      <c r="GJ785" s="24"/>
      <c r="GK785" s="24"/>
      <c r="GL785" s="24"/>
      <c r="GM785" s="24"/>
      <c r="GN785" s="24"/>
      <c r="GO785" s="24"/>
      <c r="GP785" s="24"/>
      <c r="GQ785" s="24"/>
      <c r="GR785" s="24"/>
      <c r="GS785" s="24"/>
      <c r="GT785" s="24"/>
      <c r="GU785" s="24"/>
      <c r="GV785" s="24"/>
      <c r="GW785" s="24"/>
      <c r="GX785" s="24"/>
      <c r="GY785" s="24"/>
      <c r="GZ785" s="24"/>
      <c r="HA785" s="24"/>
      <c r="HB785" s="24"/>
      <c r="HC785" s="24"/>
      <c r="HD785" s="24"/>
      <c r="HE785" s="24"/>
      <c r="HF785" s="24"/>
      <c r="HG785" s="24"/>
      <c r="HH785" s="24"/>
      <c r="HI785" s="24"/>
      <c r="HJ785" s="24"/>
      <c r="HK785" s="24"/>
      <c r="HL785" s="24"/>
      <c r="HM785" s="24"/>
      <c r="HN785" s="24"/>
      <c r="HO785" s="24"/>
      <c r="HP785" s="24"/>
      <c r="HQ785" s="24"/>
      <c r="HR785" s="24"/>
      <c r="HS785" s="24"/>
      <c r="HT785" s="24"/>
      <c r="HU785" s="24"/>
      <c r="HV785" s="24"/>
      <c r="HW785" s="24"/>
      <c r="HX785" s="24"/>
      <c r="HY785" s="24"/>
      <c r="HZ785" s="24"/>
      <c r="IA785" s="24"/>
      <c r="IB785" s="24"/>
      <c r="IC785" s="24"/>
      <c r="ID785" s="24"/>
      <c r="IE785" s="24"/>
      <c r="IF785" s="24"/>
      <c r="IG785" s="24"/>
      <c r="IH785" s="24"/>
      <c r="II785" s="24"/>
      <c r="IJ785" s="24"/>
      <c r="IK785" s="24"/>
      <c r="IL785" s="24"/>
      <c r="IM785" s="24"/>
      <c r="IN785" s="24"/>
      <c r="IO785" s="24"/>
      <c r="IP785" s="24"/>
      <c r="IQ785" s="24"/>
      <c r="IR785" s="24"/>
      <c r="IS785" s="24"/>
      <c r="IT785" s="24"/>
      <c r="IU785" s="24"/>
      <c r="IV785" s="24"/>
      <c r="IW785" s="24"/>
    </row>
    <row r="786" spans="1:257">
      <c r="B786" s="116" t="s">
        <v>8</v>
      </c>
      <c r="D786" s="74">
        <v>1879</v>
      </c>
      <c r="F786" s="3"/>
      <c r="G786" s="112"/>
      <c r="H786" s="3" t="s">
        <v>69</v>
      </c>
      <c r="I786" s="11"/>
      <c r="J786" s="51">
        <f>SUM(D786*G786)</f>
        <v>0</v>
      </c>
      <c r="K786" s="86" t="s">
        <v>69</v>
      </c>
      <c r="L786" s="24"/>
      <c r="M786" s="24"/>
      <c r="N786" s="24"/>
      <c r="O786" s="24"/>
      <c r="P786" s="24"/>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c r="AN786" s="24"/>
      <c r="AO786" s="24"/>
      <c r="AP786" s="24"/>
      <c r="AQ786" s="24"/>
      <c r="AR786" s="24"/>
      <c r="AS786" s="24"/>
      <c r="AT786" s="24"/>
      <c r="AU786" s="24"/>
      <c r="AV786" s="24"/>
      <c r="AW786" s="24"/>
      <c r="AX786" s="24"/>
      <c r="AY786" s="24"/>
      <c r="AZ786" s="24"/>
      <c r="BA786" s="24"/>
      <c r="BB786" s="24"/>
      <c r="BC786" s="24"/>
      <c r="BD786" s="24"/>
      <c r="BE786" s="24"/>
      <c r="BF786" s="24"/>
      <c r="BG786" s="24"/>
      <c r="BH786" s="24"/>
      <c r="BI786" s="24"/>
      <c r="BJ786" s="24"/>
      <c r="BK786" s="24"/>
      <c r="BL786" s="24"/>
      <c r="BM786" s="24"/>
      <c r="BN786" s="24"/>
      <c r="BO786" s="24"/>
      <c r="BP786" s="24"/>
      <c r="BQ786" s="24"/>
      <c r="BR786" s="24"/>
      <c r="BS786" s="24"/>
      <c r="BT786" s="24"/>
      <c r="BU786" s="24"/>
      <c r="BV786" s="24"/>
      <c r="BW786" s="24"/>
      <c r="BX786" s="24"/>
      <c r="BY786" s="24"/>
      <c r="BZ786" s="24"/>
      <c r="CA786" s="24"/>
      <c r="CB786" s="24"/>
      <c r="CC786" s="24"/>
      <c r="CD786" s="24"/>
      <c r="CE786" s="24"/>
      <c r="CF786" s="24"/>
      <c r="CG786" s="24"/>
      <c r="CH786" s="24"/>
      <c r="CI786" s="24"/>
      <c r="CJ786" s="24"/>
      <c r="CK786" s="24"/>
      <c r="CL786" s="24"/>
      <c r="CM786" s="24"/>
      <c r="CN786" s="24"/>
      <c r="CO786" s="24"/>
      <c r="CP786" s="24"/>
      <c r="CQ786" s="24"/>
      <c r="CR786" s="24"/>
      <c r="CS786" s="24"/>
      <c r="CT786" s="24"/>
      <c r="CU786" s="24"/>
      <c r="CV786" s="24"/>
      <c r="CW786" s="24"/>
      <c r="CX786" s="24"/>
      <c r="CY786" s="24"/>
      <c r="CZ786" s="24"/>
      <c r="DA786" s="24"/>
      <c r="DB786" s="24"/>
      <c r="DC786" s="24"/>
      <c r="DD786" s="24"/>
      <c r="DE786" s="24"/>
      <c r="DF786" s="24"/>
      <c r="DG786" s="24"/>
      <c r="DH786" s="24"/>
      <c r="DI786" s="24"/>
      <c r="DJ786" s="24"/>
      <c r="DK786" s="24"/>
      <c r="DL786" s="24"/>
      <c r="DM786" s="24"/>
      <c r="DN786" s="24"/>
      <c r="DO786" s="24"/>
      <c r="DP786" s="24"/>
      <c r="DQ786" s="24"/>
      <c r="DR786" s="24"/>
      <c r="DS786" s="24"/>
      <c r="DT786" s="24"/>
      <c r="DU786" s="24"/>
      <c r="DV786" s="24"/>
      <c r="DW786" s="24"/>
      <c r="DX786" s="24"/>
      <c r="DY786" s="24"/>
      <c r="DZ786" s="24"/>
      <c r="EA786" s="24"/>
      <c r="EB786" s="24"/>
      <c r="EC786" s="24"/>
      <c r="ED786" s="24"/>
      <c r="EE786" s="24"/>
      <c r="EF786" s="24"/>
      <c r="EG786" s="24"/>
      <c r="EH786" s="24"/>
      <c r="EI786" s="24"/>
      <c r="EJ786" s="24"/>
      <c r="EK786" s="24"/>
      <c r="EL786" s="24"/>
      <c r="EM786" s="24"/>
      <c r="EN786" s="24"/>
      <c r="EO786" s="24"/>
      <c r="EP786" s="24"/>
      <c r="EQ786" s="24"/>
      <c r="ER786" s="24"/>
      <c r="ES786" s="24"/>
      <c r="ET786" s="24"/>
      <c r="EU786" s="24"/>
      <c r="EV786" s="24"/>
      <c r="EW786" s="24"/>
      <c r="EX786" s="24"/>
      <c r="EY786" s="24"/>
      <c r="EZ786" s="24"/>
      <c r="FA786" s="24"/>
      <c r="FB786" s="24"/>
      <c r="FC786" s="24"/>
      <c r="FD786" s="24"/>
      <c r="FE786" s="24"/>
      <c r="FF786" s="24"/>
      <c r="FG786" s="24"/>
      <c r="FH786" s="24"/>
      <c r="FI786" s="24"/>
      <c r="FJ786" s="24"/>
      <c r="FK786" s="24"/>
      <c r="FL786" s="24"/>
      <c r="FM786" s="24"/>
      <c r="FN786" s="24"/>
      <c r="FO786" s="24"/>
      <c r="FP786" s="24"/>
      <c r="FQ786" s="24"/>
      <c r="FR786" s="24"/>
      <c r="FS786" s="24"/>
      <c r="FT786" s="24"/>
      <c r="FU786" s="24"/>
      <c r="FV786" s="24"/>
      <c r="FW786" s="24"/>
      <c r="FX786" s="24"/>
      <c r="FY786" s="24"/>
      <c r="FZ786" s="24"/>
      <c r="GA786" s="24"/>
      <c r="GB786" s="24"/>
      <c r="GC786" s="24"/>
      <c r="GD786" s="24"/>
      <c r="GE786" s="24"/>
      <c r="GF786" s="24"/>
      <c r="GG786" s="24"/>
      <c r="GH786" s="24"/>
      <c r="GI786" s="24"/>
      <c r="GJ786" s="24"/>
      <c r="GK786" s="24"/>
      <c r="GL786" s="24"/>
      <c r="GM786" s="24"/>
      <c r="GN786" s="24"/>
      <c r="GO786" s="24"/>
      <c r="GP786" s="24"/>
      <c r="GQ786" s="24"/>
      <c r="GR786" s="24"/>
      <c r="GS786" s="24"/>
      <c r="GT786" s="24"/>
      <c r="GU786" s="24"/>
      <c r="GV786" s="24"/>
      <c r="GW786" s="24"/>
      <c r="GX786" s="24"/>
      <c r="GY786" s="24"/>
      <c r="GZ786" s="24"/>
      <c r="HA786" s="24"/>
      <c r="HB786" s="24"/>
      <c r="HC786" s="24"/>
      <c r="HD786" s="24"/>
      <c r="HE786" s="24"/>
      <c r="HF786" s="24"/>
      <c r="HG786" s="24"/>
      <c r="HH786" s="24"/>
      <c r="HI786" s="24"/>
      <c r="HJ786" s="24"/>
      <c r="HK786" s="24"/>
      <c r="HL786" s="24"/>
      <c r="HM786" s="24"/>
      <c r="HN786" s="24"/>
      <c r="HO786" s="24"/>
      <c r="HP786" s="24"/>
      <c r="HQ786" s="24"/>
      <c r="HR786" s="24"/>
      <c r="HS786" s="24"/>
      <c r="HT786" s="24"/>
      <c r="HU786" s="24"/>
      <c r="HV786" s="24"/>
      <c r="HW786" s="24"/>
      <c r="HX786" s="24"/>
      <c r="HY786" s="24"/>
      <c r="HZ786" s="24"/>
      <c r="IA786" s="24"/>
      <c r="IB786" s="24"/>
      <c r="IC786" s="24"/>
      <c r="ID786" s="24"/>
      <c r="IE786" s="24"/>
      <c r="IF786" s="24"/>
      <c r="IG786" s="24"/>
      <c r="IH786" s="24"/>
      <c r="II786" s="24"/>
      <c r="IJ786" s="24"/>
      <c r="IK786" s="24"/>
      <c r="IL786" s="24"/>
      <c r="IM786" s="24"/>
      <c r="IN786" s="24"/>
      <c r="IO786" s="24"/>
      <c r="IP786" s="24"/>
      <c r="IQ786" s="24"/>
      <c r="IR786" s="24"/>
      <c r="IS786" s="24"/>
      <c r="IT786" s="24"/>
      <c r="IU786" s="24"/>
      <c r="IV786" s="24"/>
      <c r="IW786" s="24"/>
    </row>
    <row r="787" spans="1:257">
      <c r="D787" s="74"/>
      <c r="F787" s="3"/>
      <c r="G787" s="75"/>
      <c r="H787" s="73"/>
      <c r="I787" s="76"/>
      <c r="J787" s="77"/>
      <c r="K787" s="98"/>
      <c r="L787" s="24"/>
      <c r="M787" s="24"/>
      <c r="N787" s="24"/>
      <c r="O787" s="24"/>
      <c r="P787" s="24"/>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c r="AN787" s="24"/>
      <c r="AO787" s="24"/>
      <c r="AP787" s="24"/>
      <c r="AQ787" s="24"/>
      <c r="AR787" s="24"/>
      <c r="AS787" s="24"/>
      <c r="AT787" s="24"/>
      <c r="AU787" s="24"/>
      <c r="AV787" s="24"/>
      <c r="AW787" s="24"/>
      <c r="AX787" s="24"/>
      <c r="AY787" s="24"/>
      <c r="AZ787" s="24"/>
      <c r="BA787" s="24"/>
      <c r="BB787" s="24"/>
      <c r="BC787" s="24"/>
      <c r="BD787" s="24"/>
      <c r="BE787" s="24"/>
      <c r="BF787" s="24"/>
      <c r="BG787" s="24"/>
      <c r="BH787" s="24"/>
      <c r="BI787" s="24"/>
      <c r="BJ787" s="24"/>
      <c r="BK787" s="24"/>
      <c r="BL787" s="24"/>
      <c r="BM787" s="24"/>
      <c r="BN787" s="24"/>
      <c r="BO787" s="24"/>
      <c r="BP787" s="24"/>
      <c r="BQ787" s="24"/>
      <c r="BR787" s="24"/>
      <c r="BS787" s="24"/>
      <c r="BT787" s="24"/>
      <c r="BU787" s="24"/>
      <c r="BV787" s="24"/>
      <c r="BW787" s="24"/>
      <c r="BX787" s="24"/>
      <c r="BY787" s="24"/>
      <c r="BZ787" s="24"/>
      <c r="CA787" s="24"/>
      <c r="CB787" s="24"/>
      <c r="CC787" s="24"/>
      <c r="CD787" s="24"/>
      <c r="CE787" s="24"/>
      <c r="CF787" s="24"/>
      <c r="CG787" s="24"/>
      <c r="CH787" s="24"/>
      <c r="CI787" s="24"/>
      <c r="CJ787" s="24"/>
      <c r="CK787" s="24"/>
      <c r="CL787" s="24"/>
      <c r="CM787" s="24"/>
      <c r="CN787" s="24"/>
      <c r="CO787" s="24"/>
      <c r="CP787" s="24"/>
      <c r="CQ787" s="24"/>
      <c r="CR787" s="24"/>
      <c r="CS787" s="24"/>
      <c r="CT787" s="24"/>
      <c r="CU787" s="24"/>
      <c r="CV787" s="24"/>
      <c r="CW787" s="24"/>
      <c r="CX787" s="24"/>
      <c r="CY787" s="24"/>
      <c r="CZ787" s="24"/>
      <c r="DA787" s="24"/>
      <c r="DB787" s="24"/>
      <c r="DC787" s="24"/>
      <c r="DD787" s="24"/>
      <c r="DE787" s="24"/>
      <c r="DF787" s="24"/>
      <c r="DG787" s="24"/>
      <c r="DH787" s="24"/>
      <c r="DI787" s="24"/>
      <c r="DJ787" s="24"/>
      <c r="DK787" s="24"/>
      <c r="DL787" s="24"/>
      <c r="DM787" s="24"/>
      <c r="DN787" s="24"/>
      <c r="DO787" s="24"/>
      <c r="DP787" s="24"/>
      <c r="DQ787" s="24"/>
      <c r="DR787" s="24"/>
      <c r="DS787" s="24"/>
      <c r="DT787" s="24"/>
      <c r="DU787" s="24"/>
      <c r="DV787" s="24"/>
      <c r="DW787" s="24"/>
      <c r="DX787" s="24"/>
      <c r="DY787" s="24"/>
      <c r="DZ787" s="24"/>
      <c r="EA787" s="24"/>
      <c r="EB787" s="24"/>
      <c r="EC787" s="24"/>
      <c r="ED787" s="24"/>
      <c r="EE787" s="24"/>
      <c r="EF787" s="24"/>
      <c r="EG787" s="24"/>
      <c r="EH787" s="24"/>
      <c r="EI787" s="24"/>
      <c r="EJ787" s="24"/>
      <c r="EK787" s="24"/>
      <c r="EL787" s="24"/>
      <c r="EM787" s="24"/>
      <c r="EN787" s="24"/>
      <c r="EO787" s="24"/>
      <c r="EP787" s="24"/>
      <c r="EQ787" s="24"/>
      <c r="ER787" s="24"/>
      <c r="ES787" s="24"/>
      <c r="ET787" s="24"/>
      <c r="EU787" s="24"/>
      <c r="EV787" s="24"/>
      <c r="EW787" s="24"/>
      <c r="EX787" s="24"/>
      <c r="EY787" s="24"/>
      <c r="EZ787" s="24"/>
      <c r="FA787" s="24"/>
      <c r="FB787" s="24"/>
      <c r="FC787" s="24"/>
      <c r="FD787" s="24"/>
      <c r="FE787" s="24"/>
      <c r="FF787" s="24"/>
      <c r="FG787" s="24"/>
      <c r="FH787" s="24"/>
      <c r="FI787" s="24"/>
      <c r="FJ787" s="24"/>
      <c r="FK787" s="24"/>
      <c r="FL787" s="24"/>
      <c r="FM787" s="24"/>
      <c r="FN787" s="24"/>
      <c r="FO787" s="24"/>
      <c r="FP787" s="24"/>
      <c r="FQ787" s="24"/>
      <c r="FR787" s="24"/>
      <c r="FS787" s="24"/>
      <c r="FT787" s="24"/>
      <c r="FU787" s="24"/>
      <c r="FV787" s="24"/>
      <c r="FW787" s="24"/>
      <c r="FX787" s="24"/>
      <c r="FY787" s="24"/>
      <c r="FZ787" s="24"/>
      <c r="GA787" s="24"/>
      <c r="GB787" s="24"/>
      <c r="GC787" s="24"/>
      <c r="GD787" s="24"/>
      <c r="GE787" s="24"/>
      <c r="GF787" s="24"/>
      <c r="GG787" s="24"/>
      <c r="GH787" s="24"/>
      <c r="GI787" s="24"/>
      <c r="GJ787" s="24"/>
      <c r="GK787" s="24"/>
      <c r="GL787" s="24"/>
      <c r="GM787" s="24"/>
      <c r="GN787" s="24"/>
      <c r="GO787" s="24"/>
      <c r="GP787" s="24"/>
      <c r="GQ787" s="24"/>
      <c r="GR787" s="24"/>
      <c r="GS787" s="24"/>
      <c r="GT787" s="24"/>
      <c r="GU787" s="24"/>
      <c r="GV787" s="24"/>
      <c r="GW787" s="24"/>
      <c r="GX787" s="24"/>
      <c r="GY787" s="24"/>
      <c r="GZ787" s="24"/>
      <c r="HA787" s="24"/>
      <c r="HB787" s="24"/>
      <c r="HC787" s="24"/>
      <c r="HD787" s="24"/>
      <c r="HE787" s="24"/>
      <c r="HF787" s="24"/>
      <c r="HG787" s="24"/>
      <c r="HH787" s="24"/>
      <c r="HI787" s="24"/>
      <c r="HJ787" s="24"/>
      <c r="HK787" s="24"/>
      <c r="HL787" s="24"/>
      <c r="HM787" s="24"/>
      <c r="HN787" s="24"/>
      <c r="HO787" s="24"/>
      <c r="HP787" s="24"/>
      <c r="HQ787" s="24"/>
      <c r="HR787" s="24"/>
      <c r="HS787" s="24"/>
      <c r="HT787" s="24"/>
      <c r="HU787" s="24"/>
      <c r="HV787" s="24"/>
      <c r="HW787" s="24"/>
      <c r="HX787" s="24"/>
      <c r="HY787" s="24"/>
      <c r="HZ787" s="24"/>
      <c r="IA787" s="24"/>
      <c r="IB787" s="24"/>
      <c r="IC787" s="24"/>
      <c r="ID787" s="24"/>
      <c r="IE787" s="24"/>
      <c r="IF787" s="24"/>
      <c r="IG787" s="24"/>
      <c r="IH787" s="24"/>
      <c r="II787" s="24"/>
      <c r="IJ787" s="24"/>
      <c r="IK787" s="24"/>
      <c r="IL787" s="24"/>
      <c r="IM787" s="24"/>
      <c r="IN787" s="24"/>
      <c r="IO787" s="24"/>
      <c r="IP787" s="24"/>
      <c r="IQ787" s="24"/>
      <c r="IR787" s="24"/>
      <c r="IS787" s="24"/>
      <c r="IT787" s="24"/>
      <c r="IU787" s="24"/>
      <c r="IV787" s="24"/>
      <c r="IW787" s="24"/>
    </row>
    <row r="788" spans="1:257" s="113" customFormat="1" ht="111.75" customHeight="1">
      <c r="A788" s="159">
        <v>4</v>
      </c>
      <c r="B788" s="586" t="s">
        <v>419</v>
      </c>
      <c r="C788" s="586"/>
      <c r="D788" s="586"/>
      <c r="E788" s="586"/>
      <c r="F788" s="586"/>
      <c r="G788" s="586"/>
      <c r="H788" s="586"/>
      <c r="I788" s="24"/>
      <c r="J788" s="47"/>
      <c r="K788" s="98"/>
      <c r="L788" s="24"/>
      <c r="M788" s="24"/>
      <c r="N788" s="24"/>
      <c r="O788" s="24"/>
      <c r="P788" s="24"/>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c r="AN788" s="24"/>
      <c r="AO788" s="24"/>
      <c r="AP788" s="24"/>
      <c r="AQ788" s="24"/>
      <c r="AR788" s="24"/>
      <c r="AS788" s="24"/>
      <c r="AT788" s="24"/>
      <c r="AU788" s="24"/>
      <c r="AV788" s="24"/>
      <c r="AW788" s="24"/>
      <c r="AX788" s="24"/>
      <c r="AY788" s="24"/>
      <c r="AZ788" s="24"/>
      <c r="BA788" s="24"/>
      <c r="BB788" s="24"/>
      <c r="BC788" s="24"/>
      <c r="BD788" s="24"/>
      <c r="BE788" s="24"/>
      <c r="BF788" s="24"/>
      <c r="BG788" s="24"/>
      <c r="BH788" s="24"/>
      <c r="BI788" s="24"/>
      <c r="BJ788" s="24"/>
      <c r="BK788" s="24"/>
      <c r="BL788" s="24"/>
      <c r="BM788" s="24"/>
      <c r="BN788" s="24"/>
      <c r="BO788" s="24"/>
      <c r="BP788" s="24"/>
      <c r="BQ788" s="24"/>
      <c r="BR788" s="24"/>
      <c r="BS788" s="24"/>
      <c r="BT788" s="24"/>
      <c r="BU788" s="24"/>
      <c r="BV788" s="24"/>
      <c r="BW788" s="24"/>
      <c r="BX788" s="24"/>
      <c r="BY788" s="24"/>
      <c r="BZ788" s="24"/>
      <c r="CA788" s="24"/>
      <c r="CB788" s="24"/>
      <c r="CC788" s="24"/>
      <c r="CD788" s="24"/>
      <c r="CE788" s="24"/>
      <c r="CF788" s="24"/>
      <c r="CG788" s="24"/>
      <c r="CH788" s="24"/>
      <c r="CI788" s="24"/>
      <c r="CJ788" s="24"/>
      <c r="CK788" s="24"/>
      <c r="CL788" s="24"/>
      <c r="CM788" s="24"/>
      <c r="CN788" s="24"/>
      <c r="CO788" s="24"/>
      <c r="CP788" s="24"/>
      <c r="CQ788" s="24"/>
      <c r="CR788" s="24"/>
      <c r="CS788" s="24"/>
      <c r="CT788" s="24"/>
      <c r="CU788" s="24"/>
      <c r="CV788" s="24"/>
      <c r="CW788" s="24"/>
      <c r="CX788" s="24"/>
      <c r="CY788" s="24"/>
      <c r="CZ788" s="24"/>
      <c r="DA788" s="24"/>
      <c r="DB788" s="24"/>
      <c r="DC788" s="24"/>
      <c r="DD788" s="24"/>
      <c r="DE788" s="24"/>
      <c r="DF788" s="24"/>
      <c r="DG788" s="24"/>
      <c r="DH788" s="24"/>
      <c r="DI788" s="24"/>
      <c r="DJ788" s="24"/>
      <c r="DK788" s="24"/>
      <c r="DL788" s="24"/>
      <c r="DM788" s="24"/>
      <c r="DN788" s="24"/>
      <c r="DO788" s="24"/>
      <c r="DP788" s="24"/>
      <c r="DQ788" s="24"/>
      <c r="DR788" s="24"/>
      <c r="DS788" s="24"/>
      <c r="DT788" s="24"/>
      <c r="DU788" s="24"/>
      <c r="DV788" s="24"/>
      <c r="DW788" s="24"/>
      <c r="DX788" s="24"/>
      <c r="DY788" s="24"/>
      <c r="DZ788" s="24"/>
      <c r="EA788" s="24"/>
      <c r="EB788" s="24"/>
      <c r="EC788" s="24"/>
      <c r="ED788" s="24"/>
      <c r="EE788" s="24"/>
      <c r="EF788" s="24"/>
      <c r="EG788" s="24"/>
      <c r="EH788" s="24"/>
      <c r="EI788" s="24"/>
      <c r="EJ788" s="24"/>
      <c r="EK788" s="24"/>
      <c r="EL788" s="24"/>
      <c r="EM788" s="24"/>
      <c r="EN788" s="24"/>
      <c r="EO788" s="24"/>
      <c r="EP788" s="24"/>
      <c r="EQ788" s="24"/>
      <c r="ER788" s="24"/>
      <c r="ES788" s="24"/>
      <c r="ET788" s="24"/>
      <c r="EU788" s="24"/>
      <c r="EV788" s="24"/>
      <c r="EW788" s="24"/>
      <c r="EX788" s="24"/>
      <c r="EY788" s="24"/>
      <c r="EZ788" s="24"/>
      <c r="FA788" s="24"/>
      <c r="FB788" s="24"/>
      <c r="FC788" s="24"/>
      <c r="FD788" s="24"/>
      <c r="FE788" s="24"/>
      <c r="FF788" s="24"/>
      <c r="FG788" s="24"/>
      <c r="FH788" s="24"/>
      <c r="FI788" s="24"/>
      <c r="FJ788" s="24"/>
      <c r="FK788" s="24"/>
      <c r="FL788" s="24"/>
      <c r="FM788" s="24"/>
      <c r="FN788" s="24"/>
      <c r="FO788" s="24"/>
      <c r="FP788" s="24"/>
      <c r="FQ788" s="24"/>
      <c r="FR788" s="24"/>
      <c r="FS788" s="24"/>
      <c r="FT788" s="24"/>
      <c r="FU788" s="24"/>
      <c r="FV788" s="24"/>
      <c r="FW788" s="24"/>
      <c r="FX788" s="24"/>
      <c r="FY788" s="24"/>
      <c r="FZ788" s="24"/>
      <c r="GA788" s="24"/>
      <c r="GB788" s="24"/>
      <c r="GC788" s="24"/>
      <c r="GD788" s="24"/>
      <c r="GE788" s="24"/>
      <c r="GF788" s="24"/>
      <c r="GG788" s="24"/>
      <c r="GH788" s="24"/>
      <c r="GI788" s="24"/>
      <c r="GJ788" s="24"/>
      <c r="GK788" s="24"/>
      <c r="GL788" s="24"/>
      <c r="GM788" s="24"/>
      <c r="GN788" s="24"/>
      <c r="GO788" s="24"/>
      <c r="GP788" s="24"/>
      <c r="GQ788" s="24"/>
      <c r="GR788" s="24"/>
      <c r="GS788" s="24"/>
      <c r="GT788" s="24"/>
      <c r="GU788" s="24"/>
      <c r="GV788" s="24"/>
      <c r="GW788" s="24"/>
      <c r="GX788" s="24"/>
      <c r="GY788" s="24"/>
      <c r="GZ788" s="24"/>
      <c r="HA788" s="24"/>
      <c r="HB788" s="24"/>
      <c r="HC788" s="24"/>
      <c r="HD788" s="24"/>
      <c r="HE788" s="24"/>
      <c r="HF788" s="24"/>
      <c r="HG788" s="24"/>
      <c r="HH788" s="24"/>
      <c r="HI788" s="24"/>
      <c r="HJ788" s="24"/>
      <c r="HK788" s="24"/>
      <c r="HL788" s="24"/>
      <c r="HM788" s="24"/>
      <c r="HN788" s="24"/>
      <c r="HO788" s="24"/>
      <c r="HP788" s="24"/>
      <c r="HQ788" s="24"/>
      <c r="HR788" s="24"/>
      <c r="HS788" s="24"/>
      <c r="HT788" s="24"/>
      <c r="HU788" s="24"/>
      <c r="HV788" s="24"/>
      <c r="HW788" s="24"/>
      <c r="HX788" s="24"/>
      <c r="HY788" s="24"/>
      <c r="HZ788" s="24"/>
      <c r="IA788" s="24"/>
      <c r="IB788" s="24"/>
      <c r="IC788" s="24"/>
      <c r="ID788" s="24"/>
      <c r="IE788" s="24"/>
      <c r="IF788" s="24"/>
      <c r="IG788" s="24"/>
      <c r="IH788" s="24"/>
      <c r="II788" s="24"/>
      <c r="IJ788" s="24"/>
      <c r="IK788" s="24"/>
      <c r="IL788" s="24"/>
      <c r="IM788" s="24"/>
      <c r="IN788" s="24"/>
      <c r="IO788" s="24"/>
      <c r="IP788" s="24"/>
      <c r="IQ788" s="24"/>
      <c r="IR788" s="24"/>
      <c r="IS788" s="24"/>
      <c r="IT788" s="24"/>
      <c r="IU788" s="24"/>
      <c r="IV788" s="24"/>
      <c r="IW788" s="24"/>
    </row>
    <row r="789" spans="1:257" s="113" customFormat="1">
      <c r="A789" s="156"/>
      <c r="B789" s="116" t="s">
        <v>8</v>
      </c>
      <c r="D789" s="74">
        <v>976</v>
      </c>
      <c r="F789" s="116"/>
      <c r="G789" s="112"/>
      <c r="H789" s="116" t="s">
        <v>69</v>
      </c>
      <c r="I789" s="122"/>
      <c r="J789" s="51">
        <f>SUM(D789*G789)</f>
        <v>0</v>
      </c>
      <c r="K789" s="86" t="s">
        <v>69</v>
      </c>
      <c r="L789" s="24"/>
      <c r="M789" s="24"/>
      <c r="N789" s="24"/>
      <c r="O789" s="24"/>
      <c r="P789" s="24"/>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c r="AN789" s="24"/>
      <c r="AO789" s="24"/>
      <c r="AP789" s="24"/>
      <c r="AQ789" s="24"/>
      <c r="AR789" s="24"/>
      <c r="AS789" s="24"/>
      <c r="AT789" s="24"/>
      <c r="AU789" s="24"/>
      <c r="AV789" s="24"/>
      <c r="AW789" s="24"/>
      <c r="AX789" s="24"/>
      <c r="AY789" s="24"/>
      <c r="AZ789" s="24"/>
      <c r="BA789" s="24"/>
      <c r="BB789" s="24"/>
      <c r="BC789" s="24"/>
      <c r="BD789" s="24"/>
      <c r="BE789" s="24"/>
      <c r="BF789" s="24"/>
      <c r="BG789" s="24"/>
      <c r="BH789" s="24"/>
      <c r="BI789" s="24"/>
      <c r="BJ789" s="24"/>
      <c r="BK789" s="24"/>
      <c r="BL789" s="24"/>
      <c r="BM789" s="24"/>
      <c r="BN789" s="24"/>
      <c r="BO789" s="24"/>
      <c r="BP789" s="24"/>
      <c r="BQ789" s="24"/>
      <c r="BR789" s="24"/>
      <c r="BS789" s="24"/>
      <c r="BT789" s="24"/>
      <c r="BU789" s="24"/>
      <c r="BV789" s="24"/>
      <c r="BW789" s="24"/>
      <c r="BX789" s="24"/>
      <c r="BY789" s="24"/>
      <c r="BZ789" s="24"/>
      <c r="CA789" s="24"/>
      <c r="CB789" s="24"/>
      <c r="CC789" s="24"/>
      <c r="CD789" s="24"/>
      <c r="CE789" s="24"/>
      <c r="CF789" s="24"/>
      <c r="CG789" s="24"/>
      <c r="CH789" s="24"/>
      <c r="CI789" s="24"/>
      <c r="CJ789" s="24"/>
      <c r="CK789" s="24"/>
      <c r="CL789" s="24"/>
      <c r="CM789" s="24"/>
      <c r="CN789" s="24"/>
      <c r="CO789" s="24"/>
      <c r="CP789" s="24"/>
      <c r="CQ789" s="24"/>
      <c r="CR789" s="24"/>
      <c r="CS789" s="24"/>
      <c r="CT789" s="24"/>
      <c r="CU789" s="24"/>
      <c r="CV789" s="24"/>
      <c r="CW789" s="24"/>
      <c r="CX789" s="24"/>
      <c r="CY789" s="24"/>
      <c r="CZ789" s="24"/>
      <c r="DA789" s="24"/>
      <c r="DB789" s="24"/>
      <c r="DC789" s="24"/>
      <c r="DD789" s="24"/>
      <c r="DE789" s="24"/>
      <c r="DF789" s="24"/>
      <c r="DG789" s="24"/>
      <c r="DH789" s="24"/>
      <c r="DI789" s="24"/>
      <c r="DJ789" s="24"/>
      <c r="DK789" s="24"/>
      <c r="DL789" s="24"/>
      <c r="DM789" s="24"/>
      <c r="DN789" s="24"/>
      <c r="DO789" s="24"/>
      <c r="DP789" s="24"/>
      <c r="DQ789" s="24"/>
      <c r="DR789" s="24"/>
      <c r="DS789" s="24"/>
      <c r="DT789" s="24"/>
      <c r="DU789" s="24"/>
      <c r="DV789" s="24"/>
      <c r="DW789" s="24"/>
      <c r="DX789" s="24"/>
      <c r="DY789" s="24"/>
      <c r="DZ789" s="24"/>
      <c r="EA789" s="24"/>
      <c r="EB789" s="24"/>
      <c r="EC789" s="24"/>
      <c r="ED789" s="24"/>
      <c r="EE789" s="24"/>
      <c r="EF789" s="24"/>
      <c r="EG789" s="24"/>
      <c r="EH789" s="24"/>
      <c r="EI789" s="24"/>
      <c r="EJ789" s="24"/>
      <c r="EK789" s="24"/>
      <c r="EL789" s="24"/>
      <c r="EM789" s="24"/>
      <c r="EN789" s="24"/>
      <c r="EO789" s="24"/>
      <c r="EP789" s="24"/>
      <c r="EQ789" s="24"/>
      <c r="ER789" s="24"/>
      <c r="ES789" s="24"/>
      <c r="ET789" s="24"/>
      <c r="EU789" s="24"/>
      <c r="EV789" s="24"/>
      <c r="EW789" s="24"/>
      <c r="EX789" s="24"/>
      <c r="EY789" s="24"/>
      <c r="EZ789" s="24"/>
      <c r="FA789" s="24"/>
      <c r="FB789" s="24"/>
      <c r="FC789" s="24"/>
      <c r="FD789" s="24"/>
      <c r="FE789" s="24"/>
      <c r="FF789" s="24"/>
      <c r="FG789" s="24"/>
      <c r="FH789" s="24"/>
      <c r="FI789" s="24"/>
      <c r="FJ789" s="24"/>
      <c r="FK789" s="24"/>
      <c r="FL789" s="24"/>
      <c r="FM789" s="24"/>
      <c r="FN789" s="24"/>
      <c r="FO789" s="24"/>
      <c r="FP789" s="24"/>
      <c r="FQ789" s="24"/>
      <c r="FR789" s="24"/>
      <c r="FS789" s="24"/>
      <c r="FT789" s="24"/>
      <c r="FU789" s="24"/>
      <c r="FV789" s="24"/>
      <c r="FW789" s="24"/>
      <c r="FX789" s="24"/>
      <c r="FY789" s="24"/>
      <c r="FZ789" s="24"/>
      <c r="GA789" s="24"/>
      <c r="GB789" s="24"/>
      <c r="GC789" s="24"/>
      <c r="GD789" s="24"/>
      <c r="GE789" s="24"/>
      <c r="GF789" s="24"/>
      <c r="GG789" s="24"/>
      <c r="GH789" s="24"/>
      <c r="GI789" s="24"/>
      <c r="GJ789" s="24"/>
      <c r="GK789" s="24"/>
      <c r="GL789" s="24"/>
      <c r="GM789" s="24"/>
      <c r="GN789" s="24"/>
      <c r="GO789" s="24"/>
      <c r="GP789" s="24"/>
      <c r="GQ789" s="24"/>
      <c r="GR789" s="24"/>
      <c r="GS789" s="24"/>
      <c r="GT789" s="24"/>
      <c r="GU789" s="24"/>
      <c r="GV789" s="24"/>
      <c r="GW789" s="24"/>
      <c r="GX789" s="24"/>
      <c r="GY789" s="24"/>
      <c r="GZ789" s="24"/>
      <c r="HA789" s="24"/>
      <c r="HB789" s="24"/>
      <c r="HC789" s="24"/>
      <c r="HD789" s="24"/>
      <c r="HE789" s="24"/>
      <c r="HF789" s="24"/>
      <c r="HG789" s="24"/>
      <c r="HH789" s="24"/>
      <c r="HI789" s="24"/>
      <c r="HJ789" s="24"/>
      <c r="HK789" s="24"/>
      <c r="HL789" s="24"/>
      <c r="HM789" s="24"/>
      <c r="HN789" s="24"/>
      <c r="HO789" s="24"/>
      <c r="HP789" s="24"/>
      <c r="HQ789" s="24"/>
      <c r="HR789" s="24"/>
      <c r="HS789" s="24"/>
      <c r="HT789" s="24"/>
      <c r="HU789" s="24"/>
      <c r="HV789" s="24"/>
      <c r="HW789" s="24"/>
      <c r="HX789" s="24"/>
      <c r="HY789" s="24"/>
      <c r="HZ789" s="24"/>
      <c r="IA789" s="24"/>
      <c r="IB789" s="24"/>
      <c r="IC789" s="24"/>
      <c r="ID789" s="24"/>
      <c r="IE789" s="24"/>
      <c r="IF789" s="24"/>
      <c r="IG789" s="24"/>
      <c r="IH789" s="24"/>
      <c r="II789" s="24"/>
      <c r="IJ789" s="24"/>
      <c r="IK789" s="24"/>
      <c r="IL789" s="24"/>
      <c r="IM789" s="24"/>
      <c r="IN789" s="24"/>
      <c r="IO789" s="24"/>
      <c r="IP789" s="24"/>
      <c r="IQ789" s="24"/>
      <c r="IR789" s="24"/>
      <c r="IS789" s="24"/>
      <c r="IT789" s="24"/>
      <c r="IU789" s="24"/>
      <c r="IV789" s="24"/>
      <c r="IW789" s="24"/>
    </row>
    <row r="790" spans="1:257" s="113" customFormat="1">
      <c r="A790" s="156"/>
      <c r="D790" s="74"/>
      <c r="F790" s="116"/>
      <c r="G790" s="75"/>
      <c r="H790" s="73"/>
      <c r="I790" s="76"/>
      <c r="J790" s="77"/>
      <c r="K790" s="98"/>
      <c r="L790" s="24"/>
      <c r="M790" s="24"/>
      <c r="N790" s="24"/>
      <c r="O790" s="24"/>
      <c r="P790" s="24"/>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c r="AN790" s="24"/>
      <c r="AO790" s="24"/>
      <c r="AP790" s="24"/>
      <c r="AQ790" s="24"/>
      <c r="AR790" s="24"/>
      <c r="AS790" s="24"/>
      <c r="AT790" s="24"/>
      <c r="AU790" s="24"/>
      <c r="AV790" s="24"/>
      <c r="AW790" s="24"/>
      <c r="AX790" s="24"/>
      <c r="AY790" s="24"/>
      <c r="AZ790" s="24"/>
      <c r="BA790" s="24"/>
      <c r="BB790" s="24"/>
      <c r="BC790" s="24"/>
      <c r="BD790" s="24"/>
      <c r="BE790" s="24"/>
      <c r="BF790" s="24"/>
      <c r="BG790" s="24"/>
      <c r="BH790" s="24"/>
      <c r="BI790" s="24"/>
      <c r="BJ790" s="24"/>
      <c r="BK790" s="24"/>
      <c r="BL790" s="24"/>
      <c r="BM790" s="24"/>
      <c r="BN790" s="24"/>
      <c r="BO790" s="24"/>
      <c r="BP790" s="24"/>
      <c r="BQ790" s="24"/>
      <c r="BR790" s="24"/>
      <c r="BS790" s="24"/>
      <c r="BT790" s="24"/>
      <c r="BU790" s="24"/>
      <c r="BV790" s="24"/>
      <c r="BW790" s="24"/>
      <c r="BX790" s="24"/>
      <c r="BY790" s="24"/>
      <c r="BZ790" s="24"/>
      <c r="CA790" s="24"/>
      <c r="CB790" s="24"/>
      <c r="CC790" s="24"/>
      <c r="CD790" s="24"/>
      <c r="CE790" s="24"/>
      <c r="CF790" s="24"/>
      <c r="CG790" s="24"/>
      <c r="CH790" s="24"/>
      <c r="CI790" s="24"/>
      <c r="CJ790" s="24"/>
      <c r="CK790" s="24"/>
      <c r="CL790" s="24"/>
      <c r="CM790" s="24"/>
      <c r="CN790" s="24"/>
      <c r="CO790" s="24"/>
      <c r="CP790" s="24"/>
      <c r="CQ790" s="24"/>
      <c r="CR790" s="24"/>
      <c r="CS790" s="24"/>
      <c r="CT790" s="24"/>
      <c r="CU790" s="24"/>
      <c r="CV790" s="24"/>
      <c r="CW790" s="24"/>
      <c r="CX790" s="24"/>
      <c r="CY790" s="24"/>
      <c r="CZ790" s="24"/>
      <c r="DA790" s="24"/>
      <c r="DB790" s="24"/>
      <c r="DC790" s="24"/>
      <c r="DD790" s="24"/>
      <c r="DE790" s="24"/>
      <c r="DF790" s="24"/>
      <c r="DG790" s="24"/>
      <c r="DH790" s="24"/>
      <c r="DI790" s="24"/>
      <c r="DJ790" s="24"/>
      <c r="DK790" s="24"/>
      <c r="DL790" s="24"/>
      <c r="DM790" s="24"/>
      <c r="DN790" s="24"/>
      <c r="DO790" s="24"/>
      <c r="DP790" s="24"/>
      <c r="DQ790" s="24"/>
      <c r="DR790" s="24"/>
      <c r="DS790" s="24"/>
      <c r="DT790" s="24"/>
      <c r="DU790" s="24"/>
      <c r="DV790" s="24"/>
      <c r="DW790" s="24"/>
      <c r="DX790" s="24"/>
      <c r="DY790" s="24"/>
      <c r="DZ790" s="24"/>
      <c r="EA790" s="24"/>
      <c r="EB790" s="24"/>
      <c r="EC790" s="24"/>
      <c r="ED790" s="24"/>
      <c r="EE790" s="24"/>
      <c r="EF790" s="24"/>
      <c r="EG790" s="24"/>
      <c r="EH790" s="24"/>
      <c r="EI790" s="24"/>
      <c r="EJ790" s="24"/>
      <c r="EK790" s="24"/>
      <c r="EL790" s="24"/>
      <c r="EM790" s="24"/>
      <c r="EN790" s="24"/>
      <c r="EO790" s="24"/>
      <c r="EP790" s="24"/>
      <c r="EQ790" s="24"/>
      <c r="ER790" s="24"/>
      <c r="ES790" s="24"/>
      <c r="ET790" s="24"/>
      <c r="EU790" s="24"/>
      <c r="EV790" s="24"/>
      <c r="EW790" s="24"/>
      <c r="EX790" s="24"/>
      <c r="EY790" s="24"/>
      <c r="EZ790" s="24"/>
      <c r="FA790" s="24"/>
      <c r="FB790" s="24"/>
      <c r="FC790" s="24"/>
      <c r="FD790" s="24"/>
      <c r="FE790" s="24"/>
      <c r="FF790" s="24"/>
      <c r="FG790" s="24"/>
      <c r="FH790" s="24"/>
      <c r="FI790" s="24"/>
      <c r="FJ790" s="24"/>
      <c r="FK790" s="24"/>
      <c r="FL790" s="24"/>
      <c r="FM790" s="24"/>
      <c r="FN790" s="24"/>
      <c r="FO790" s="24"/>
      <c r="FP790" s="24"/>
      <c r="FQ790" s="24"/>
      <c r="FR790" s="24"/>
      <c r="FS790" s="24"/>
      <c r="FT790" s="24"/>
      <c r="FU790" s="24"/>
      <c r="FV790" s="24"/>
      <c r="FW790" s="24"/>
      <c r="FX790" s="24"/>
      <c r="FY790" s="24"/>
      <c r="FZ790" s="24"/>
      <c r="GA790" s="24"/>
      <c r="GB790" s="24"/>
      <c r="GC790" s="24"/>
      <c r="GD790" s="24"/>
      <c r="GE790" s="24"/>
      <c r="GF790" s="24"/>
      <c r="GG790" s="24"/>
      <c r="GH790" s="24"/>
      <c r="GI790" s="24"/>
      <c r="GJ790" s="24"/>
      <c r="GK790" s="24"/>
      <c r="GL790" s="24"/>
      <c r="GM790" s="24"/>
      <c r="GN790" s="24"/>
      <c r="GO790" s="24"/>
      <c r="GP790" s="24"/>
      <c r="GQ790" s="24"/>
      <c r="GR790" s="24"/>
      <c r="GS790" s="24"/>
      <c r="GT790" s="24"/>
      <c r="GU790" s="24"/>
      <c r="GV790" s="24"/>
      <c r="GW790" s="24"/>
      <c r="GX790" s="24"/>
      <c r="GY790" s="24"/>
      <c r="GZ790" s="24"/>
      <c r="HA790" s="24"/>
      <c r="HB790" s="24"/>
      <c r="HC790" s="24"/>
      <c r="HD790" s="24"/>
      <c r="HE790" s="24"/>
      <c r="HF790" s="24"/>
      <c r="HG790" s="24"/>
      <c r="HH790" s="24"/>
      <c r="HI790" s="24"/>
      <c r="HJ790" s="24"/>
      <c r="HK790" s="24"/>
      <c r="HL790" s="24"/>
      <c r="HM790" s="24"/>
      <c r="HN790" s="24"/>
      <c r="HO790" s="24"/>
      <c r="HP790" s="24"/>
      <c r="HQ790" s="24"/>
      <c r="HR790" s="24"/>
      <c r="HS790" s="24"/>
      <c r="HT790" s="24"/>
      <c r="HU790" s="24"/>
      <c r="HV790" s="24"/>
      <c r="HW790" s="24"/>
      <c r="HX790" s="24"/>
      <c r="HY790" s="24"/>
      <c r="HZ790" s="24"/>
      <c r="IA790" s="24"/>
      <c r="IB790" s="24"/>
      <c r="IC790" s="24"/>
      <c r="ID790" s="24"/>
      <c r="IE790" s="24"/>
      <c r="IF790" s="24"/>
      <c r="IG790" s="24"/>
      <c r="IH790" s="24"/>
      <c r="II790" s="24"/>
      <c r="IJ790" s="24"/>
      <c r="IK790" s="24"/>
      <c r="IL790" s="24"/>
      <c r="IM790" s="24"/>
      <c r="IN790" s="24"/>
      <c r="IO790" s="24"/>
      <c r="IP790" s="24"/>
      <c r="IQ790" s="24"/>
      <c r="IR790" s="24"/>
      <c r="IS790" s="24"/>
      <c r="IT790" s="24"/>
      <c r="IU790" s="24"/>
      <c r="IV790" s="24"/>
      <c r="IW790" s="24"/>
    </row>
    <row r="791" spans="1:257" ht="113.25" customHeight="1">
      <c r="A791" s="159">
        <v>5</v>
      </c>
      <c r="B791" s="586" t="s">
        <v>420</v>
      </c>
      <c r="C791" s="586"/>
      <c r="D791" s="586"/>
      <c r="E791" s="586"/>
      <c r="F791" s="586"/>
      <c r="G791" s="586"/>
      <c r="H791" s="586"/>
      <c r="I791" s="24"/>
      <c r="J791" s="47"/>
      <c r="K791" s="98"/>
      <c r="L791" s="24"/>
      <c r="M791" s="24"/>
      <c r="N791" s="24"/>
      <c r="O791" s="24"/>
      <c r="P791" s="24"/>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c r="AN791" s="24"/>
      <c r="AO791" s="24"/>
      <c r="AP791" s="24"/>
      <c r="AQ791" s="24"/>
      <c r="AR791" s="24"/>
      <c r="AS791" s="24"/>
      <c r="AT791" s="24"/>
      <c r="AU791" s="24"/>
      <c r="AV791" s="24"/>
      <c r="AW791" s="24"/>
      <c r="AX791" s="24"/>
      <c r="AY791" s="24"/>
      <c r="AZ791" s="24"/>
      <c r="BA791" s="24"/>
      <c r="BB791" s="24"/>
      <c r="BC791" s="24"/>
      <c r="BD791" s="24"/>
      <c r="BE791" s="24"/>
      <c r="BF791" s="24"/>
      <c r="BG791" s="24"/>
      <c r="BH791" s="24"/>
      <c r="BI791" s="24"/>
      <c r="BJ791" s="24"/>
      <c r="BK791" s="24"/>
      <c r="BL791" s="24"/>
      <c r="BM791" s="24"/>
      <c r="BN791" s="24"/>
      <c r="BO791" s="24"/>
      <c r="BP791" s="24"/>
      <c r="BQ791" s="24"/>
      <c r="BR791" s="24"/>
      <c r="BS791" s="24"/>
      <c r="BT791" s="24"/>
      <c r="BU791" s="24"/>
      <c r="BV791" s="24"/>
      <c r="BW791" s="24"/>
      <c r="BX791" s="24"/>
      <c r="BY791" s="24"/>
      <c r="BZ791" s="24"/>
      <c r="CA791" s="24"/>
      <c r="CB791" s="24"/>
      <c r="CC791" s="24"/>
      <c r="CD791" s="24"/>
      <c r="CE791" s="24"/>
      <c r="CF791" s="24"/>
      <c r="CG791" s="24"/>
      <c r="CH791" s="24"/>
      <c r="CI791" s="24"/>
      <c r="CJ791" s="24"/>
      <c r="CK791" s="24"/>
      <c r="CL791" s="24"/>
      <c r="CM791" s="24"/>
      <c r="CN791" s="24"/>
      <c r="CO791" s="24"/>
      <c r="CP791" s="24"/>
      <c r="CQ791" s="24"/>
      <c r="CR791" s="24"/>
      <c r="CS791" s="24"/>
      <c r="CT791" s="24"/>
      <c r="CU791" s="24"/>
      <c r="CV791" s="24"/>
      <c r="CW791" s="24"/>
      <c r="CX791" s="24"/>
      <c r="CY791" s="24"/>
      <c r="CZ791" s="24"/>
      <c r="DA791" s="24"/>
      <c r="DB791" s="24"/>
      <c r="DC791" s="24"/>
      <c r="DD791" s="24"/>
      <c r="DE791" s="24"/>
      <c r="DF791" s="24"/>
      <c r="DG791" s="24"/>
      <c r="DH791" s="24"/>
      <c r="DI791" s="24"/>
      <c r="DJ791" s="24"/>
      <c r="DK791" s="24"/>
      <c r="DL791" s="24"/>
      <c r="DM791" s="24"/>
      <c r="DN791" s="24"/>
      <c r="DO791" s="24"/>
      <c r="DP791" s="24"/>
      <c r="DQ791" s="24"/>
      <c r="DR791" s="24"/>
      <c r="DS791" s="24"/>
      <c r="DT791" s="24"/>
      <c r="DU791" s="24"/>
      <c r="DV791" s="24"/>
      <c r="DW791" s="24"/>
      <c r="DX791" s="24"/>
      <c r="DY791" s="24"/>
      <c r="DZ791" s="24"/>
      <c r="EA791" s="24"/>
      <c r="EB791" s="24"/>
      <c r="EC791" s="24"/>
      <c r="ED791" s="24"/>
      <c r="EE791" s="24"/>
      <c r="EF791" s="24"/>
      <c r="EG791" s="24"/>
      <c r="EH791" s="24"/>
      <c r="EI791" s="24"/>
      <c r="EJ791" s="24"/>
      <c r="EK791" s="24"/>
      <c r="EL791" s="24"/>
      <c r="EM791" s="24"/>
      <c r="EN791" s="24"/>
      <c r="EO791" s="24"/>
      <c r="EP791" s="24"/>
      <c r="EQ791" s="24"/>
      <c r="ER791" s="24"/>
      <c r="ES791" s="24"/>
      <c r="ET791" s="24"/>
      <c r="EU791" s="24"/>
      <c r="EV791" s="24"/>
      <c r="EW791" s="24"/>
      <c r="EX791" s="24"/>
      <c r="EY791" s="24"/>
      <c r="EZ791" s="24"/>
      <c r="FA791" s="24"/>
      <c r="FB791" s="24"/>
      <c r="FC791" s="24"/>
      <c r="FD791" s="24"/>
      <c r="FE791" s="24"/>
      <c r="FF791" s="24"/>
      <c r="FG791" s="24"/>
      <c r="FH791" s="24"/>
      <c r="FI791" s="24"/>
      <c r="FJ791" s="24"/>
      <c r="FK791" s="24"/>
      <c r="FL791" s="24"/>
      <c r="FM791" s="24"/>
      <c r="FN791" s="24"/>
      <c r="FO791" s="24"/>
      <c r="FP791" s="24"/>
      <c r="FQ791" s="24"/>
      <c r="FR791" s="24"/>
      <c r="FS791" s="24"/>
      <c r="FT791" s="24"/>
      <c r="FU791" s="24"/>
      <c r="FV791" s="24"/>
      <c r="FW791" s="24"/>
      <c r="FX791" s="24"/>
      <c r="FY791" s="24"/>
      <c r="FZ791" s="24"/>
      <c r="GA791" s="24"/>
      <c r="GB791" s="24"/>
      <c r="GC791" s="24"/>
      <c r="GD791" s="24"/>
      <c r="GE791" s="24"/>
      <c r="GF791" s="24"/>
      <c r="GG791" s="24"/>
      <c r="GH791" s="24"/>
      <c r="GI791" s="24"/>
      <c r="GJ791" s="24"/>
      <c r="GK791" s="24"/>
      <c r="GL791" s="24"/>
      <c r="GM791" s="24"/>
      <c r="GN791" s="24"/>
      <c r="GO791" s="24"/>
      <c r="GP791" s="24"/>
      <c r="GQ791" s="24"/>
      <c r="GR791" s="24"/>
      <c r="GS791" s="24"/>
      <c r="GT791" s="24"/>
      <c r="GU791" s="24"/>
      <c r="GV791" s="24"/>
      <c r="GW791" s="24"/>
      <c r="GX791" s="24"/>
      <c r="GY791" s="24"/>
      <c r="GZ791" s="24"/>
      <c r="HA791" s="24"/>
      <c r="HB791" s="24"/>
      <c r="HC791" s="24"/>
      <c r="HD791" s="24"/>
      <c r="HE791" s="24"/>
      <c r="HF791" s="24"/>
      <c r="HG791" s="24"/>
      <c r="HH791" s="24"/>
      <c r="HI791" s="24"/>
      <c r="HJ791" s="24"/>
      <c r="HK791" s="24"/>
      <c r="HL791" s="24"/>
      <c r="HM791" s="24"/>
      <c r="HN791" s="24"/>
      <c r="HO791" s="24"/>
      <c r="HP791" s="24"/>
      <c r="HQ791" s="24"/>
      <c r="HR791" s="24"/>
      <c r="HS791" s="24"/>
      <c r="HT791" s="24"/>
      <c r="HU791" s="24"/>
      <c r="HV791" s="24"/>
      <c r="HW791" s="24"/>
      <c r="HX791" s="24"/>
      <c r="HY791" s="24"/>
      <c r="HZ791" s="24"/>
      <c r="IA791" s="24"/>
      <c r="IB791" s="24"/>
      <c r="IC791" s="24"/>
      <c r="ID791" s="24"/>
      <c r="IE791" s="24"/>
      <c r="IF791" s="24"/>
      <c r="IG791" s="24"/>
      <c r="IH791" s="24"/>
      <c r="II791" s="24"/>
      <c r="IJ791" s="24"/>
      <c r="IK791" s="24"/>
      <c r="IL791" s="24"/>
      <c r="IM791" s="24"/>
      <c r="IN791" s="24"/>
      <c r="IO791" s="24"/>
      <c r="IP791" s="24"/>
      <c r="IQ791" s="24"/>
      <c r="IR791" s="24"/>
      <c r="IS791" s="24"/>
      <c r="IT791" s="24"/>
      <c r="IU791" s="24"/>
      <c r="IV791" s="24"/>
      <c r="IW791" s="24"/>
    </row>
    <row r="792" spans="1:257">
      <c r="B792" s="3" t="s">
        <v>8</v>
      </c>
      <c r="D792" s="74">
        <v>760</v>
      </c>
      <c r="F792" s="3"/>
      <c r="G792" s="112"/>
      <c r="H792" s="3" t="s">
        <v>69</v>
      </c>
      <c r="I792" s="11"/>
      <c r="J792" s="51">
        <f>SUM(D792*G792)</f>
        <v>0</v>
      </c>
      <c r="K792" s="86" t="s">
        <v>69</v>
      </c>
    </row>
    <row r="793" spans="1:257">
      <c r="A793" s="155"/>
      <c r="B793" s="3"/>
      <c r="C793" s="3"/>
      <c r="D793" s="3"/>
      <c r="E793" s="3"/>
      <c r="F793" s="3"/>
      <c r="G793" s="62"/>
      <c r="H793" s="3"/>
      <c r="I793" s="11"/>
      <c r="K793" s="95"/>
      <c r="L793" s="12"/>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c r="CW793" s="3"/>
      <c r="CX793" s="3"/>
      <c r="CY793" s="3"/>
      <c r="CZ793" s="3"/>
      <c r="DA793" s="3"/>
      <c r="DB793" s="3"/>
      <c r="DC793" s="3"/>
      <c r="DD793" s="3"/>
      <c r="DE793" s="3"/>
      <c r="DF793" s="3"/>
      <c r="DG793" s="3"/>
      <c r="DH793" s="3"/>
      <c r="DI793" s="3"/>
      <c r="DJ793" s="3"/>
      <c r="DK793" s="3"/>
      <c r="DL793" s="3"/>
      <c r="DM793" s="3"/>
      <c r="DN793" s="3"/>
      <c r="DO793" s="3"/>
      <c r="DP793" s="3"/>
      <c r="DQ793" s="3"/>
      <c r="DR793" s="3"/>
      <c r="DS793" s="3"/>
      <c r="DT793" s="3"/>
      <c r="DU793" s="3"/>
      <c r="DV793" s="3"/>
      <c r="DW793" s="3"/>
      <c r="DX793" s="3"/>
      <c r="DY793" s="3"/>
      <c r="DZ793" s="3"/>
      <c r="EA793" s="3"/>
      <c r="EB793" s="3"/>
      <c r="EC793" s="3"/>
      <c r="ED793" s="3"/>
      <c r="EE793" s="3"/>
      <c r="EF793" s="3"/>
      <c r="EG793" s="3"/>
      <c r="EH793" s="3"/>
      <c r="EI793" s="3"/>
      <c r="EJ793" s="3"/>
      <c r="EK793" s="3"/>
      <c r="EL793" s="3"/>
      <c r="EM793" s="3"/>
      <c r="EN793" s="3"/>
      <c r="EO793" s="3"/>
      <c r="EP793" s="3"/>
      <c r="EQ793" s="3"/>
      <c r="ER793" s="3"/>
      <c r="ES793" s="3"/>
      <c r="ET793" s="3"/>
      <c r="EU793" s="3"/>
      <c r="EV793" s="3"/>
      <c r="EW793" s="3"/>
      <c r="EX793" s="3"/>
      <c r="EY793" s="3"/>
      <c r="EZ793" s="3"/>
      <c r="FA793" s="3"/>
      <c r="FB793" s="3"/>
      <c r="FC793" s="3"/>
      <c r="FD793" s="3"/>
      <c r="FE793" s="3"/>
      <c r="FF793" s="3"/>
      <c r="FG793" s="3"/>
      <c r="FH793" s="3"/>
      <c r="FI793" s="3"/>
      <c r="FJ793" s="3"/>
      <c r="FK793" s="3"/>
      <c r="FL793" s="3"/>
      <c r="FM793" s="3"/>
      <c r="FN793" s="3"/>
      <c r="FO793" s="3"/>
      <c r="FP793" s="3"/>
      <c r="FQ793" s="3"/>
      <c r="FR793" s="3"/>
      <c r="FS793" s="3"/>
      <c r="FT793" s="3"/>
      <c r="FU793" s="3"/>
      <c r="FV793" s="3"/>
      <c r="FW793" s="3"/>
      <c r="FX793" s="3"/>
      <c r="FY793" s="3"/>
      <c r="FZ793" s="3"/>
      <c r="GA793" s="3"/>
      <c r="GB793" s="3"/>
      <c r="GC793" s="3"/>
      <c r="GD793" s="3"/>
      <c r="GE793" s="3"/>
      <c r="GF793" s="3"/>
      <c r="GG793" s="3"/>
      <c r="GH793" s="3"/>
      <c r="GI793" s="3"/>
      <c r="GJ793" s="3"/>
      <c r="GK793" s="3"/>
      <c r="GL793" s="3"/>
      <c r="GM793" s="3"/>
      <c r="GN793" s="3"/>
      <c r="GO793" s="3"/>
      <c r="GP793" s="3"/>
      <c r="GQ793" s="3"/>
      <c r="GR793" s="3"/>
      <c r="GS793" s="3"/>
      <c r="GT793" s="3"/>
      <c r="GU793" s="3"/>
      <c r="GV793" s="3"/>
      <c r="GW793" s="3"/>
      <c r="GX793" s="3"/>
      <c r="GY793" s="3"/>
      <c r="GZ793" s="3"/>
      <c r="HA793" s="3"/>
      <c r="HB793" s="3"/>
      <c r="HC793" s="3"/>
      <c r="HD793" s="3"/>
      <c r="HE793" s="3"/>
      <c r="HF793" s="3"/>
      <c r="HG793" s="3"/>
      <c r="HH793" s="3"/>
      <c r="HI793" s="3"/>
      <c r="HJ793" s="3"/>
      <c r="HK793" s="3"/>
      <c r="HL793" s="3"/>
      <c r="HM793" s="3"/>
      <c r="HN793" s="3"/>
      <c r="HO793" s="3"/>
      <c r="HP793" s="3"/>
      <c r="HQ793" s="3"/>
      <c r="HR793" s="3"/>
      <c r="HS793" s="3"/>
      <c r="HT793" s="3"/>
      <c r="HU793" s="3"/>
      <c r="HV793" s="3"/>
      <c r="HW793" s="3"/>
      <c r="HX793" s="3"/>
      <c r="HY793" s="3"/>
      <c r="HZ793" s="3"/>
      <c r="IA793" s="3"/>
      <c r="IB793" s="3"/>
      <c r="IC793" s="3"/>
      <c r="ID793" s="3"/>
      <c r="IE793" s="3"/>
      <c r="IF793" s="3"/>
      <c r="IG793" s="3"/>
      <c r="IH793" s="3"/>
      <c r="II793" s="3"/>
      <c r="IJ793" s="3"/>
      <c r="IK793" s="3"/>
      <c r="IL793" s="3"/>
      <c r="IM793" s="3"/>
      <c r="IN793" s="3"/>
      <c r="IO793" s="3"/>
      <c r="IP793" s="3"/>
      <c r="IQ793" s="3"/>
      <c r="IR793" s="3"/>
      <c r="IS793" s="3"/>
      <c r="IT793" s="3"/>
      <c r="IU793" s="3"/>
      <c r="IV793" s="3"/>
      <c r="IW793" s="3"/>
    </row>
    <row r="794" spans="1:257" s="113" customFormat="1" ht="36" customHeight="1">
      <c r="A794" s="159">
        <v>6</v>
      </c>
      <c r="B794" s="586" t="s">
        <v>421</v>
      </c>
      <c r="C794" s="586"/>
      <c r="D794" s="586"/>
      <c r="E794" s="586"/>
      <c r="F794" s="586"/>
      <c r="G794" s="586"/>
      <c r="H794" s="586"/>
      <c r="I794" s="24"/>
      <c r="J794" s="47"/>
      <c r="K794" s="98"/>
      <c r="L794" s="12"/>
      <c r="M794" s="116"/>
      <c r="N794" s="116"/>
      <c r="O794" s="116"/>
      <c r="P794" s="116"/>
      <c r="Q794" s="116"/>
      <c r="R794" s="116"/>
      <c r="S794" s="116"/>
      <c r="T794" s="116"/>
      <c r="U794" s="116"/>
      <c r="V794" s="116"/>
      <c r="W794" s="116"/>
      <c r="X794" s="116"/>
      <c r="Y794" s="116"/>
      <c r="Z794" s="116"/>
      <c r="AA794" s="116"/>
      <c r="AB794" s="116"/>
      <c r="AC794" s="116"/>
      <c r="AD794" s="116"/>
      <c r="AE794" s="116"/>
      <c r="AF794" s="116"/>
      <c r="AG794" s="116"/>
      <c r="AH794" s="116"/>
      <c r="AI794" s="116"/>
      <c r="AJ794" s="116"/>
      <c r="AK794" s="116"/>
      <c r="AL794" s="116"/>
      <c r="AM794" s="116"/>
      <c r="AN794" s="116"/>
      <c r="AO794" s="116"/>
      <c r="AP794" s="116"/>
      <c r="AQ794" s="116"/>
      <c r="AR794" s="116"/>
      <c r="AS794" s="116"/>
      <c r="AT794" s="116"/>
      <c r="AU794" s="116"/>
      <c r="AV794" s="116"/>
      <c r="AW794" s="116"/>
      <c r="AX794" s="116"/>
      <c r="AY794" s="116"/>
      <c r="AZ794" s="116"/>
      <c r="BA794" s="116"/>
      <c r="BB794" s="116"/>
      <c r="BC794" s="116"/>
      <c r="BD794" s="116"/>
      <c r="BE794" s="116"/>
      <c r="BF794" s="116"/>
      <c r="BG794" s="116"/>
      <c r="BH794" s="116"/>
      <c r="BI794" s="116"/>
      <c r="BJ794" s="116"/>
      <c r="BK794" s="116"/>
      <c r="BL794" s="116"/>
      <c r="BM794" s="116"/>
      <c r="BN794" s="116"/>
      <c r="BO794" s="116"/>
      <c r="BP794" s="116"/>
      <c r="BQ794" s="116"/>
      <c r="BR794" s="116"/>
      <c r="BS794" s="116"/>
      <c r="BT794" s="116"/>
      <c r="BU794" s="116"/>
      <c r="BV794" s="116"/>
      <c r="BW794" s="116"/>
      <c r="BX794" s="116"/>
      <c r="BY794" s="116"/>
      <c r="BZ794" s="116"/>
      <c r="CA794" s="116"/>
      <c r="CB794" s="116"/>
      <c r="CC794" s="116"/>
      <c r="CD794" s="116"/>
      <c r="CE794" s="116"/>
      <c r="CF794" s="116"/>
      <c r="CG794" s="116"/>
      <c r="CH794" s="116"/>
      <c r="CI794" s="116"/>
      <c r="CJ794" s="116"/>
      <c r="CK794" s="116"/>
      <c r="CL794" s="116"/>
      <c r="CM794" s="116"/>
      <c r="CN794" s="116"/>
      <c r="CO794" s="116"/>
      <c r="CP794" s="116"/>
      <c r="CQ794" s="116"/>
      <c r="CR794" s="116"/>
      <c r="CS794" s="116"/>
      <c r="CT794" s="116"/>
      <c r="CU794" s="116"/>
      <c r="CV794" s="116"/>
      <c r="CW794" s="116"/>
      <c r="CX794" s="116"/>
      <c r="CY794" s="116"/>
      <c r="CZ794" s="116"/>
      <c r="DA794" s="116"/>
      <c r="DB794" s="116"/>
      <c r="DC794" s="116"/>
      <c r="DD794" s="116"/>
      <c r="DE794" s="116"/>
      <c r="DF794" s="116"/>
      <c r="DG794" s="116"/>
      <c r="DH794" s="116"/>
      <c r="DI794" s="116"/>
      <c r="DJ794" s="116"/>
      <c r="DK794" s="116"/>
      <c r="DL794" s="116"/>
      <c r="DM794" s="116"/>
      <c r="DN794" s="116"/>
      <c r="DO794" s="116"/>
      <c r="DP794" s="116"/>
      <c r="DQ794" s="116"/>
      <c r="DR794" s="116"/>
      <c r="DS794" s="116"/>
      <c r="DT794" s="116"/>
      <c r="DU794" s="116"/>
      <c r="DV794" s="116"/>
      <c r="DW794" s="116"/>
      <c r="DX794" s="116"/>
      <c r="DY794" s="116"/>
      <c r="DZ794" s="116"/>
      <c r="EA794" s="116"/>
      <c r="EB794" s="116"/>
      <c r="EC794" s="116"/>
      <c r="ED794" s="116"/>
      <c r="EE794" s="116"/>
      <c r="EF794" s="116"/>
      <c r="EG794" s="116"/>
      <c r="EH794" s="116"/>
      <c r="EI794" s="116"/>
      <c r="EJ794" s="116"/>
      <c r="EK794" s="116"/>
      <c r="EL794" s="116"/>
      <c r="EM794" s="116"/>
      <c r="EN794" s="116"/>
      <c r="EO794" s="116"/>
      <c r="EP794" s="116"/>
      <c r="EQ794" s="116"/>
      <c r="ER794" s="116"/>
      <c r="ES794" s="116"/>
      <c r="ET794" s="116"/>
      <c r="EU794" s="116"/>
      <c r="EV794" s="116"/>
      <c r="EW794" s="116"/>
      <c r="EX794" s="116"/>
      <c r="EY794" s="116"/>
      <c r="EZ794" s="116"/>
      <c r="FA794" s="116"/>
      <c r="FB794" s="116"/>
      <c r="FC794" s="116"/>
      <c r="FD794" s="116"/>
      <c r="FE794" s="116"/>
      <c r="FF794" s="116"/>
      <c r="FG794" s="116"/>
      <c r="FH794" s="116"/>
      <c r="FI794" s="116"/>
      <c r="FJ794" s="116"/>
      <c r="FK794" s="116"/>
      <c r="FL794" s="116"/>
      <c r="FM794" s="116"/>
      <c r="FN794" s="116"/>
      <c r="FO794" s="116"/>
      <c r="FP794" s="116"/>
      <c r="FQ794" s="116"/>
      <c r="FR794" s="116"/>
      <c r="FS794" s="116"/>
      <c r="FT794" s="116"/>
      <c r="FU794" s="116"/>
      <c r="FV794" s="116"/>
      <c r="FW794" s="116"/>
      <c r="FX794" s="116"/>
      <c r="FY794" s="116"/>
      <c r="FZ794" s="116"/>
      <c r="GA794" s="116"/>
      <c r="GB794" s="116"/>
      <c r="GC794" s="116"/>
      <c r="GD794" s="116"/>
      <c r="GE794" s="116"/>
      <c r="GF794" s="116"/>
      <c r="GG794" s="116"/>
      <c r="GH794" s="116"/>
      <c r="GI794" s="116"/>
      <c r="GJ794" s="116"/>
      <c r="GK794" s="116"/>
      <c r="GL794" s="116"/>
      <c r="GM794" s="116"/>
      <c r="GN794" s="116"/>
      <c r="GO794" s="116"/>
      <c r="GP794" s="116"/>
      <c r="GQ794" s="116"/>
      <c r="GR794" s="116"/>
      <c r="GS794" s="116"/>
      <c r="GT794" s="116"/>
      <c r="GU794" s="116"/>
      <c r="GV794" s="116"/>
      <c r="GW794" s="116"/>
      <c r="GX794" s="116"/>
      <c r="GY794" s="116"/>
      <c r="GZ794" s="116"/>
      <c r="HA794" s="116"/>
      <c r="HB794" s="116"/>
      <c r="HC794" s="116"/>
      <c r="HD794" s="116"/>
      <c r="HE794" s="116"/>
      <c r="HF794" s="116"/>
      <c r="HG794" s="116"/>
      <c r="HH794" s="116"/>
      <c r="HI794" s="116"/>
      <c r="HJ794" s="116"/>
      <c r="HK794" s="116"/>
      <c r="HL794" s="116"/>
      <c r="HM794" s="116"/>
      <c r="HN794" s="116"/>
      <c r="HO794" s="116"/>
      <c r="HP794" s="116"/>
      <c r="HQ794" s="116"/>
      <c r="HR794" s="116"/>
      <c r="HS794" s="116"/>
      <c r="HT794" s="116"/>
      <c r="HU794" s="116"/>
      <c r="HV794" s="116"/>
      <c r="HW794" s="116"/>
      <c r="HX794" s="116"/>
      <c r="HY794" s="116"/>
      <c r="HZ794" s="116"/>
      <c r="IA794" s="116"/>
      <c r="IB794" s="116"/>
      <c r="IC794" s="116"/>
      <c r="ID794" s="116"/>
      <c r="IE794" s="116"/>
      <c r="IF794" s="116"/>
      <c r="IG794" s="116"/>
      <c r="IH794" s="116"/>
      <c r="II794" s="116"/>
      <c r="IJ794" s="116"/>
      <c r="IK794" s="116"/>
      <c r="IL794" s="116"/>
      <c r="IM794" s="116"/>
      <c r="IN794" s="116"/>
      <c r="IO794" s="116"/>
      <c r="IP794" s="116"/>
      <c r="IQ794" s="116"/>
      <c r="IR794" s="116"/>
      <c r="IS794" s="116"/>
      <c r="IT794" s="116"/>
      <c r="IU794" s="116"/>
      <c r="IV794" s="116"/>
      <c r="IW794" s="116"/>
    </row>
    <row r="795" spans="1:257" s="113" customFormat="1">
      <c r="A795" s="156"/>
      <c r="B795" s="116" t="s">
        <v>8</v>
      </c>
      <c r="D795" s="74">
        <v>243</v>
      </c>
      <c r="F795" s="116"/>
      <c r="G795" s="112"/>
      <c r="H795" s="116" t="s">
        <v>69</v>
      </c>
      <c r="I795" s="122"/>
      <c r="J795" s="51">
        <f>SUM(D795*G795)</f>
        <v>0</v>
      </c>
      <c r="K795" s="86" t="s">
        <v>69</v>
      </c>
      <c r="L795" s="12"/>
      <c r="M795" s="116"/>
      <c r="N795" s="116"/>
      <c r="O795" s="116"/>
      <c r="P795" s="116"/>
      <c r="Q795" s="116"/>
      <c r="R795" s="116"/>
      <c r="S795" s="116"/>
      <c r="T795" s="116"/>
      <c r="U795" s="116"/>
      <c r="V795" s="116"/>
      <c r="W795" s="116"/>
      <c r="X795" s="116"/>
      <c r="Y795" s="116"/>
      <c r="Z795" s="116"/>
      <c r="AA795" s="116"/>
      <c r="AB795" s="116"/>
      <c r="AC795" s="116"/>
      <c r="AD795" s="116"/>
      <c r="AE795" s="116"/>
      <c r="AF795" s="116"/>
      <c r="AG795" s="116"/>
      <c r="AH795" s="116"/>
      <c r="AI795" s="116"/>
      <c r="AJ795" s="116"/>
      <c r="AK795" s="116"/>
      <c r="AL795" s="116"/>
      <c r="AM795" s="116"/>
      <c r="AN795" s="116"/>
      <c r="AO795" s="116"/>
      <c r="AP795" s="116"/>
      <c r="AQ795" s="116"/>
      <c r="AR795" s="116"/>
      <c r="AS795" s="116"/>
      <c r="AT795" s="116"/>
      <c r="AU795" s="116"/>
      <c r="AV795" s="116"/>
      <c r="AW795" s="116"/>
      <c r="AX795" s="116"/>
      <c r="AY795" s="116"/>
      <c r="AZ795" s="116"/>
      <c r="BA795" s="116"/>
      <c r="BB795" s="116"/>
      <c r="BC795" s="116"/>
      <c r="BD795" s="116"/>
      <c r="BE795" s="116"/>
      <c r="BF795" s="116"/>
      <c r="BG795" s="116"/>
      <c r="BH795" s="116"/>
      <c r="BI795" s="116"/>
      <c r="BJ795" s="116"/>
      <c r="BK795" s="116"/>
      <c r="BL795" s="116"/>
      <c r="BM795" s="116"/>
      <c r="BN795" s="116"/>
      <c r="BO795" s="116"/>
      <c r="BP795" s="116"/>
      <c r="BQ795" s="116"/>
      <c r="BR795" s="116"/>
      <c r="BS795" s="116"/>
      <c r="BT795" s="116"/>
      <c r="BU795" s="116"/>
      <c r="BV795" s="116"/>
      <c r="BW795" s="116"/>
      <c r="BX795" s="116"/>
      <c r="BY795" s="116"/>
      <c r="BZ795" s="116"/>
      <c r="CA795" s="116"/>
      <c r="CB795" s="116"/>
      <c r="CC795" s="116"/>
      <c r="CD795" s="116"/>
      <c r="CE795" s="116"/>
      <c r="CF795" s="116"/>
      <c r="CG795" s="116"/>
      <c r="CH795" s="116"/>
      <c r="CI795" s="116"/>
      <c r="CJ795" s="116"/>
      <c r="CK795" s="116"/>
      <c r="CL795" s="116"/>
      <c r="CM795" s="116"/>
      <c r="CN795" s="116"/>
      <c r="CO795" s="116"/>
      <c r="CP795" s="116"/>
      <c r="CQ795" s="116"/>
      <c r="CR795" s="116"/>
      <c r="CS795" s="116"/>
      <c r="CT795" s="116"/>
      <c r="CU795" s="116"/>
      <c r="CV795" s="116"/>
      <c r="CW795" s="116"/>
      <c r="CX795" s="116"/>
      <c r="CY795" s="116"/>
      <c r="CZ795" s="116"/>
      <c r="DA795" s="116"/>
      <c r="DB795" s="116"/>
      <c r="DC795" s="116"/>
      <c r="DD795" s="116"/>
      <c r="DE795" s="116"/>
      <c r="DF795" s="116"/>
      <c r="DG795" s="116"/>
      <c r="DH795" s="116"/>
      <c r="DI795" s="116"/>
      <c r="DJ795" s="116"/>
      <c r="DK795" s="116"/>
      <c r="DL795" s="116"/>
      <c r="DM795" s="116"/>
      <c r="DN795" s="116"/>
      <c r="DO795" s="116"/>
      <c r="DP795" s="116"/>
      <c r="DQ795" s="116"/>
      <c r="DR795" s="116"/>
      <c r="DS795" s="116"/>
      <c r="DT795" s="116"/>
      <c r="DU795" s="116"/>
      <c r="DV795" s="116"/>
      <c r="DW795" s="116"/>
      <c r="DX795" s="116"/>
      <c r="DY795" s="116"/>
      <c r="DZ795" s="116"/>
      <c r="EA795" s="116"/>
      <c r="EB795" s="116"/>
      <c r="EC795" s="116"/>
      <c r="ED795" s="116"/>
      <c r="EE795" s="116"/>
      <c r="EF795" s="116"/>
      <c r="EG795" s="116"/>
      <c r="EH795" s="116"/>
      <c r="EI795" s="116"/>
      <c r="EJ795" s="116"/>
      <c r="EK795" s="116"/>
      <c r="EL795" s="116"/>
      <c r="EM795" s="116"/>
      <c r="EN795" s="116"/>
      <c r="EO795" s="116"/>
      <c r="EP795" s="116"/>
      <c r="EQ795" s="116"/>
      <c r="ER795" s="116"/>
      <c r="ES795" s="116"/>
      <c r="ET795" s="116"/>
      <c r="EU795" s="116"/>
      <c r="EV795" s="116"/>
      <c r="EW795" s="116"/>
      <c r="EX795" s="116"/>
      <c r="EY795" s="116"/>
      <c r="EZ795" s="116"/>
      <c r="FA795" s="116"/>
      <c r="FB795" s="116"/>
      <c r="FC795" s="116"/>
      <c r="FD795" s="116"/>
      <c r="FE795" s="116"/>
      <c r="FF795" s="116"/>
      <c r="FG795" s="116"/>
      <c r="FH795" s="116"/>
      <c r="FI795" s="116"/>
      <c r="FJ795" s="116"/>
      <c r="FK795" s="116"/>
      <c r="FL795" s="116"/>
      <c r="FM795" s="116"/>
      <c r="FN795" s="116"/>
      <c r="FO795" s="116"/>
      <c r="FP795" s="116"/>
      <c r="FQ795" s="116"/>
      <c r="FR795" s="116"/>
      <c r="FS795" s="116"/>
      <c r="FT795" s="116"/>
      <c r="FU795" s="116"/>
      <c r="FV795" s="116"/>
      <c r="FW795" s="116"/>
      <c r="FX795" s="116"/>
      <c r="FY795" s="116"/>
      <c r="FZ795" s="116"/>
      <c r="GA795" s="116"/>
      <c r="GB795" s="116"/>
      <c r="GC795" s="116"/>
      <c r="GD795" s="116"/>
      <c r="GE795" s="116"/>
      <c r="GF795" s="116"/>
      <c r="GG795" s="116"/>
      <c r="GH795" s="116"/>
      <c r="GI795" s="116"/>
      <c r="GJ795" s="116"/>
      <c r="GK795" s="116"/>
      <c r="GL795" s="116"/>
      <c r="GM795" s="116"/>
      <c r="GN795" s="116"/>
      <c r="GO795" s="116"/>
      <c r="GP795" s="116"/>
      <c r="GQ795" s="116"/>
      <c r="GR795" s="116"/>
      <c r="GS795" s="116"/>
      <c r="GT795" s="116"/>
      <c r="GU795" s="116"/>
      <c r="GV795" s="116"/>
      <c r="GW795" s="116"/>
      <c r="GX795" s="116"/>
      <c r="GY795" s="116"/>
      <c r="GZ795" s="116"/>
      <c r="HA795" s="116"/>
      <c r="HB795" s="116"/>
      <c r="HC795" s="116"/>
      <c r="HD795" s="116"/>
      <c r="HE795" s="116"/>
      <c r="HF795" s="116"/>
      <c r="HG795" s="116"/>
      <c r="HH795" s="116"/>
      <c r="HI795" s="116"/>
      <c r="HJ795" s="116"/>
      <c r="HK795" s="116"/>
      <c r="HL795" s="116"/>
      <c r="HM795" s="116"/>
      <c r="HN795" s="116"/>
      <c r="HO795" s="116"/>
      <c r="HP795" s="116"/>
      <c r="HQ795" s="116"/>
      <c r="HR795" s="116"/>
      <c r="HS795" s="116"/>
      <c r="HT795" s="116"/>
      <c r="HU795" s="116"/>
      <c r="HV795" s="116"/>
      <c r="HW795" s="116"/>
      <c r="HX795" s="116"/>
      <c r="HY795" s="116"/>
      <c r="HZ795" s="116"/>
      <c r="IA795" s="116"/>
      <c r="IB795" s="116"/>
      <c r="IC795" s="116"/>
      <c r="ID795" s="116"/>
      <c r="IE795" s="116"/>
      <c r="IF795" s="116"/>
      <c r="IG795" s="116"/>
      <c r="IH795" s="116"/>
      <c r="II795" s="116"/>
      <c r="IJ795" s="116"/>
      <c r="IK795" s="116"/>
      <c r="IL795" s="116"/>
      <c r="IM795" s="116"/>
      <c r="IN795" s="116"/>
      <c r="IO795" s="116"/>
      <c r="IP795" s="116"/>
      <c r="IQ795" s="116"/>
      <c r="IR795" s="116"/>
      <c r="IS795" s="116"/>
      <c r="IT795" s="116"/>
      <c r="IU795" s="116"/>
      <c r="IV795" s="116"/>
      <c r="IW795" s="116"/>
    </row>
    <row r="796" spans="1:257" s="113" customFormat="1">
      <c r="A796" s="155"/>
      <c r="B796" s="116"/>
      <c r="C796" s="116"/>
      <c r="D796" s="116"/>
      <c r="E796" s="116"/>
      <c r="F796" s="116"/>
      <c r="G796" s="62"/>
      <c r="H796" s="116"/>
      <c r="I796" s="122"/>
      <c r="K796" s="95"/>
      <c r="L796" s="12"/>
      <c r="M796" s="116"/>
      <c r="N796" s="116"/>
      <c r="O796" s="116"/>
      <c r="P796" s="116"/>
      <c r="Q796" s="116"/>
      <c r="R796" s="116"/>
      <c r="S796" s="116"/>
      <c r="T796" s="116"/>
      <c r="U796" s="116"/>
      <c r="V796" s="116"/>
      <c r="W796" s="116"/>
      <c r="X796" s="116"/>
      <c r="Y796" s="116"/>
      <c r="Z796" s="116"/>
      <c r="AA796" s="116"/>
      <c r="AB796" s="116"/>
      <c r="AC796" s="116"/>
      <c r="AD796" s="116"/>
      <c r="AE796" s="116"/>
      <c r="AF796" s="116"/>
      <c r="AG796" s="116"/>
      <c r="AH796" s="116"/>
      <c r="AI796" s="116"/>
      <c r="AJ796" s="116"/>
      <c r="AK796" s="116"/>
      <c r="AL796" s="116"/>
      <c r="AM796" s="116"/>
      <c r="AN796" s="116"/>
      <c r="AO796" s="116"/>
      <c r="AP796" s="116"/>
      <c r="AQ796" s="116"/>
      <c r="AR796" s="116"/>
      <c r="AS796" s="116"/>
      <c r="AT796" s="116"/>
      <c r="AU796" s="116"/>
      <c r="AV796" s="116"/>
      <c r="AW796" s="116"/>
      <c r="AX796" s="116"/>
      <c r="AY796" s="116"/>
      <c r="AZ796" s="116"/>
      <c r="BA796" s="116"/>
      <c r="BB796" s="116"/>
      <c r="BC796" s="116"/>
      <c r="BD796" s="116"/>
      <c r="BE796" s="116"/>
      <c r="BF796" s="116"/>
      <c r="BG796" s="116"/>
      <c r="BH796" s="116"/>
      <c r="BI796" s="116"/>
      <c r="BJ796" s="116"/>
      <c r="BK796" s="116"/>
      <c r="BL796" s="116"/>
      <c r="BM796" s="116"/>
      <c r="BN796" s="116"/>
      <c r="BO796" s="116"/>
      <c r="BP796" s="116"/>
      <c r="BQ796" s="116"/>
      <c r="BR796" s="116"/>
      <c r="BS796" s="116"/>
      <c r="BT796" s="116"/>
      <c r="BU796" s="116"/>
      <c r="BV796" s="116"/>
      <c r="BW796" s="116"/>
      <c r="BX796" s="116"/>
      <c r="BY796" s="116"/>
      <c r="BZ796" s="116"/>
      <c r="CA796" s="116"/>
      <c r="CB796" s="116"/>
      <c r="CC796" s="116"/>
      <c r="CD796" s="116"/>
      <c r="CE796" s="116"/>
      <c r="CF796" s="116"/>
      <c r="CG796" s="116"/>
      <c r="CH796" s="116"/>
      <c r="CI796" s="116"/>
      <c r="CJ796" s="116"/>
      <c r="CK796" s="116"/>
      <c r="CL796" s="116"/>
      <c r="CM796" s="116"/>
      <c r="CN796" s="116"/>
      <c r="CO796" s="116"/>
      <c r="CP796" s="116"/>
      <c r="CQ796" s="116"/>
      <c r="CR796" s="116"/>
      <c r="CS796" s="116"/>
      <c r="CT796" s="116"/>
      <c r="CU796" s="116"/>
      <c r="CV796" s="116"/>
      <c r="CW796" s="116"/>
      <c r="CX796" s="116"/>
      <c r="CY796" s="116"/>
      <c r="CZ796" s="116"/>
      <c r="DA796" s="116"/>
      <c r="DB796" s="116"/>
      <c r="DC796" s="116"/>
      <c r="DD796" s="116"/>
      <c r="DE796" s="116"/>
      <c r="DF796" s="116"/>
      <c r="DG796" s="116"/>
      <c r="DH796" s="116"/>
      <c r="DI796" s="116"/>
      <c r="DJ796" s="116"/>
      <c r="DK796" s="116"/>
      <c r="DL796" s="116"/>
      <c r="DM796" s="116"/>
      <c r="DN796" s="116"/>
      <c r="DO796" s="116"/>
      <c r="DP796" s="116"/>
      <c r="DQ796" s="116"/>
      <c r="DR796" s="116"/>
      <c r="DS796" s="116"/>
      <c r="DT796" s="116"/>
      <c r="DU796" s="116"/>
      <c r="DV796" s="116"/>
      <c r="DW796" s="116"/>
      <c r="DX796" s="116"/>
      <c r="DY796" s="116"/>
      <c r="DZ796" s="116"/>
      <c r="EA796" s="116"/>
      <c r="EB796" s="116"/>
      <c r="EC796" s="116"/>
      <c r="ED796" s="116"/>
      <c r="EE796" s="116"/>
      <c r="EF796" s="116"/>
      <c r="EG796" s="116"/>
      <c r="EH796" s="116"/>
      <c r="EI796" s="116"/>
      <c r="EJ796" s="116"/>
      <c r="EK796" s="116"/>
      <c r="EL796" s="116"/>
      <c r="EM796" s="116"/>
      <c r="EN796" s="116"/>
      <c r="EO796" s="116"/>
      <c r="EP796" s="116"/>
      <c r="EQ796" s="116"/>
      <c r="ER796" s="116"/>
      <c r="ES796" s="116"/>
      <c r="ET796" s="116"/>
      <c r="EU796" s="116"/>
      <c r="EV796" s="116"/>
      <c r="EW796" s="116"/>
      <c r="EX796" s="116"/>
      <c r="EY796" s="116"/>
      <c r="EZ796" s="116"/>
      <c r="FA796" s="116"/>
      <c r="FB796" s="116"/>
      <c r="FC796" s="116"/>
      <c r="FD796" s="116"/>
      <c r="FE796" s="116"/>
      <c r="FF796" s="116"/>
      <c r="FG796" s="116"/>
      <c r="FH796" s="116"/>
      <c r="FI796" s="116"/>
      <c r="FJ796" s="116"/>
      <c r="FK796" s="116"/>
      <c r="FL796" s="116"/>
      <c r="FM796" s="116"/>
      <c r="FN796" s="116"/>
      <c r="FO796" s="116"/>
      <c r="FP796" s="116"/>
      <c r="FQ796" s="116"/>
      <c r="FR796" s="116"/>
      <c r="FS796" s="116"/>
      <c r="FT796" s="116"/>
      <c r="FU796" s="116"/>
      <c r="FV796" s="116"/>
      <c r="FW796" s="116"/>
      <c r="FX796" s="116"/>
      <c r="FY796" s="116"/>
      <c r="FZ796" s="116"/>
      <c r="GA796" s="116"/>
      <c r="GB796" s="116"/>
      <c r="GC796" s="116"/>
      <c r="GD796" s="116"/>
      <c r="GE796" s="116"/>
      <c r="GF796" s="116"/>
      <c r="GG796" s="116"/>
      <c r="GH796" s="116"/>
      <c r="GI796" s="116"/>
      <c r="GJ796" s="116"/>
      <c r="GK796" s="116"/>
      <c r="GL796" s="116"/>
      <c r="GM796" s="116"/>
      <c r="GN796" s="116"/>
      <c r="GO796" s="116"/>
      <c r="GP796" s="116"/>
      <c r="GQ796" s="116"/>
      <c r="GR796" s="116"/>
      <c r="GS796" s="116"/>
      <c r="GT796" s="116"/>
      <c r="GU796" s="116"/>
      <c r="GV796" s="116"/>
      <c r="GW796" s="116"/>
      <c r="GX796" s="116"/>
      <c r="GY796" s="116"/>
      <c r="GZ796" s="116"/>
      <c r="HA796" s="116"/>
      <c r="HB796" s="116"/>
      <c r="HC796" s="116"/>
      <c r="HD796" s="116"/>
      <c r="HE796" s="116"/>
      <c r="HF796" s="116"/>
      <c r="HG796" s="116"/>
      <c r="HH796" s="116"/>
      <c r="HI796" s="116"/>
      <c r="HJ796" s="116"/>
      <c r="HK796" s="116"/>
      <c r="HL796" s="116"/>
      <c r="HM796" s="116"/>
      <c r="HN796" s="116"/>
      <c r="HO796" s="116"/>
      <c r="HP796" s="116"/>
      <c r="HQ796" s="116"/>
      <c r="HR796" s="116"/>
      <c r="HS796" s="116"/>
      <c r="HT796" s="116"/>
      <c r="HU796" s="116"/>
      <c r="HV796" s="116"/>
      <c r="HW796" s="116"/>
      <c r="HX796" s="116"/>
      <c r="HY796" s="116"/>
      <c r="HZ796" s="116"/>
      <c r="IA796" s="116"/>
      <c r="IB796" s="116"/>
      <c r="IC796" s="116"/>
      <c r="ID796" s="116"/>
      <c r="IE796" s="116"/>
      <c r="IF796" s="116"/>
      <c r="IG796" s="116"/>
      <c r="IH796" s="116"/>
      <c r="II796" s="116"/>
      <c r="IJ796" s="116"/>
      <c r="IK796" s="116"/>
      <c r="IL796" s="116"/>
      <c r="IM796" s="116"/>
      <c r="IN796" s="116"/>
      <c r="IO796" s="116"/>
      <c r="IP796" s="116"/>
      <c r="IQ796" s="116"/>
      <c r="IR796" s="116"/>
      <c r="IS796" s="116"/>
      <c r="IT796" s="116"/>
      <c r="IU796" s="116"/>
      <c r="IV796" s="116"/>
      <c r="IW796" s="116"/>
    </row>
    <row r="797" spans="1:257" ht="15">
      <c r="A797" s="155"/>
      <c r="B797" s="5"/>
      <c r="C797" s="3"/>
      <c r="D797" s="18"/>
      <c r="E797" s="3"/>
      <c r="F797" s="103" t="s">
        <v>0</v>
      </c>
      <c r="G797" s="104"/>
      <c r="H797" s="105"/>
      <c r="I797" s="106"/>
      <c r="J797" s="83">
        <f>SUM(J780:J792)</f>
        <v>0</v>
      </c>
      <c r="K797" s="107" t="s">
        <v>69</v>
      </c>
    </row>
    <row r="798" spans="1:257" ht="15">
      <c r="A798" s="155"/>
      <c r="B798" s="5"/>
      <c r="C798" s="3"/>
      <c r="D798" s="18"/>
      <c r="E798" s="3"/>
      <c r="F798" s="9"/>
      <c r="G798" s="58"/>
      <c r="H798" s="6"/>
      <c r="I798" s="13"/>
      <c r="J798" s="44"/>
    </row>
    <row r="799" spans="1:257" ht="15">
      <c r="A799" s="163"/>
      <c r="B799" s="172" t="s">
        <v>90</v>
      </c>
      <c r="C799" s="172" t="s">
        <v>406</v>
      </c>
      <c r="D799" s="172"/>
      <c r="E799" s="172"/>
      <c r="F799" s="172"/>
      <c r="G799" s="53"/>
      <c r="H799" s="79"/>
      <c r="I799" s="79"/>
      <c r="J799" s="80"/>
      <c r="K799" s="102"/>
      <c r="L799" s="3"/>
    </row>
    <row r="800" spans="1:257">
      <c r="A800" s="162"/>
      <c r="B800" s="38"/>
      <c r="C800" s="38"/>
      <c r="D800" s="38"/>
      <c r="E800" s="38"/>
      <c r="F800" s="38"/>
      <c r="G800" s="81"/>
      <c r="H800" s="38"/>
      <c r="I800" s="38"/>
      <c r="J800" s="82"/>
      <c r="K800" s="64"/>
      <c r="L800" s="3"/>
    </row>
    <row r="801" spans="1:12" ht="51.75" customHeight="1">
      <c r="A801" s="155">
        <v>1</v>
      </c>
      <c r="B801" s="586" t="s">
        <v>113</v>
      </c>
      <c r="C801" s="586"/>
      <c r="D801" s="586"/>
      <c r="E801" s="586"/>
      <c r="F801" s="586"/>
      <c r="G801" s="586"/>
      <c r="H801" s="586"/>
      <c r="I801" s="3"/>
      <c r="J801" s="18"/>
      <c r="K801" s="64"/>
      <c r="L801" s="3"/>
    </row>
    <row r="802" spans="1:12">
      <c r="B802" s="3" t="s">
        <v>8</v>
      </c>
      <c r="D802" s="71">
        <v>45</v>
      </c>
      <c r="F802" s="3" t="s">
        <v>9</v>
      </c>
      <c r="G802" s="112"/>
      <c r="H802" s="3" t="s">
        <v>69</v>
      </c>
      <c r="I802" s="11"/>
      <c r="J802" s="51">
        <f>SUM(D802*G802)</f>
        <v>0</v>
      </c>
      <c r="K802" s="86" t="s">
        <v>69</v>
      </c>
      <c r="L802" s="3"/>
    </row>
    <row r="803" spans="1:12">
      <c r="D803" s="3"/>
      <c r="F803" s="3"/>
      <c r="I803" s="3"/>
      <c r="J803" s="18"/>
      <c r="K803" s="64"/>
      <c r="L803" s="3"/>
    </row>
    <row r="804" spans="1:12" s="113" customFormat="1" ht="67.5" customHeight="1">
      <c r="A804" s="155">
        <v>2</v>
      </c>
      <c r="B804" s="586" t="s">
        <v>219</v>
      </c>
      <c r="C804" s="586"/>
      <c r="D804" s="586"/>
      <c r="E804" s="586"/>
      <c r="F804" s="586"/>
      <c r="G804" s="586"/>
      <c r="H804" s="586"/>
      <c r="I804" s="116"/>
      <c r="J804" s="18"/>
      <c r="K804" s="64"/>
      <c r="L804" s="116"/>
    </row>
    <row r="805" spans="1:12" s="113" customFormat="1">
      <c r="A805" s="156"/>
      <c r="B805" s="116" t="s">
        <v>8</v>
      </c>
      <c r="D805" s="71">
        <v>245</v>
      </c>
      <c r="F805" s="116" t="s">
        <v>9</v>
      </c>
      <c r="G805" s="112"/>
      <c r="H805" s="116" t="s">
        <v>69</v>
      </c>
      <c r="I805" s="122"/>
      <c r="J805" s="51">
        <f>SUM(D805*G805)</f>
        <v>0</v>
      </c>
      <c r="K805" s="86" t="s">
        <v>69</v>
      </c>
      <c r="L805" s="116"/>
    </row>
    <row r="806" spans="1:12" s="113" customFormat="1">
      <c r="A806" s="156"/>
      <c r="D806" s="116"/>
      <c r="F806" s="116"/>
      <c r="I806" s="116"/>
      <c r="J806" s="18"/>
      <c r="K806" s="64"/>
      <c r="L806" s="116"/>
    </row>
    <row r="807" spans="1:12" s="113" customFormat="1">
      <c r="A807" s="156"/>
      <c r="D807" s="116"/>
      <c r="F807" s="116"/>
      <c r="I807" s="116"/>
      <c r="J807" s="18"/>
      <c r="K807" s="64"/>
      <c r="L807" s="116"/>
    </row>
    <row r="808" spans="1:12" s="113" customFormat="1" ht="102.75" customHeight="1">
      <c r="A808" s="155">
        <v>3</v>
      </c>
      <c r="B808" s="586" t="s">
        <v>1685</v>
      </c>
      <c r="C808" s="586"/>
      <c r="D808" s="586"/>
      <c r="E808" s="586"/>
      <c r="F808" s="586"/>
      <c r="G808" s="586"/>
      <c r="H808" s="586"/>
      <c r="I808" s="116"/>
      <c r="J808" s="18"/>
      <c r="K808" s="64"/>
      <c r="L808" s="116"/>
    </row>
    <row r="809" spans="1:12" s="113" customFormat="1">
      <c r="A809" s="158"/>
      <c r="B809" s="116" t="s">
        <v>8</v>
      </c>
      <c r="C809" s="126"/>
      <c r="D809" s="71">
        <v>693</v>
      </c>
      <c r="E809" s="126"/>
      <c r="F809" s="116" t="s">
        <v>9</v>
      </c>
      <c r="G809" s="112"/>
      <c r="H809" s="116" t="s">
        <v>69</v>
      </c>
      <c r="I809" s="122"/>
      <c r="J809" s="51">
        <f>SUM(D809*G809)</f>
        <v>0</v>
      </c>
      <c r="K809" s="86" t="s">
        <v>69</v>
      </c>
      <c r="L809" s="116"/>
    </row>
    <row r="810" spans="1:12" s="113" customFormat="1">
      <c r="A810" s="158"/>
      <c r="B810" s="126"/>
      <c r="C810" s="126"/>
      <c r="D810" s="116"/>
      <c r="E810" s="126"/>
      <c r="F810" s="116"/>
      <c r="G810" s="126"/>
      <c r="H810" s="126"/>
      <c r="I810" s="116"/>
      <c r="J810" s="18"/>
      <c r="K810" s="64"/>
      <c r="L810" s="116"/>
    </row>
    <row r="811" spans="1:12" s="113" customFormat="1" ht="60.75" customHeight="1">
      <c r="A811" s="155">
        <v>4</v>
      </c>
      <c r="B811" s="586" t="s">
        <v>1686</v>
      </c>
      <c r="C811" s="586"/>
      <c r="D811" s="586"/>
      <c r="E811" s="586"/>
      <c r="F811" s="586"/>
      <c r="G811" s="586"/>
      <c r="H811" s="586"/>
      <c r="I811" s="116"/>
      <c r="J811" s="18"/>
      <c r="K811" s="64"/>
      <c r="L811" s="116"/>
    </row>
    <row r="812" spans="1:12" s="113" customFormat="1">
      <c r="A812" s="158"/>
      <c r="B812" s="116" t="s">
        <v>8</v>
      </c>
      <c r="C812" s="126"/>
      <c r="D812" s="71">
        <v>693</v>
      </c>
      <c r="E812" s="126"/>
      <c r="F812" s="116" t="s">
        <v>9</v>
      </c>
      <c r="G812" s="112"/>
      <c r="H812" s="116" t="s">
        <v>69</v>
      </c>
      <c r="I812" s="122"/>
      <c r="J812" s="51">
        <f>SUM(D812*G812)</f>
        <v>0</v>
      </c>
      <c r="K812" s="86" t="s">
        <v>69</v>
      </c>
      <c r="L812" s="116"/>
    </row>
    <row r="813" spans="1:12" s="113" customFormat="1">
      <c r="A813" s="156"/>
      <c r="D813" s="116"/>
      <c r="F813" s="116"/>
      <c r="I813" s="116"/>
      <c r="J813" s="18"/>
      <c r="K813" s="64"/>
      <c r="L813" s="116"/>
    </row>
    <row r="814" spans="1:12" s="113" customFormat="1" ht="72.75" customHeight="1">
      <c r="A814" s="155">
        <v>5</v>
      </c>
      <c r="B814" s="586" t="s">
        <v>216</v>
      </c>
      <c r="C814" s="586"/>
      <c r="D814" s="586"/>
      <c r="E814" s="586"/>
      <c r="F814" s="586"/>
      <c r="G814" s="586"/>
      <c r="H814" s="586"/>
      <c r="I814" s="116"/>
      <c r="J814" s="18"/>
      <c r="K814" s="64"/>
      <c r="L814" s="116"/>
    </row>
    <row r="815" spans="1:12" s="113" customFormat="1">
      <c r="A815" s="156"/>
      <c r="B815" s="116" t="s">
        <v>8</v>
      </c>
      <c r="D815" s="71">
        <v>693</v>
      </c>
      <c r="F815" s="116" t="s">
        <v>9</v>
      </c>
      <c r="G815" s="112"/>
      <c r="H815" s="116" t="s">
        <v>69</v>
      </c>
      <c r="I815" s="122"/>
      <c r="J815" s="51">
        <f>SUM(D815*G815)</f>
        <v>0</v>
      </c>
      <c r="K815" s="86" t="s">
        <v>69</v>
      </c>
      <c r="L815" s="116"/>
    </row>
    <row r="816" spans="1:12" s="113" customFormat="1">
      <c r="A816" s="156"/>
      <c r="D816" s="116"/>
      <c r="F816" s="116"/>
      <c r="I816" s="116"/>
      <c r="J816" s="18"/>
      <c r="K816" s="64"/>
      <c r="L816" s="116"/>
    </row>
    <row r="817" spans="1:12" ht="100.5" customHeight="1">
      <c r="A817" s="155">
        <v>6</v>
      </c>
      <c r="B817" s="586" t="s">
        <v>217</v>
      </c>
      <c r="C817" s="586"/>
      <c r="D817" s="586"/>
      <c r="E817" s="586"/>
      <c r="F817" s="586"/>
      <c r="G817" s="586"/>
      <c r="H817" s="586"/>
      <c r="I817" s="116"/>
      <c r="J817" s="18"/>
      <c r="K817" s="64"/>
      <c r="L817" s="3"/>
    </row>
    <row r="818" spans="1:12" ht="14.25">
      <c r="A818" s="158"/>
      <c r="B818" s="116" t="s">
        <v>72</v>
      </c>
      <c r="C818" s="126"/>
      <c r="D818" s="71">
        <v>153</v>
      </c>
      <c r="E818" s="126"/>
      <c r="F818" s="116" t="s">
        <v>9</v>
      </c>
      <c r="G818" s="112"/>
      <c r="H818" s="116" t="s">
        <v>69</v>
      </c>
      <c r="I818" s="122"/>
      <c r="J818" s="51">
        <f>SUM(D818*G818)</f>
        <v>0</v>
      </c>
      <c r="K818" s="86" t="s">
        <v>69</v>
      </c>
      <c r="L818" s="3"/>
    </row>
    <row r="819" spans="1:12">
      <c r="D819" s="71"/>
      <c r="F819" s="3"/>
      <c r="I819" s="3"/>
      <c r="J819" s="18"/>
      <c r="K819" s="64"/>
      <c r="L819" s="3"/>
    </row>
    <row r="820" spans="1:12" s="113" customFormat="1" ht="99.75" customHeight="1">
      <c r="A820" s="155">
        <v>7</v>
      </c>
      <c r="B820" s="586" t="s">
        <v>218</v>
      </c>
      <c r="C820" s="586"/>
      <c r="D820" s="586"/>
      <c r="E820" s="586"/>
      <c r="F820" s="586"/>
      <c r="G820" s="586"/>
      <c r="H820" s="586"/>
      <c r="I820" s="116"/>
      <c r="J820" s="18"/>
      <c r="K820" s="64"/>
      <c r="L820" s="116"/>
    </row>
    <row r="821" spans="1:12" s="113" customFormat="1" ht="14.25">
      <c r="A821" s="158"/>
      <c r="B821" s="116" t="s">
        <v>72</v>
      </c>
      <c r="C821" s="126"/>
      <c r="D821" s="71">
        <v>92</v>
      </c>
      <c r="E821" s="126"/>
      <c r="F821" s="116" t="s">
        <v>9</v>
      </c>
      <c r="G821" s="112"/>
      <c r="H821" s="116" t="s">
        <v>69</v>
      </c>
      <c r="I821" s="122"/>
      <c r="J821" s="51">
        <f>SUM(D821*G821)</f>
        <v>0</v>
      </c>
      <c r="K821" s="86" t="s">
        <v>69</v>
      </c>
      <c r="L821" s="116"/>
    </row>
    <row r="822" spans="1:12" s="113" customFormat="1">
      <c r="A822" s="156"/>
      <c r="D822" s="71"/>
      <c r="F822" s="116"/>
      <c r="I822" s="116"/>
      <c r="J822" s="18"/>
      <c r="K822" s="64"/>
      <c r="L822" s="116"/>
    </row>
    <row r="823" spans="1:12" ht="47.25" customHeight="1">
      <c r="A823" s="155">
        <v>8</v>
      </c>
      <c r="B823" s="586" t="s">
        <v>222</v>
      </c>
      <c r="C823" s="586"/>
      <c r="D823" s="586"/>
      <c r="E823" s="586"/>
      <c r="F823" s="586"/>
      <c r="G823" s="586"/>
      <c r="H823" s="586"/>
      <c r="I823" s="3"/>
      <c r="J823" s="18"/>
      <c r="K823" s="64"/>
    </row>
    <row r="824" spans="1:12">
      <c r="B824" s="3" t="s">
        <v>8</v>
      </c>
      <c r="D824" s="71">
        <v>1229</v>
      </c>
      <c r="F824" s="3" t="s">
        <v>9</v>
      </c>
      <c r="G824" s="112"/>
      <c r="H824" s="3" t="s">
        <v>69</v>
      </c>
      <c r="I824" s="11"/>
      <c r="J824" s="51">
        <f>SUM(D824*G824)</f>
        <v>0</v>
      </c>
      <c r="K824" s="86" t="s">
        <v>69</v>
      </c>
    </row>
    <row r="825" spans="1:12">
      <c r="D825" s="71"/>
      <c r="F825" s="3"/>
      <c r="I825" s="3"/>
      <c r="J825" s="18"/>
      <c r="K825" s="64"/>
    </row>
    <row r="826" spans="1:12" ht="58.5" customHeight="1">
      <c r="A826" s="155">
        <v>5</v>
      </c>
      <c r="B826" s="586" t="s">
        <v>223</v>
      </c>
      <c r="C826" s="586"/>
      <c r="D826" s="586"/>
      <c r="E826" s="586"/>
      <c r="F826" s="586"/>
      <c r="G826" s="586"/>
      <c r="H826" s="586"/>
      <c r="I826" s="3"/>
      <c r="J826" s="18"/>
      <c r="K826" s="64"/>
    </row>
    <row r="827" spans="1:12">
      <c r="B827" s="3" t="s">
        <v>8</v>
      </c>
      <c r="D827" s="71">
        <v>1229</v>
      </c>
      <c r="F827" s="3" t="s">
        <v>9</v>
      </c>
      <c r="G827" s="112"/>
      <c r="H827" s="3" t="s">
        <v>69</v>
      </c>
      <c r="I827" s="11"/>
      <c r="J827" s="51">
        <f>SUM(D827*G827)</f>
        <v>0</v>
      </c>
      <c r="K827" s="86" t="s">
        <v>69</v>
      </c>
    </row>
    <row r="828" spans="1:12">
      <c r="D828" s="3"/>
      <c r="F828" s="3"/>
      <c r="I828" s="3"/>
      <c r="J828" s="18"/>
      <c r="K828" s="64"/>
      <c r="L828" s="3"/>
    </row>
    <row r="829" spans="1:12" ht="20.25" customHeight="1">
      <c r="A829" s="155">
        <v>6</v>
      </c>
      <c r="B829" s="586" t="s">
        <v>114</v>
      </c>
      <c r="C829" s="586"/>
      <c r="D829" s="586"/>
      <c r="E829" s="586"/>
      <c r="F829" s="586"/>
      <c r="G829" s="586"/>
      <c r="H829" s="586"/>
      <c r="I829" s="3"/>
      <c r="J829" s="18"/>
      <c r="K829" s="64"/>
      <c r="L829" s="3"/>
    </row>
    <row r="830" spans="1:12" ht="14.25">
      <c r="B830" s="3" t="s">
        <v>72</v>
      </c>
      <c r="D830" s="71">
        <v>165</v>
      </c>
      <c r="F830" s="3" t="s">
        <v>9</v>
      </c>
      <c r="G830" s="112"/>
      <c r="H830" s="3" t="s">
        <v>69</v>
      </c>
      <c r="I830" s="11"/>
      <c r="J830" s="51">
        <f>SUM(D830*G830)</f>
        <v>0</v>
      </c>
      <c r="K830" s="86" t="s">
        <v>69</v>
      </c>
    </row>
    <row r="831" spans="1:12">
      <c r="D831" s="71"/>
      <c r="F831" s="3"/>
      <c r="I831" s="3"/>
      <c r="J831" s="18"/>
      <c r="K831" s="64"/>
    </row>
    <row r="832" spans="1:12" ht="23.25" customHeight="1">
      <c r="A832" s="155">
        <v>7</v>
      </c>
      <c r="B832" s="586" t="s">
        <v>115</v>
      </c>
      <c r="C832" s="586"/>
      <c r="D832" s="586"/>
      <c r="E832" s="586"/>
      <c r="F832" s="586"/>
      <c r="G832" s="586"/>
      <c r="H832" s="586"/>
      <c r="I832" s="3"/>
      <c r="J832" s="18"/>
      <c r="K832" s="64"/>
    </row>
    <row r="833" spans="1:257">
      <c r="A833" s="155"/>
      <c r="B833" s="3" t="s">
        <v>8</v>
      </c>
      <c r="C833" s="3"/>
      <c r="D833" s="71">
        <v>830</v>
      </c>
      <c r="E833" s="3"/>
      <c r="F833" s="3" t="s">
        <v>9</v>
      </c>
      <c r="G833" s="112"/>
      <c r="H833" s="3" t="s">
        <v>69</v>
      </c>
      <c r="I833" s="11"/>
      <c r="J833" s="51">
        <f>SUM(D833*G833)</f>
        <v>0</v>
      </c>
      <c r="K833" s="86" t="s">
        <v>69</v>
      </c>
      <c r="L833" s="6"/>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c r="CW833" s="3"/>
      <c r="CX833" s="3"/>
      <c r="CY833" s="3"/>
      <c r="CZ833" s="3"/>
      <c r="DA833" s="3"/>
      <c r="DB833" s="3"/>
      <c r="DC833" s="3"/>
      <c r="DD833" s="3"/>
      <c r="DE833" s="3"/>
      <c r="DF833" s="3"/>
      <c r="DG833" s="3"/>
      <c r="DH833" s="3"/>
      <c r="DI833" s="3"/>
      <c r="DJ833" s="3"/>
      <c r="DK833" s="3"/>
      <c r="DL833" s="3"/>
      <c r="DM833" s="3"/>
      <c r="DN833" s="3"/>
      <c r="DO833" s="3"/>
      <c r="DP833" s="3"/>
      <c r="DQ833" s="3"/>
      <c r="DR833" s="3"/>
      <c r="DS833" s="3"/>
      <c r="DT833" s="3"/>
      <c r="DU833" s="3"/>
      <c r="DV833" s="3"/>
      <c r="DW833" s="3"/>
      <c r="DX833" s="3"/>
      <c r="DY833" s="3"/>
      <c r="DZ833" s="3"/>
      <c r="EA833" s="3"/>
      <c r="EB833" s="3"/>
      <c r="EC833" s="3"/>
      <c r="ED833" s="3"/>
      <c r="EE833" s="3"/>
      <c r="EF833" s="3"/>
      <c r="EG833" s="3"/>
      <c r="EH833" s="3"/>
      <c r="EI833" s="3"/>
      <c r="EJ833" s="3"/>
      <c r="EK833" s="3"/>
      <c r="EL833" s="3"/>
      <c r="EM833" s="3"/>
      <c r="EN833" s="3"/>
      <c r="EO833" s="3"/>
      <c r="EP833" s="3"/>
      <c r="EQ833" s="3"/>
      <c r="ER833" s="3"/>
      <c r="ES833" s="3"/>
      <c r="ET833" s="3"/>
      <c r="EU833" s="3"/>
      <c r="EV833" s="3"/>
      <c r="EW833" s="3"/>
      <c r="EX833" s="3"/>
      <c r="EY833" s="3"/>
      <c r="EZ833" s="3"/>
      <c r="FA833" s="3"/>
      <c r="FB833" s="3"/>
      <c r="FC833" s="3"/>
      <c r="FD833" s="3"/>
      <c r="FE833" s="3"/>
      <c r="FF833" s="3"/>
      <c r="FG833" s="3"/>
      <c r="FH833" s="3"/>
      <c r="FI833" s="3"/>
      <c r="FJ833" s="3"/>
      <c r="FK833" s="3"/>
      <c r="FL833" s="3"/>
      <c r="FM833" s="3"/>
      <c r="FN833" s="3"/>
      <c r="FO833" s="3"/>
      <c r="FP833" s="3"/>
      <c r="FQ833" s="3"/>
      <c r="FR833" s="3"/>
      <c r="FS833" s="3"/>
      <c r="FT833" s="3"/>
      <c r="FU833" s="3"/>
      <c r="FV833" s="3"/>
      <c r="FW833" s="3"/>
      <c r="FX833" s="3"/>
      <c r="FY833" s="3"/>
      <c r="FZ833" s="3"/>
      <c r="GA833" s="3"/>
      <c r="GB833" s="3"/>
      <c r="GC833" s="3"/>
      <c r="GD833" s="3"/>
      <c r="GE833" s="3"/>
      <c r="GF833" s="3"/>
      <c r="GG833" s="3"/>
      <c r="GH833" s="3"/>
      <c r="GI833" s="3"/>
      <c r="GJ833" s="3"/>
      <c r="GK833" s="3"/>
      <c r="GL833" s="3"/>
      <c r="GM833" s="3"/>
      <c r="GN833" s="3"/>
      <c r="GO833" s="3"/>
      <c r="GP833" s="3"/>
      <c r="GQ833" s="3"/>
      <c r="GR833" s="3"/>
      <c r="GS833" s="3"/>
      <c r="GT833" s="3"/>
      <c r="GU833" s="3"/>
      <c r="GV833" s="3"/>
      <c r="GW833" s="3"/>
      <c r="GX833" s="3"/>
      <c r="GY833" s="3"/>
      <c r="GZ833" s="3"/>
      <c r="HA833" s="3"/>
      <c r="HB833" s="3"/>
      <c r="HC833" s="3"/>
      <c r="HD833" s="3"/>
      <c r="HE833" s="3"/>
      <c r="HF833" s="3"/>
      <c r="HG833" s="3"/>
      <c r="HH833" s="3"/>
      <c r="HI833" s="3"/>
      <c r="HJ833" s="3"/>
      <c r="HK833" s="3"/>
      <c r="HL833" s="3"/>
      <c r="HM833" s="3"/>
      <c r="HN833" s="3"/>
      <c r="HO833" s="3"/>
      <c r="HP833" s="3"/>
      <c r="HQ833" s="3"/>
      <c r="HR833" s="3"/>
      <c r="HS833" s="3"/>
      <c r="HT833" s="3"/>
      <c r="HU833" s="3"/>
      <c r="HV833" s="3"/>
      <c r="HW833" s="3"/>
      <c r="HX833" s="3"/>
      <c r="HY833" s="3"/>
      <c r="HZ833" s="3"/>
      <c r="IA833" s="3"/>
      <c r="IB833" s="3"/>
      <c r="IC833" s="3"/>
      <c r="ID833" s="3"/>
      <c r="IE833" s="3"/>
      <c r="IF833" s="3"/>
      <c r="IG833" s="3"/>
      <c r="IH833" s="3"/>
      <c r="II833" s="3"/>
      <c r="IJ833" s="3"/>
      <c r="IK833" s="3"/>
      <c r="IL833" s="3"/>
      <c r="IM833" s="3"/>
      <c r="IN833" s="3"/>
      <c r="IO833" s="3"/>
      <c r="IP833" s="3"/>
      <c r="IQ833" s="3"/>
      <c r="IR833" s="3"/>
      <c r="IS833" s="3"/>
      <c r="IT833" s="3"/>
      <c r="IU833" s="3"/>
      <c r="IV833" s="3"/>
      <c r="IW833" s="3"/>
    </row>
    <row r="834" spans="1:257">
      <c r="A834" s="155"/>
      <c r="B834" s="3"/>
      <c r="C834" s="3"/>
      <c r="D834" s="71"/>
      <c r="E834" s="3"/>
      <c r="F834" s="3"/>
      <c r="G834" s="52"/>
      <c r="H834" s="3"/>
      <c r="I834" s="3"/>
      <c r="J834" s="18"/>
      <c r="K834" s="64"/>
      <c r="L834" s="6"/>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c r="CW834" s="3"/>
      <c r="CX834" s="3"/>
      <c r="CY834" s="3"/>
      <c r="CZ834" s="3"/>
      <c r="DA834" s="3"/>
      <c r="DB834" s="3"/>
      <c r="DC834" s="3"/>
      <c r="DD834" s="3"/>
      <c r="DE834" s="3"/>
      <c r="DF834" s="3"/>
      <c r="DG834" s="3"/>
      <c r="DH834" s="3"/>
      <c r="DI834" s="3"/>
      <c r="DJ834" s="3"/>
      <c r="DK834" s="3"/>
      <c r="DL834" s="3"/>
      <c r="DM834" s="3"/>
      <c r="DN834" s="3"/>
      <c r="DO834" s="3"/>
      <c r="DP834" s="3"/>
      <c r="DQ834" s="3"/>
      <c r="DR834" s="3"/>
      <c r="DS834" s="3"/>
      <c r="DT834" s="3"/>
      <c r="DU834" s="3"/>
      <c r="DV834" s="3"/>
      <c r="DW834" s="3"/>
      <c r="DX834" s="3"/>
      <c r="DY834" s="3"/>
      <c r="DZ834" s="3"/>
      <c r="EA834" s="3"/>
      <c r="EB834" s="3"/>
      <c r="EC834" s="3"/>
      <c r="ED834" s="3"/>
      <c r="EE834" s="3"/>
      <c r="EF834" s="3"/>
      <c r="EG834" s="3"/>
      <c r="EH834" s="3"/>
      <c r="EI834" s="3"/>
      <c r="EJ834" s="3"/>
      <c r="EK834" s="3"/>
      <c r="EL834" s="3"/>
      <c r="EM834" s="3"/>
      <c r="EN834" s="3"/>
      <c r="EO834" s="3"/>
      <c r="EP834" s="3"/>
      <c r="EQ834" s="3"/>
      <c r="ER834" s="3"/>
      <c r="ES834" s="3"/>
      <c r="ET834" s="3"/>
      <c r="EU834" s="3"/>
      <c r="EV834" s="3"/>
      <c r="EW834" s="3"/>
      <c r="EX834" s="3"/>
      <c r="EY834" s="3"/>
      <c r="EZ834" s="3"/>
      <c r="FA834" s="3"/>
      <c r="FB834" s="3"/>
      <c r="FC834" s="3"/>
      <c r="FD834" s="3"/>
      <c r="FE834" s="3"/>
      <c r="FF834" s="3"/>
      <c r="FG834" s="3"/>
      <c r="FH834" s="3"/>
      <c r="FI834" s="3"/>
      <c r="FJ834" s="3"/>
      <c r="FK834" s="3"/>
      <c r="FL834" s="3"/>
      <c r="FM834" s="3"/>
      <c r="FN834" s="3"/>
      <c r="FO834" s="3"/>
      <c r="FP834" s="3"/>
      <c r="FQ834" s="3"/>
      <c r="FR834" s="3"/>
      <c r="FS834" s="3"/>
      <c r="FT834" s="3"/>
      <c r="FU834" s="3"/>
      <c r="FV834" s="3"/>
      <c r="FW834" s="3"/>
      <c r="FX834" s="3"/>
      <c r="FY834" s="3"/>
      <c r="FZ834" s="3"/>
      <c r="GA834" s="3"/>
      <c r="GB834" s="3"/>
      <c r="GC834" s="3"/>
      <c r="GD834" s="3"/>
      <c r="GE834" s="3"/>
      <c r="GF834" s="3"/>
      <c r="GG834" s="3"/>
      <c r="GH834" s="3"/>
      <c r="GI834" s="3"/>
      <c r="GJ834" s="3"/>
      <c r="GK834" s="3"/>
      <c r="GL834" s="3"/>
      <c r="GM834" s="3"/>
      <c r="GN834" s="3"/>
      <c r="GO834" s="3"/>
      <c r="GP834" s="3"/>
      <c r="GQ834" s="3"/>
      <c r="GR834" s="3"/>
      <c r="GS834" s="3"/>
      <c r="GT834" s="3"/>
      <c r="GU834" s="3"/>
      <c r="GV834" s="3"/>
      <c r="GW834" s="3"/>
      <c r="GX834" s="3"/>
      <c r="GY834" s="3"/>
      <c r="GZ834" s="3"/>
      <c r="HA834" s="3"/>
      <c r="HB834" s="3"/>
      <c r="HC834" s="3"/>
      <c r="HD834" s="3"/>
      <c r="HE834" s="3"/>
      <c r="HF834" s="3"/>
      <c r="HG834" s="3"/>
      <c r="HH834" s="3"/>
      <c r="HI834" s="3"/>
      <c r="HJ834" s="3"/>
      <c r="HK834" s="3"/>
      <c r="HL834" s="3"/>
      <c r="HM834" s="3"/>
      <c r="HN834" s="3"/>
      <c r="HO834" s="3"/>
      <c r="HP834" s="3"/>
      <c r="HQ834" s="3"/>
      <c r="HR834" s="3"/>
      <c r="HS834" s="3"/>
      <c r="HT834" s="3"/>
      <c r="HU834" s="3"/>
      <c r="HV834" s="3"/>
      <c r="HW834" s="3"/>
      <c r="HX834" s="3"/>
      <c r="HY834" s="3"/>
      <c r="HZ834" s="3"/>
      <c r="IA834" s="3"/>
      <c r="IB834" s="3"/>
      <c r="IC834" s="3"/>
      <c r="ID834" s="3"/>
      <c r="IE834" s="3"/>
      <c r="IF834" s="3"/>
      <c r="IG834" s="3"/>
      <c r="IH834" s="3"/>
      <c r="II834" s="3"/>
      <c r="IJ834" s="3"/>
      <c r="IK834" s="3"/>
      <c r="IL834" s="3"/>
      <c r="IM834" s="3"/>
      <c r="IN834" s="3"/>
      <c r="IO834" s="3"/>
      <c r="IP834" s="3"/>
      <c r="IQ834" s="3"/>
      <c r="IR834" s="3"/>
      <c r="IS834" s="3"/>
      <c r="IT834" s="3"/>
      <c r="IU834" s="3"/>
      <c r="IV834" s="3"/>
      <c r="IW834" s="3"/>
    </row>
    <row r="835" spans="1:257" ht="48" customHeight="1">
      <c r="A835" s="155">
        <v>8</v>
      </c>
      <c r="B835" s="586" t="s">
        <v>407</v>
      </c>
      <c r="C835" s="586"/>
      <c r="D835" s="586"/>
      <c r="E835" s="586"/>
      <c r="F835" s="586"/>
      <c r="G835" s="586"/>
      <c r="H835" s="586"/>
      <c r="I835" s="3"/>
      <c r="J835" s="18"/>
      <c r="K835" s="64"/>
      <c r="L835" s="6"/>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3"/>
      <c r="DC835" s="3"/>
      <c r="DD835" s="3"/>
      <c r="DE835" s="3"/>
      <c r="DF835" s="3"/>
      <c r="DG835" s="3"/>
      <c r="DH835" s="3"/>
      <c r="DI835" s="3"/>
      <c r="DJ835" s="3"/>
      <c r="DK835" s="3"/>
      <c r="DL835" s="3"/>
      <c r="DM835" s="3"/>
      <c r="DN835" s="3"/>
      <c r="DO835" s="3"/>
      <c r="DP835" s="3"/>
      <c r="DQ835" s="3"/>
      <c r="DR835" s="3"/>
      <c r="DS835" s="3"/>
      <c r="DT835" s="3"/>
      <c r="DU835" s="3"/>
      <c r="DV835" s="3"/>
      <c r="DW835" s="3"/>
      <c r="DX835" s="3"/>
      <c r="DY835" s="3"/>
      <c r="DZ835" s="3"/>
      <c r="EA835" s="3"/>
      <c r="EB835" s="3"/>
      <c r="EC835" s="3"/>
      <c r="ED835" s="3"/>
      <c r="EE835" s="3"/>
      <c r="EF835" s="3"/>
      <c r="EG835" s="3"/>
      <c r="EH835" s="3"/>
      <c r="EI835" s="3"/>
      <c r="EJ835" s="3"/>
      <c r="EK835" s="3"/>
      <c r="EL835" s="3"/>
      <c r="EM835" s="3"/>
      <c r="EN835" s="3"/>
      <c r="EO835" s="3"/>
      <c r="EP835" s="3"/>
      <c r="EQ835" s="3"/>
      <c r="ER835" s="3"/>
      <c r="ES835" s="3"/>
      <c r="ET835" s="3"/>
      <c r="EU835" s="3"/>
      <c r="EV835" s="3"/>
      <c r="EW835" s="3"/>
      <c r="EX835" s="3"/>
      <c r="EY835" s="3"/>
      <c r="EZ835" s="3"/>
      <c r="FA835" s="3"/>
      <c r="FB835" s="3"/>
      <c r="FC835" s="3"/>
      <c r="FD835" s="3"/>
      <c r="FE835" s="3"/>
      <c r="FF835" s="3"/>
      <c r="FG835" s="3"/>
      <c r="FH835" s="3"/>
      <c r="FI835" s="3"/>
      <c r="FJ835" s="3"/>
      <c r="FK835" s="3"/>
      <c r="FL835" s="3"/>
      <c r="FM835" s="3"/>
      <c r="FN835" s="3"/>
      <c r="FO835" s="3"/>
      <c r="FP835" s="3"/>
      <c r="FQ835" s="3"/>
      <c r="FR835" s="3"/>
      <c r="FS835" s="3"/>
      <c r="FT835" s="3"/>
      <c r="FU835" s="3"/>
      <c r="FV835" s="3"/>
      <c r="FW835" s="3"/>
      <c r="FX835" s="3"/>
      <c r="FY835" s="3"/>
      <c r="FZ835" s="3"/>
      <c r="GA835" s="3"/>
      <c r="GB835" s="3"/>
      <c r="GC835" s="3"/>
      <c r="GD835" s="3"/>
      <c r="GE835" s="3"/>
      <c r="GF835" s="3"/>
      <c r="GG835" s="3"/>
      <c r="GH835" s="3"/>
      <c r="GI835" s="3"/>
      <c r="GJ835" s="3"/>
      <c r="GK835" s="3"/>
      <c r="GL835" s="3"/>
      <c r="GM835" s="3"/>
      <c r="GN835" s="3"/>
      <c r="GO835" s="3"/>
      <c r="GP835" s="3"/>
      <c r="GQ835" s="3"/>
      <c r="GR835" s="3"/>
      <c r="GS835" s="3"/>
      <c r="GT835" s="3"/>
      <c r="GU835" s="3"/>
      <c r="GV835" s="3"/>
      <c r="GW835" s="3"/>
      <c r="GX835" s="3"/>
      <c r="GY835" s="3"/>
      <c r="GZ835" s="3"/>
      <c r="HA835" s="3"/>
      <c r="HB835" s="3"/>
      <c r="HC835" s="3"/>
      <c r="HD835" s="3"/>
      <c r="HE835" s="3"/>
      <c r="HF835" s="3"/>
      <c r="HG835" s="3"/>
      <c r="HH835" s="3"/>
      <c r="HI835" s="3"/>
      <c r="HJ835" s="3"/>
      <c r="HK835" s="3"/>
      <c r="HL835" s="3"/>
      <c r="HM835" s="3"/>
      <c r="HN835" s="3"/>
      <c r="HO835" s="3"/>
      <c r="HP835" s="3"/>
      <c r="HQ835" s="3"/>
      <c r="HR835" s="3"/>
      <c r="HS835" s="3"/>
      <c r="HT835" s="3"/>
      <c r="HU835" s="3"/>
      <c r="HV835" s="3"/>
      <c r="HW835" s="3"/>
      <c r="HX835" s="3"/>
      <c r="HY835" s="3"/>
      <c r="HZ835" s="3"/>
      <c r="IA835" s="3"/>
      <c r="IB835" s="3"/>
      <c r="IC835" s="3"/>
      <c r="ID835" s="3"/>
      <c r="IE835" s="3"/>
      <c r="IF835" s="3"/>
      <c r="IG835" s="3"/>
      <c r="IH835" s="3"/>
      <c r="II835" s="3"/>
      <c r="IJ835" s="3"/>
      <c r="IK835" s="3"/>
      <c r="IL835" s="3"/>
      <c r="IM835" s="3"/>
      <c r="IN835" s="3"/>
      <c r="IO835" s="3"/>
      <c r="IP835" s="3"/>
      <c r="IQ835" s="3"/>
      <c r="IR835" s="3"/>
      <c r="IS835" s="3"/>
      <c r="IT835" s="3"/>
      <c r="IU835" s="3"/>
      <c r="IV835" s="3"/>
      <c r="IW835" s="3"/>
    </row>
    <row r="836" spans="1:257">
      <c r="A836" s="155"/>
      <c r="B836" s="116" t="s">
        <v>11</v>
      </c>
      <c r="C836" s="3"/>
      <c r="D836" s="71">
        <v>40</v>
      </c>
      <c r="E836" s="3"/>
      <c r="F836" s="3" t="s">
        <v>9</v>
      </c>
      <c r="G836" s="112"/>
      <c r="H836" s="3" t="s">
        <v>69</v>
      </c>
      <c r="I836" s="11"/>
      <c r="J836" s="51">
        <f>SUM(D836*G836)</f>
        <v>0</v>
      </c>
      <c r="K836" s="86" t="s">
        <v>69</v>
      </c>
      <c r="L836" s="6"/>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c r="CW836" s="3"/>
      <c r="CX836" s="3"/>
      <c r="CY836" s="3"/>
      <c r="CZ836" s="3"/>
      <c r="DA836" s="3"/>
      <c r="DB836" s="3"/>
      <c r="DC836" s="3"/>
      <c r="DD836" s="3"/>
      <c r="DE836" s="3"/>
      <c r="DF836" s="3"/>
      <c r="DG836" s="3"/>
      <c r="DH836" s="3"/>
      <c r="DI836" s="3"/>
      <c r="DJ836" s="3"/>
      <c r="DK836" s="3"/>
      <c r="DL836" s="3"/>
      <c r="DM836" s="3"/>
      <c r="DN836" s="3"/>
      <c r="DO836" s="3"/>
      <c r="DP836" s="3"/>
      <c r="DQ836" s="3"/>
      <c r="DR836" s="3"/>
      <c r="DS836" s="3"/>
      <c r="DT836" s="3"/>
      <c r="DU836" s="3"/>
      <c r="DV836" s="3"/>
      <c r="DW836" s="3"/>
      <c r="DX836" s="3"/>
      <c r="DY836" s="3"/>
      <c r="DZ836" s="3"/>
      <c r="EA836" s="3"/>
      <c r="EB836" s="3"/>
      <c r="EC836" s="3"/>
      <c r="ED836" s="3"/>
      <c r="EE836" s="3"/>
      <c r="EF836" s="3"/>
      <c r="EG836" s="3"/>
      <c r="EH836" s="3"/>
      <c r="EI836" s="3"/>
      <c r="EJ836" s="3"/>
      <c r="EK836" s="3"/>
      <c r="EL836" s="3"/>
      <c r="EM836" s="3"/>
      <c r="EN836" s="3"/>
      <c r="EO836" s="3"/>
      <c r="EP836" s="3"/>
      <c r="EQ836" s="3"/>
      <c r="ER836" s="3"/>
      <c r="ES836" s="3"/>
      <c r="ET836" s="3"/>
      <c r="EU836" s="3"/>
      <c r="EV836" s="3"/>
      <c r="EW836" s="3"/>
      <c r="EX836" s="3"/>
      <c r="EY836" s="3"/>
      <c r="EZ836" s="3"/>
      <c r="FA836" s="3"/>
      <c r="FB836" s="3"/>
      <c r="FC836" s="3"/>
      <c r="FD836" s="3"/>
      <c r="FE836" s="3"/>
      <c r="FF836" s="3"/>
      <c r="FG836" s="3"/>
      <c r="FH836" s="3"/>
      <c r="FI836" s="3"/>
      <c r="FJ836" s="3"/>
      <c r="FK836" s="3"/>
      <c r="FL836" s="3"/>
      <c r="FM836" s="3"/>
      <c r="FN836" s="3"/>
      <c r="FO836" s="3"/>
      <c r="FP836" s="3"/>
      <c r="FQ836" s="3"/>
      <c r="FR836" s="3"/>
      <c r="FS836" s="3"/>
      <c r="FT836" s="3"/>
      <c r="FU836" s="3"/>
      <c r="FV836" s="3"/>
      <c r="FW836" s="3"/>
      <c r="FX836" s="3"/>
      <c r="FY836" s="3"/>
      <c r="FZ836" s="3"/>
      <c r="GA836" s="3"/>
      <c r="GB836" s="3"/>
      <c r="GC836" s="3"/>
      <c r="GD836" s="3"/>
      <c r="GE836" s="3"/>
      <c r="GF836" s="3"/>
      <c r="GG836" s="3"/>
      <c r="GH836" s="3"/>
      <c r="GI836" s="3"/>
      <c r="GJ836" s="3"/>
      <c r="GK836" s="3"/>
      <c r="GL836" s="3"/>
      <c r="GM836" s="3"/>
      <c r="GN836" s="3"/>
      <c r="GO836" s="3"/>
      <c r="GP836" s="3"/>
      <c r="GQ836" s="3"/>
      <c r="GR836" s="3"/>
      <c r="GS836" s="3"/>
      <c r="GT836" s="3"/>
      <c r="GU836" s="3"/>
      <c r="GV836" s="3"/>
      <c r="GW836" s="3"/>
      <c r="GX836" s="3"/>
      <c r="GY836" s="3"/>
      <c r="GZ836" s="3"/>
      <c r="HA836" s="3"/>
      <c r="HB836" s="3"/>
      <c r="HC836" s="3"/>
      <c r="HD836" s="3"/>
      <c r="HE836" s="3"/>
      <c r="HF836" s="3"/>
      <c r="HG836" s="3"/>
      <c r="HH836" s="3"/>
      <c r="HI836" s="3"/>
      <c r="HJ836" s="3"/>
      <c r="HK836" s="3"/>
      <c r="HL836" s="3"/>
      <c r="HM836" s="3"/>
      <c r="HN836" s="3"/>
      <c r="HO836" s="3"/>
      <c r="HP836" s="3"/>
      <c r="HQ836" s="3"/>
      <c r="HR836" s="3"/>
      <c r="HS836" s="3"/>
      <c r="HT836" s="3"/>
      <c r="HU836" s="3"/>
      <c r="HV836" s="3"/>
      <c r="HW836" s="3"/>
      <c r="HX836" s="3"/>
      <c r="HY836" s="3"/>
      <c r="HZ836" s="3"/>
      <c r="IA836" s="3"/>
      <c r="IB836" s="3"/>
      <c r="IC836" s="3"/>
      <c r="ID836" s="3"/>
      <c r="IE836" s="3"/>
      <c r="IF836" s="3"/>
      <c r="IG836" s="3"/>
      <c r="IH836" s="3"/>
      <c r="II836" s="3"/>
      <c r="IJ836" s="3"/>
      <c r="IK836" s="3"/>
      <c r="IL836" s="3"/>
      <c r="IM836" s="3"/>
      <c r="IN836" s="3"/>
      <c r="IO836" s="3"/>
      <c r="IP836" s="3"/>
      <c r="IQ836" s="3"/>
      <c r="IR836" s="3"/>
      <c r="IS836" s="3"/>
      <c r="IT836" s="3"/>
      <c r="IU836" s="3"/>
      <c r="IV836" s="3"/>
      <c r="IW836" s="3"/>
    </row>
    <row r="837" spans="1:257">
      <c r="A837" s="162"/>
      <c r="B837" s="38"/>
      <c r="C837" s="38"/>
      <c r="D837" s="39"/>
      <c r="E837" s="38"/>
      <c r="F837" s="38"/>
      <c r="G837" s="63"/>
      <c r="H837" s="38"/>
      <c r="I837" s="39"/>
      <c r="J837" s="50"/>
    </row>
    <row r="838" spans="1:257" ht="87" customHeight="1">
      <c r="A838" s="155">
        <v>9</v>
      </c>
      <c r="B838" s="586" t="s">
        <v>116</v>
      </c>
      <c r="C838" s="586"/>
      <c r="D838" s="586"/>
      <c r="E838" s="586"/>
      <c r="F838" s="586"/>
      <c r="G838" s="586"/>
      <c r="H838" s="586"/>
      <c r="I838" s="3"/>
      <c r="J838" s="18"/>
      <c r="K838" s="64"/>
    </row>
    <row r="839" spans="1:257">
      <c r="A839" s="155"/>
      <c r="B839" s="116" t="s">
        <v>11</v>
      </c>
      <c r="C839" s="3"/>
      <c r="D839" s="71">
        <v>1</v>
      </c>
      <c r="E839" s="3"/>
      <c r="F839" s="3" t="s">
        <v>9</v>
      </c>
      <c r="G839" s="112"/>
      <c r="H839" s="3" t="s">
        <v>69</v>
      </c>
      <c r="I839" s="11"/>
      <c r="J839" s="51">
        <f>SUM(D839*G839)</f>
        <v>0</v>
      </c>
      <c r="K839" s="86" t="s">
        <v>69</v>
      </c>
    </row>
    <row r="840" spans="1:257">
      <c r="A840" s="162"/>
      <c r="B840" s="38"/>
      <c r="C840" s="38"/>
      <c r="D840" s="39"/>
      <c r="E840" s="38"/>
      <c r="F840" s="38"/>
      <c r="G840" s="63"/>
      <c r="H840" s="38"/>
      <c r="I840" s="39"/>
      <c r="J840" s="50"/>
    </row>
    <row r="841" spans="1:257" s="113" customFormat="1" ht="72.75" customHeight="1">
      <c r="A841" s="155">
        <v>10</v>
      </c>
      <c r="B841" s="586" t="s">
        <v>408</v>
      </c>
      <c r="C841" s="586"/>
      <c r="D841" s="586"/>
      <c r="E841" s="586"/>
      <c r="F841" s="586"/>
      <c r="G841" s="586"/>
      <c r="H841" s="586"/>
      <c r="I841" s="116"/>
      <c r="J841" s="18"/>
      <c r="K841" s="64"/>
    </row>
    <row r="842" spans="1:257" s="113" customFormat="1">
      <c r="A842" s="155"/>
      <c r="B842" s="116" t="s">
        <v>106</v>
      </c>
      <c r="C842" s="116"/>
      <c r="D842" s="71"/>
      <c r="E842" s="116"/>
      <c r="F842" s="116"/>
      <c r="G842" s="52"/>
      <c r="H842" s="116"/>
      <c r="I842" s="116"/>
      <c r="J842" s="18"/>
      <c r="K842" s="92"/>
    </row>
    <row r="843" spans="1:257" s="113" customFormat="1">
      <c r="A843" s="155"/>
      <c r="B843" s="116" t="s">
        <v>105</v>
      </c>
      <c r="C843" s="116"/>
      <c r="D843" s="71">
        <v>11</v>
      </c>
      <c r="E843" s="116"/>
      <c r="F843" s="116" t="s">
        <v>9</v>
      </c>
      <c r="G843" s="112"/>
      <c r="H843" s="116" t="s">
        <v>69</v>
      </c>
      <c r="I843" s="122"/>
      <c r="J843" s="51">
        <f>SUM(D843*G843)</f>
        <v>0</v>
      </c>
      <c r="K843" s="86" t="s">
        <v>69</v>
      </c>
    </row>
    <row r="844" spans="1:257" s="113" customFormat="1">
      <c r="A844" s="155"/>
      <c r="B844" s="116" t="s">
        <v>107</v>
      </c>
      <c r="C844" s="116"/>
      <c r="D844" s="71"/>
      <c r="E844" s="116"/>
      <c r="F844" s="116"/>
      <c r="G844" s="52"/>
      <c r="H844" s="116"/>
      <c r="I844" s="116"/>
      <c r="J844" s="18"/>
      <c r="K844" s="92"/>
    </row>
    <row r="845" spans="1:257" s="113" customFormat="1">
      <c r="A845" s="155"/>
      <c r="B845" s="116" t="s">
        <v>75</v>
      </c>
      <c r="C845" s="116"/>
      <c r="D845" s="71">
        <v>36</v>
      </c>
      <c r="E845" s="116"/>
      <c r="F845" s="116" t="s">
        <v>9</v>
      </c>
      <c r="G845" s="112"/>
      <c r="H845" s="116" t="s">
        <v>69</v>
      </c>
      <c r="I845" s="122"/>
      <c r="J845" s="51">
        <f>SUM(D845*G845)</f>
        <v>0</v>
      </c>
      <c r="K845" s="86" t="s">
        <v>69</v>
      </c>
    </row>
    <row r="846" spans="1:257" s="113" customFormat="1">
      <c r="A846" s="162"/>
      <c r="B846" s="38"/>
      <c r="C846" s="38"/>
      <c r="D846" s="39"/>
      <c r="E846" s="38"/>
      <c r="F846" s="38"/>
      <c r="G846" s="63"/>
      <c r="H846" s="38"/>
      <c r="I846" s="39"/>
      <c r="J846" s="50"/>
      <c r="K846" s="84"/>
    </row>
    <row r="847" spans="1:257" s="113" customFormat="1" ht="36" customHeight="1">
      <c r="A847" s="155">
        <v>11</v>
      </c>
      <c r="B847" s="586" t="s">
        <v>409</v>
      </c>
      <c r="C847" s="586"/>
      <c r="D847" s="586"/>
      <c r="E847" s="586"/>
      <c r="F847" s="586"/>
      <c r="G847" s="586"/>
      <c r="H847" s="586"/>
      <c r="I847" s="116"/>
      <c r="J847" s="18"/>
      <c r="K847" s="64"/>
    </row>
    <row r="848" spans="1:257" s="113" customFormat="1">
      <c r="A848" s="155"/>
      <c r="B848" s="116" t="s">
        <v>103</v>
      </c>
      <c r="C848" s="116"/>
      <c r="D848" s="71">
        <v>5</v>
      </c>
      <c r="E848" s="116"/>
      <c r="F848" s="116" t="s">
        <v>9</v>
      </c>
      <c r="G848" s="112"/>
      <c r="H848" s="116" t="s">
        <v>69</v>
      </c>
      <c r="I848" s="122"/>
      <c r="J848" s="51">
        <f>SUM(D848*G848)</f>
        <v>0</v>
      </c>
      <c r="K848" s="86" t="s">
        <v>69</v>
      </c>
    </row>
    <row r="849" spans="1:257" s="113" customFormat="1">
      <c r="A849" s="162"/>
      <c r="B849" s="116" t="s">
        <v>104</v>
      </c>
      <c r="C849" s="116"/>
      <c r="D849" s="71">
        <v>12</v>
      </c>
      <c r="E849" s="116"/>
      <c r="F849" s="116" t="s">
        <v>9</v>
      </c>
      <c r="G849" s="112"/>
      <c r="H849" s="116" t="s">
        <v>69</v>
      </c>
      <c r="I849" s="122"/>
      <c r="J849" s="51">
        <f>SUM(D849*G849)</f>
        <v>0</v>
      </c>
      <c r="K849" s="86" t="s">
        <v>69</v>
      </c>
    </row>
    <row r="850" spans="1:257" s="113" customFormat="1">
      <c r="A850" s="162"/>
      <c r="B850" s="116" t="s">
        <v>410</v>
      </c>
      <c r="C850" s="116"/>
      <c r="D850" s="71">
        <v>1</v>
      </c>
      <c r="E850" s="116"/>
      <c r="F850" s="116" t="s">
        <v>9</v>
      </c>
      <c r="G850" s="112"/>
      <c r="H850" s="116" t="s">
        <v>69</v>
      </c>
      <c r="I850" s="122"/>
      <c r="J850" s="51">
        <f>SUM(D850*G850)</f>
        <v>0</v>
      </c>
      <c r="K850" s="86" t="s">
        <v>69</v>
      </c>
    </row>
    <row r="851" spans="1:257" s="113" customFormat="1">
      <c r="A851" s="162"/>
      <c r="B851" s="38"/>
      <c r="C851" s="38"/>
      <c r="D851" s="39"/>
      <c r="E851" s="38"/>
      <c r="F851" s="38"/>
      <c r="G851" s="63"/>
      <c r="H851" s="38"/>
      <c r="I851" s="39"/>
      <c r="J851" s="50"/>
      <c r="K851" s="84"/>
    </row>
    <row r="852" spans="1:257" s="113" customFormat="1" ht="127.5" customHeight="1">
      <c r="A852" s="155">
        <v>12</v>
      </c>
      <c r="B852" s="586" t="s">
        <v>337</v>
      </c>
      <c r="C852" s="586"/>
      <c r="D852" s="586"/>
      <c r="E852" s="586"/>
      <c r="F852" s="586"/>
      <c r="G852" s="586"/>
      <c r="H852" s="586"/>
      <c r="I852" s="116"/>
      <c r="J852" s="18"/>
      <c r="K852" s="64"/>
    </row>
    <row r="853" spans="1:257" s="113" customFormat="1">
      <c r="A853" s="155"/>
      <c r="B853" s="116" t="s">
        <v>11</v>
      </c>
      <c r="C853" s="116"/>
      <c r="D853" s="71">
        <v>1</v>
      </c>
      <c r="E853" s="116"/>
      <c r="F853" s="116" t="s">
        <v>9</v>
      </c>
      <c r="G853" s="112"/>
      <c r="H853" s="116" t="s">
        <v>69</v>
      </c>
      <c r="I853" s="122"/>
      <c r="J853" s="51">
        <f>SUM(D853*G853)</f>
        <v>0</v>
      </c>
      <c r="K853" s="86" t="s">
        <v>69</v>
      </c>
    </row>
    <row r="854" spans="1:257" s="113" customFormat="1">
      <c r="A854" s="162"/>
      <c r="B854" s="38"/>
      <c r="C854" s="38"/>
      <c r="D854" s="39"/>
      <c r="E854" s="38"/>
      <c r="F854" s="38"/>
      <c r="G854" s="63"/>
      <c r="H854" s="38"/>
      <c r="I854" s="39"/>
      <c r="J854" s="50"/>
      <c r="K854" s="84"/>
    </row>
    <row r="855" spans="1:257" s="113" customFormat="1" ht="121.5" customHeight="1">
      <c r="A855" s="155">
        <v>13</v>
      </c>
      <c r="B855" s="586" t="s">
        <v>338</v>
      </c>
      <c r="C855" s="586"/>
      <c r="D855" s="586"/>
      <c r="E855" s="586"/>
      <c r="F855" s="586"/>
      <c r="G855" s="586"/>
      <c r="H855" s="586"/>
      <c r="I855" s="116"/>
      <c r="J855" s="18"/>
      <c r="K855" s="64"/>
    </row>
    <row r="856" spans="1:257" s="113" customFormat="1">
      <c r="A856" s="155"/>
      <c r="B856" s="116" t="s">
        <v>11</v>
      </c>
      <c r="C856" s="116"/>
      <c r="D856" s="71">
        <v>1</v>
      </c>
      <c r="E856" s="116"/>
      <c r="F856" s="116" t="s">
        <v>9</v>
      </c>
      <c r="G856" s="112"/>
      <c r="H856" s="116" t="s">
        <v>69</v>
      </c>
      <c r="I856" s="122"/>
      <c r="J856" s="51">
        <f>SUM(D856*G856)</f>
        <v>0</v>
      </c>
      <c r="K856" s="86" t="s">
        <v>69</v>
      </c>
    </row>
    <row r="857" spans="1:257" s="113" customFormat="1">
      <c r="A857" s="162"/>
      <c r="B857" s="38"/>
      <c r="C857" s="38"/>
      <c r="D857" s="39"/>
      <c r="E857" s="38"/>
      <c r="F857" s="38"/>
      <c r="G857" s="63"/>
      <c r="H857" s="38"/>
      <c r="I857" s="39"/>
      <c r="J857" s="50"/>
      <c r="K857" s="84"/>
    </row>
    <row r="858" spans="1:257" ht="14.25">
      <c r="B858" s="24"/>
      <c r="C858" s="78"/>
      <c r="D858" s="4"/>
      <c r="E858" s="1"/>
      <c r="F858" s="3"/>
      <c r="G858" s="62"/>
      <c r="H858" s="3"/>
      <c r="I858" s="11"/>
      <c r="K858" s="95"/>
      <c r="L858" s="24"/>
      <c r="M858" s="24"/>
      <c r="N858" s="24"/>
      <c r="O858" s="24"/>
      <c r="P858" s="24"/>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c r="AN858" s="24"/>
      <c r="AO858" s="24"/>
      <c r="AP858" s="24"/>
      <c r="AQ858" s="24"/>
      <c r="AR858" s="24"/>
      <c r="AS858" s="24"/>
      <c r="AT858" s="24"/>
      <c r="AU858" s="24"/>
      <c r="AV858" s="24"/>
      <c r="AW858" s="24"/>
      <c r="AX858" s="24"/>
      <c r="AY858" s="24"/>
      <c r="AZ858" s="24"/>
      <c r="BA858" s="24"/>
      <c r="BB858" s="24"/>
      <c r="BC858" s="24"/>
      <c r="BD858" s="24"/>
      <c r="BE858" s="24"/>
      <c r="BF858" s="24"/>
      <c r="BG858" s="24"/>
      <c r="BH858" s="24"/>
      <c r="BI858" s="24"/>
      <c r="BJ858" s="24"/>
      <c r="BK858" s="24"/>
      <c r="BL858" s="24"/>
      <c r="BM858" s="24"/>
      <c r="BN858" s="24"/>
      <c r="BO858" s="24"/>
      <c r="BP858" s="24"/>
      <c r="BQ858" s="24"/>
      <c r="BR858" s="24"/>
      <c r="BS858" s="24"/>
      <c r="BT858" s="24"/>
      <c r="BU858" s="24"/>
      <c r="BV858" s="24"/>
      <c r="BW858" s="24"/>
      <c r="BX858" s="24"/>
      <c r="BY858" s="24"/>
      <c r="BZ858" s="24"/>
      <c r="CA858" s="24"/>
      <c r="CB858" s="24"/>
      <c r="CC858" s="24"/>
      <c r="CD858" s="24"/>
      <c r="CE858" s="24"/>
      <c r="CF858" s="24"/>
      <c r="CG858" s="24"/>
      <c r="CH858" s="24"/>
      <c r="CI858" s="24"/>
      <c r="CJ858" s="24"/>
      <c r="CK858" s="24"/>
      <c r="CL858" s="24"/>
      <c r="CM858" s="24"/>
      <c r="CN858" s="24"/>
      <c r="CO858" s="24"/>
      <c r="CP858" s="24"/>
      <c r="CQ858" s="24"/>
      <c r="CR858" s="24"/>
      <c r="CS858" s="24"/>
      <c r="CT858" s="24"/>
      <c r="CU858" s="24"/>
      <c r="CV858" s="24"/>
      <c r="CW858" s="24"/>
      <c r="CX858" s="24"/>
      <c r="CY858" s="24"/>
      <c r="CZ858" s="24"/>
      <c r="DA858" s="24"/>
      <c r="DB858" s="24"/>
      <c r="DC858" s="24"/>
      <c r="DD858" s="24"/>
      <c r="DE858" s="24"/>
      <c r="DF858" s="24"/>
      <c r="DG858" s="24"/>
      <c r="DH858" s="24"/>
      <c r="DI858" s="24"/>
      <c r="DJ858" s="24"/>
      <c r="DK858" s="24"/>
      <c r="DL858" s="24"/>
      <c r="DM858" s="24"/>
      <c r="DN858" s="24"/>
      <c r="DO858" s="24"/>
      <c r="DP858" s="24"/>
      <c r="DQ858" s="24"/>
      <c r="DR858" s="24"/>
      <c r="DS858" s="24"/>
      <c r="DT858" s="24"/>
      <c r="DU858" s="24"/>
      <c r="DV858" s="24"/>
      <c r="DW858" s="24"/>
      <c r="DX858" s="24"/>
      <c r="DY858" s="24"/>
      <c r="DZ858" s="24"/>
      <c r="EA858" s="24"/>
      <c r="EB858" s="24"/>
      <c r="EC858" s="24"/>
      <c r="ED858" s="24"/>
      <c r="EE858" s="24"/>
      <c r="EF858" s="24"/>
      <c r="EG858" s="24"/>
      <c r="EH858" s="24"/>
      <c r="EI858" s="24"/>
      <c r="EJ858" s="24"/>
      <c r="EK858" s="24"/>
      <c r="EL858" s="24"/>
      <c r="EM858" s="24"/>
      <c r="EN858" s="24"/>
      <c r="EO858" s="24"/>
      <c r="EP858" s="24"/>
      <c r="EQ858" s="24"/>
      <c r="ER858" s="24"/>
      <c r="ES858" s="24"/>
      <c r="ET858" s="24"/>
      <c r="EU858" s="24"/>
      <c r="EV858" s="24"/>
      <c r="EW858" s="24"/>
      <c r="EX858" s="24"/>
      <c r="EY858" s="24"/>
      <c r="EZ858" s="24"/>
      <c r="FA858" s="24"/>
      <c r="FB858" s="24"/>
      <c r="FC858" s="24"/>
      <c r="FD858" s="24"/>
      <c r="FE858" s="24"/>
      <c r="FF858" s="24"/>
      <c r="FG858" s="24"/>
      <c r="FH858" s="24"/>
      <c r="FI858" s="24"/>
      <c r="FJ858" s="24"/>
      <c r="FK858" s="24"/>
      <c r="FL858" s="24"/>
      <c r="FM858" s="24"/>
      <c r="FN858" s="24"/>
      <c r="FO858" s="24"/>
      <c r="FP858" s="24"/>
      <c r="FQ858" s="24"/>
      <c r="FR858" s="24"/>
      <c r="FS858" s="24"/>
      <c r="FT858" s="24"/>
      <c r="FU858" s="24"/>
      <c r="FV858" s="24"/>
      <c r="FW858" s="24"/>
      <c r="FX858" s="24"/>
      <c r="FY858" s="24"/>
      <c r="FZ858" s="24"/>
      <c r="GA858" s="24"/>
      <c r="GB858" s="24"/>
      <c r="GC858" s="24"/>
      <c r="GD858" s="24"/>
      <c r="GE858" s="24"/>
      <c r="GF858" s="24"/>
      <c r="GG858" s="24"/>
      <c r="GH858" s="24"/>
      <c r="GI858" s="24"/>
      <c r="GJ858" s="24"/>
      <c r="GK858" s="24"/>
      <c r="GL858" s="24"/>
      <c r="GM858" s="24"/>
      <c r="GN858" s="24"/>
      <c r="GO858" s="24"/>
      <c r="GP858" s="24"/>
      <c r="GQ858" s="24"/>
      <c r="GR858" s="24"/>
      <c r="GS858" s="24"/>
      <c r="GT858" s="24"/>
      <c r="GU858" s="24"/>
      <c r="GV858" s="24"/>
      <c r="GW858" s="24"/>
      <c r="GX858" s="24"/>
      <c r="GY858" s="24"/>
      <c r="GZ858" s="24"/>
      <c r="HA858" s="24"/>
      <c r="HB858" s="24"/>
      <c r="HC858" s="24"/>
      <c r="HD858" s="24"/>
      <c r="HE858" s="24"/>
      <c r="HF858" s="24"/>
      <c r="HG858" s="24"/>
      <c r="HH858" s="24"/>
      <c r="HI858" s="24"/>
      <c r="HJ858" s="24"/>
      <c r="HK858" s="24"/>
      <c r="HL858" s="24"/>
      <c r="HM858" s="24"/>
      <c r="HN858" s="24"/>
      <c r="HO858" s="24"/>
      <c r="HP858" s="24"/>
      <c r="HQ858" s="24"/>
      <c r="HR858" s="24"/>
      <c r="HS858" s="24"/>
      <c r="HT858" s="24"/>
      <c r="HU858" s="24"/>
      <c r="HV858" s="24"/>
      <c r="HW858" s="24"/>
      <c r="HX858" s="24"/>
      <c r="HY858" s="24"/>
      <c r="HZ858" s="24"/>
      <c r="IA858" s="24"/>
      <c r="IB858" s="24"/>
      <c r="IC858" s="24"/>
      <c r="ID858" s="24"/>
      <c r="IE858" s="24"/>
      <c r="IF858" s="24"/>
      <c r="IG858" s="24"/>
      <c r="IH858" s="24"/>
      <c r="II858" s="24"/>
      <c r="IJ858" s="24"/>
      <c r="IK858" s="24"/>
      <c r="IL858" s="24"/>
      <c r="IM858" s="24"/>
      <c r="IN858" s="24"/>
      <c r="IO858" s="24"/>
      <c r="IP858" s="24"/>
      <c r="IQ858" s="24"/>
      <c r="IR858" s="24"/>
      <c r="IS858" s="24"/>
      <c r="IT858" s="24"/>
      <c r="IU858" s="24"/>
      <c r="IV858" s="24"/>
      <c r="IW858" s="24"/>
    </row>
    <row r="859" spans="1:257" s="113" customFormat="1" ht="69.75" customHeight="1">
      <c r="A859" s="155">
        <v>14</v>
      </c>
      <c r="B859" s="586" t="s">
        <v>355</v>
      </c>
      <c r="C859" s="586"/>
      <c r="D859" s="586"/>
      <c r="E859" s="586"/>
      <c r="F859" s="586"/>
      <c r="G859" s="586"/>
      <c r="H859" s="586"/>
      <c r="K859" s="64"/>
      <c r="L859" s="24"/>
      <c r="M859" s="24"/>
      <c r="N859" s="24"/>
      <c r="O859" s="24"/>
      <c r="P859" s="24"/>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c r="AN859" s="24"/>
      <c r="AO859" s="24"/>
      <c r="AP859" s="24"/>
      <c r="AQ859" s="24"/>
      <c r="AR859" s="24"/>
      <c r="AS859" s="24"/>
      <c r="AT859" s="24"/>
      <c r="AU859" s="24"/>
      <c r="AV859" s="24"/>
      <c r="AW859" s="24"/>
      <c r="AX859" s="24"/>
      <c r="AY859" s="24"/>
      <c r="AZ859" s="24"/>
      <c r="BA859" s="24"/>
      <c r="BB859" s="24"/>
      <c r="BC859" s="24"/>
      <c r="BD859" s="24"/>
      <c r="BE859" s="24"/>
      <c r="BF859" s="24"/>
      <c r="BG859" s="24"/>
      <c r="BH859" s="24"/>
      <c r="BI859" s="24"/>
      <c r="BJ859" s="24"/>
      <c r="BK859" s="24"/>
      <c r="BL859" s="24"/>
      <c r="BM859" s="24"/>
      <c r="BN859" s="24"/>
      <c r="BO859" s="24"/>
      <c r="BP859" s="24"/>
      <c r="BQ859" s="24"/>
      <c r="BR859" s="24"/>
      <c r="BS859" s="24"/>
      <c r="BT859" s="24"/>
      <c r="BU859" s="24"/>
      <c r="BV859" s="24"/>
      <c r="BW859" s="24"/>
      <c r="BX859" s="24"/>
      <c r="BY859" s="24"/>
      <c r="BZ859" s="24"/>
      <c r="CA859" s="24"/>
      <c r="CB859" s="24"/>
      <c r="CC859" s="24"/>
      <c r="CD859" s="24"/>
      <c r="CE859" s="24"/>
      <c r="CF859" s="24"/>
      <c r="CG859" s="24"/>
      <c r="CH859" s="24"/>
      <c r="CI859" s="24"/>
      <c r="CJ859" s="24"/>
      <c r="CK859" s="24"/>
      <c r="CL859" s="24"/>
      <c r="CM859" s="24"/>
      <c r="CN859" s="24"/>
      <c r="CO859" s="24"/>
      <c r="CP859" s="24"/>
      <c r="CQ859" s="24"/>
      <c r="CR859" s="24"/>
      <c r="CS859" s="24"/>
      <c r="CT859" s="24"/>
      <c r="CU859" s="24"/>
      <c r="CV859" s="24"/>
      <c r="CW859" s="24"/>
      <c r="CX859" s="24"/>
      <c r="CY859" s="24"/>
      <c r="CZ859" s="24"/>
      <c r="DA859" s="24"/>
      <c r="DB859" s="24"/>
      <c r="DC859" s="24"/>
      <c r="DD859" s="24"/>
      <c r="DE859" s="24"/>
      <c r="DF859" s="24"/>
      <c r="DG859" s="24"/>
      <c r="DH859" s="24"/>
      <c r="DI859" s="24"/>
      <c r="DJ859" s="24"/>
      <c r="DK859" s="24"/>
      <c r="DL859" s="24"/>
      <c r="DM859" s="24"/>
      <c r="DN859" s="24"/>
      <c r="DO859" s="24"/>
      <c r="DP859" s="24"/>
      <c r="DQ859" s="24"/>
      <c r="DR859" s="24"/>
      <c r="DS859" s="24"/>
      <c r="DT859" s="24"/>
      <c r="DU859" s="24"/>
      <c r="DV859" s="24"/>
      <c r="DW859" s="24"/>
      <c r="DX859" s="24"/>
      <c r="DY859" s="24"/>
      <c r="DZ859" s="24"/>
      <c r="EA859" s="24"/>
      <c r="EB859" s="24"/>
      <c r="EC859" s="24"/>
      <c r="ED859" s="24"/>
      <c r="EE859" s="24"/>
      <c r="EF859" s="24"/>
      <c r="EG859" s="24"/>
      <c r="EH859" s="24"/>
      <c r="EI859" s="24"/>
      <c r="EJ859" s="24"/>
      <c r="EK859" s="24"/>
      <c r="EL859" s="24"/>
      <c r="EM859" s="24"/>
      <c r="EN859" s="24"/>
      <c r="EO859" s="24"/>
      <c r="EP859" s="24"/>
      <c r="EQ859" s="24"/>
      <c r="ER859" s="24"/>
      <c r="ES859" s="24"/>
      <c r="ET859" s="24"/>
      <c r="EU859" s="24"/>
      <c r="EV859" s="24"/>
      <c r="EW859" s="24"/>
      <c r="EX859" s="24"/>
      <c r="EY859" s="24"/>
      <c r="EZ859" s="24"/>
      <c r="FA859" s="24"/>
      <c r="FB859" s="24"/>
      <c r="FC859" s="24"/>
      <c r="FD859" s="24"/>
      <c r="FE859" s="24"/>
      <c r="FF859" s="24"/>
      <c r="FG859" s="24"/>
      <c r="FH859" s="24"/>
      <c r="FI859" s="24"/>
      <c r="FJ859" s="24"/>
      <c r="FK859" s="24"/>
      <c r="FL859" s="24"/>
      <c r="FM859" s="24"/>
      <c r="FN859" s="24"/>
      <c r="FO859" s="24"/>
      <c r="FP859" s="24"/>
      <c r="FQ859" s="24"/>
      <c r="FR859" s="24"/>
      <c r="FS859" s="24"/>
      <c r="FT859" s="24"/>
      <c r="FU859" s="24"/>
      <c r="FV859" s="24"/>
      <c r="FW859" s="24"/>
      <c r="FX859" s="24"/>
      <c r="FY859" s="24"/>
      <c r="FZ859" s="24"/>
      <c r="GA859" s="24"/>
      <c r="GB859" s="24"/>
      <c r="GC859" s="24"/>
      <c r="GD859" s="24"/>
      <c r="GE859" s="24"/>
      <c r="GF859" s="24"/>
      <c r="GG859" s="24"/>
      <c r="GH859" s="24"/>
      <c r="GI859" s="24"/>
      <c r="GJ859" s="24"/>
      <c r="GK859" s="24"/>
      <c r="GL859" s="24"/>
      <c r="GM859" s="24"/>
      <c r="GN859" s="24"/>
      <c r="GO859" s="24"/>
      <c r="GP859" s="24"/>
      <c r="GQ859" s="24"/>
      <c r="GR859" s="24"/>
      <c r="GS859" s="24"/>
      <c r="GT859" s="24"/>
      <c r="GU859" s="24"/>
      <c r="GV859" s="24"/>
      <c r="GW859" s="24"/>
      <c r="GX859" s="24"/>
      <c r="GY859" s="24"/>
      <c r="GZ859" s="24"/>
      <c r="HA859" s="24"/>
      <c r="HB859" s="24"/>
      <c r="HC859" s="24"/>
      <c r="HD859" s="24"/>
      <c r="HE859" s="24"/>
      <c r="HF859" s="24"/>
      <c r="HG859" s="24"/>
      <c r="HH859" s="24"/>
      <c r="HI859" s="24"/>
      <c r="HJ859" s="24"/>
      <c r="HK859" s="24"/>
      <c r="HL859" s="24"/>
      <c r="HM859" s="24"/>
      <c r="HN859" s="24"/>
      <c r="HO859" s="24"/>
      <c r="HP859" s="24"/>
      <c r="HQ859" s="24"/>
      <c r="HR859" s="24"/>
      <c r="HS859" s="24"/>
      <c r="HT859" s="24"/>
      <c r="HU859" s="24"/>
      <c r="HV859" s="24"/>
      <c r="HW859" s="24"/>
      <c r="HX859" s="24"/>
      <c r="HY859" s="24"/>
      <c r="HZ859" s="24"/>
      <c r="IA859" s="24"/>
      <c r="IB859" s="24"/>
      <c r="IC859" s="24"/>
      <c r="ID859" s="24"/>
      <c r="IE859" s="24"/>
      <c r="IF859" s="24"/>
      <c r="IG859" s="24"/>
      <c r="IH859" s="24"/>
      <c r="II859" s="24"/>
      <c r="IJ859" s="24"/>
      <c r="IK859" s="24"/>
      <c r="IL859" s="24"/>
      <c r="IM859" s="24"/>
      <c r="IN859" s="24"/>
      <c r="IO859" s="24"/>
      <c r="IP859" s="24"/>
      <c r="IQ859" s="24"/>
      <c r="IR859" s="24"/>
      <c r="IS859" s="24"/>
      <c r="IT859" s="24"/>
      <c r="IU859" s="24"/>
      <c r="IV859" s="24"/>
      <c r="IW859" s="24"/>
    </row>
    <row r="860" spans="1:257" s="113" customFormat="1">
      <c r="A860" s="155"/>
      <c r="B860" s="116" t="s">
        <v>354</v>
      </c>
      <c r="K860" s="64"/>
      <c r="L860" s="24"/>
      <c r="M860" s="24"/>
      <c r="N860" s="24"/>
      <c r="O860" s="24"/>
      <c r="P860" s="24"/>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c r="AN860" s="24"/>
      <c r="AO860" s="24"/>
      <c r="AP860" s="24"/>
      <c r="AQ860" s="24"/>
      <c r="AR860" s="24"/>
      <c r="AS860" s="24"/>
      <c r="AT860" s="24"/>
      <c r="AU860" s="24"/>
      <c r="AV860" s="24"/>
      <c r="AW860" s="24"/>
      <c r="AX860" s="24"/>
      <c r="AY860" s="24"/>
      <c r="AZ860" s="24"/>
      <c r="BA860" s="24"/>
      <c r="BB860" s="24"/>
      <c r="BC860" s="24"/>
      <c r="BD860" s="24"/>
      <c r="BE860" s="24"/>
      <c r="BF860" s="24"/>
      <c r="BG860" s="24"/>
      <c r="BH860" s="24"/>
      <c r="BI860" s="24"/>
      <c r="BJ860" s="24"/>
      <c r="BK860" s="24"/>
      <c r="BL860" s="24"/>
      <c r="BM860" s="24"/>
      <c r="BN860" s="24"/>
      <c r="BO860" s="24"/>
      <c r="BP860" s="24"/>
      <c r="BQ860" s="24"/>
      <c r="BR860" s="24"/>
      <c r="BS860" s="24"/>
      <c r="BT860" s="24"/>
      <c r="BU860" s="24"/>
      <c r="BV860" s="24"/>
      <c r="BW860" s="24"/>
      <c r="BX860" s="24"/>
      <c r="BY860" s="24"/>
      <c r="BZ860" s="24"/>
      <c r="CA860" s="24"/>
      <c r="CB860" s="24"/>
      <c r="CC860" s="24"/>
      <c r="CD860" s="24"/>
      <c r="CE860" s="24"/>
      <c r="CF860" s="24"/>
      <c r="CG860" s="24"/>
      <c r="CH860" s="24"/>
      <c r="CI860" s="24"/>
      <c r="CJ860" s="24"/>
      <c r="CK860" s="24"/>
      <c r="CL860" s="24"/>
      <c r="CM860" s="24"/>
      <c r="CN860" s="24"/>
      <c r="CO860" s="24"/>
      <c r="CP860" s="24"/>
      <c r="CQ860" s="24"/>
      <c r="CR860" s="24"/>
      <c r="CS860" s="24"/>
      <c r="CT860" s="24"/>
      <c r="CU860" s="24"/>
      <c r="CV860" s="24"/>
      <c r="CW860" s="24"/>
      <c r="CX860" s="24"/>
      <c r="CY860" s="24"/>
      <c r="CZ860" s="24"/>
      <c r="DA860" s="24"/>
      <c r="DB860" s="24"/>
      <c r="DC860" s="24"/>
      <c r="DD860" s="24"/>
      <c r="DE860" s="24"/>
      <c r="DF860" s="24"/>
      <c r="DG860" s="24"/>
      <c r="DH860" s="24"/>
      <c r="DI860" s="24"/>
      <c r="DJ860" s="24"/>
      <c r="DK860" s="24"/>
      <c r="DL860" s="24"/>
      <c r="DM860" s="24"/>
      <c r="DN860" s="24"/>
      <c r="DO860" s="24"/>
      <c r="DP860" s="24"/>
      <c r="DQ860" s="24"/>
      <c r="DR860" s="24"/>
      <c r="DS860" s="24"/>
      <c r="DT860" s="24"/>
      <c r="DU860" s="24"/>
      <c r="DV860" s="24"/>
      <c r="DW860" s="24"/>
      <c r="DX860" s="24"/>
      <c r="DY860" s="24"/>
      <c r="DZ860" s="24"/>
      <c r="EA860" s="24"/>
      <c r="EB860" s="24"/>
      <c r="EC860" s="24"/>
      <c r="ED860" s="24"/>
      <c r="EE860" s="24"/>
      <c r="EF860" s="24"/>
      <c r="EG860" s="24"/>
      <c r="EH860" s="24"/>
      <c r="EI860" s="24"/>
      <c r="EJ860" s="24"/>
      <c r="EK860" s="24"/>
      <c r="EL860" s="24"/>
      <c r="EM860" s="24"/>
      <c r="EN860" s="24"/>
      <c r="EO860" s="24"/>
      <c r="EP860" s="24"/>
      <c r="EQ860" s="24"/>
      <c r="ER860" s="24"/>
      <c r="ES860" s="24"/>
      <c r="ET860" s="24"/>
      <c r="EU860" s="24"/>
      <c r="EV860" s="24"/>
      <c r="EW860" s="24"/>
      <c r="EX860" s="24"/>
      <c r="EY860" s="24"/>
      <c r="EZ860" s="24"/>
      <c r="FA860" s="24"/>
      <c r="FB860" s="24"/>
      <c r="FC860" s="24"/>
      <c r="FD860" s="24"/>
      <c r="FE860" s="24"/>
      <c r="FF860" s="24"/>
      <c r="FG860" s="24"/>
      <c r="FH860" s="24"/>
      <c r="FI860" s="24"/>
      <c r="FJ860" s="24"/>
      <c r="FK860" s="24"/>
      <c r="FL860" s="24"/>
      <c r="FM860" s="24"/>
      <c r="FN860" s="24"/>
      <c r="FO860" s="24"/>
      <c r="FP860" s="24"/>
      <c r="FQ860" s="24"/>
      <c r="FR860" s="24"/>
      <c r="FS860" s="24"/>
      <c r="FT860" s="24"/>
      <c r="FU860" s="24"/>
      <c r="FV860" s="24"/>
      <c r="FW860" s="24"/>
      <c r="FX860" s="24"/>
      <c r="FY860" s="24"/>
      <c r="FZ860" s="24"/>
      <c r="GA860" s="24"/>
      <c r="GB860" s="24"/>
      <c r="GC860" s="24"/>
      <c r="GD860" s="24"/>
      <c r="GE860" s="24"/>
      <c r="GF860" s="24"/>
      <c r="GG860" s="24"/>
      <c r="GH860" s="24"/>
      <c r="GI860" s="24"/>
      <c r="GJ860" s="24"/>
      <c r="GK860" s="24"/>
      <c r="GL860" s="24"/>
      <c r="GM860" s="24"/>
      <c r="GN860" s="24"/>
      <c r="GO860" s="24"/>
      <c r="GP860" s="24"/>
      <c r="GQ860" s="24"/>
      <c r="GR860" s="24"/>
      <c r="GS860" s="24"/>
      <c r="GT860" s="24"/>
      <c r="GU860" s="24"/>
      <c r="GV860" s="24"/>
      <c r="GW860" s="24"/>
      <c r="GX860" s="24"/>
      <c r="GY860" s="24"/>
      <c r="GZ860" s="24"/>
      <c r="HA860" s="24"/>
      <c r="HB860" s="24"/>
      <c r="HC860" s="24"/>
      <c r="HD860" s="24"/>
      <c r="HE860" s="24"/>
      <c r="HF860" s="24"/>
      <c r="HG860" s="24"/>
      <c r="HH860" s="24"/>
      <c r="HI860" s="24"/>
      <c r="HJ860" s="24"/>
      <c r="HK860" s="24"/>
      <c r="HL860" s="24"/>
      <c r="HM860" s="24"/>
      <c r="HN860" s="24"/>
      <c r="HO860" s="24"/>
      <c r="HP860" s="24"/>
      <c r="HQ860" s="24"/>
      <c r="HR860" s="24"/>
      <c r="HS860" s="24"/>
      <c r="HT860" s="24"/>
      <c r="HU860" s="24"/>
      <c r="HV860" s="24"/>
      <c r="HW860" s="24"/>
      <c r="HX860" s="24"/>
      <c r="HY860" s="24"/>
      <c r="HZ860" s="24"/>
      <c r="IA860" s="24"/>
      <c r="IB860" s="24"/>
      <c r="IC860" s="24"/>
      <c r="ID860" s="24"/>
      <c r="IE860" s="24"/>
      <c r="IF860" s="24"/>
      <c r="IG860" s="24"/>
      <c r="IH860" s="24"/>
      <c r="II860" s="24"/>
      <c r="IJ860" s="24"/>
      <c r="IK860" s="24"/>
      <c r="IL860" s="24"/>
      <c r="IM860" s="24"/>
      <c r="IN860" s="24"/>
      <c r="IO860" s="24"/>
      <c r="IP860" s="24"/>
      <c r="IQ860" s="24"/>
      <c r="IR860" s="24"/>
      <c r="IS860" s="24"/>
      <c r="IT860" s="24"/>
      <c r="IU860" s="24"/>
      <c r="IV860" s="24"/>
      <c r="IW860" s="24"/>
    </row>
    <row r="861" spans="1:257" s="113" customFormat="1" ht="14.25">
      <c r="A861" s="155"/>
      <c r="B861" s="116" t="s">
        <v>11</v>
      </c>
      <c r="C861" s="116"/>
      <c r="D861" s="42">
        <v>2</v>
      </c>
      <c r="E861" s="116"/>
      <c r="F861" s="114" t="s">
        <v>9</v>
      </c>
      <c r="G861" s="112"/>
      <c r="H861" s="116" t="s">
        <v>69</v>
      </c>
      <c r="I861" s="122"/>
      <c r="J861" s="51">
        <f>SUM(D861*G861)</f>
        <v>0</v>
      </c>
      <c r="K861" s="86" t="s">
        <v>69</v>
      </c>
      <c r="L861" s="24"/>
      <c r="M861" s="24"/>
      <c r="N861" s="24"/>
      <c r="O861" s="24"/>
      <c r="P861" s="24"/>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c r="AN861" s="24"/>
      <c r="AO861" s="24"/>
      <c r="AP861" s="24"/>
      <c r="AQ861" s="24"/>
      <c r="AR861" s="24"/>
      <c r="AS861" s="24"/>
      <c r="AT861" s="24"/>
      <c r="AU861" s="24"/>
      <c r="AV861" s="24"/>
      <c r="AW861" s="24"/>
      <c r="AX861" s="24"/>
      <c r="AY861" s="24"/>
      <c r="AZ861" s="24"/>
      <c r="BA861" s="24"/>
      <c r="BB861" s="24"/>
      <c r="BC861" s="24"/>
      <c r="BD861" s="24"/>
      <c r="BE861" s="24"/>
      <c r="BF861" s="24"/>
      <c r="BG861" s="24"/>
      <c r="BH861" s="24"/>
      <c r="BI861" s="24"/>
      <c r="BJ861" s="24"/>
      <c r="BK861" s="24"/>
      <c r="BL861" s="24"/>
      <c r="BM861" s="24"/>
      <c r="BN861" s="24"/>
      <c r="BO861" s="24"/>
      <c r="BP861" s="24"/>
      <c r="BQ861" s="24"/>
      <c r="BR861" s="24"/>
      <c r="BS861" s="24"/>
      <c r="BT861" s="24"/>
      <c r="BU861" s="24"/>
      <c r="BV861" s="24"/>
      <c r="BW861" s="24"/>
      <c r="BX861" s="24"/>
      <c r="BY861" s="24"/>
      <c r="BZ861" s="24"/>
      <c r="CA861" s="24"/>
      <c r="CB861" s="24"/>
      <c r="CC861" s="24"/>
      <c r="CD861" s="24"/>
      <c r="CE861" s="24"/>
      <c r="CF861" s="24"/>
      <c r="CG861" s="24"/>
      <c r="CH861" s="24"/>
      <c r="CI861" s="24"/>
      <c r="CJ861" s="24"/>
      <c r="CK861" s="24"/>
      <c r="CL861" s="24"/>
      <c r="CM861" s="24"/>
      <c r="CN861" s="24"/>
      <c r="CO861" s="24"/>
      <c r="CP861" s="24"/>
      <c r="CQ861" s="24"/>
      <c r="CR861" s="24"/>
      <c r="CS861" s="24"/>
      <c r="CT861" s="24"/>
      <c r="CU861" s="24"/>
      <c r="CV861" s="24"/>
      <c r="CW861" s="24"/>
      <c r="CX861" s="24"/>
      <c r="CY861" s="24"/>
      <c r="CZ861" s="24"/>
      <c r="DA861" s="24"/>
      <c r="DB861" s="24"/>
      <c r="DC861" s="24"/>
      <c r="DD861" s="24"/>
      <c r="DE861" s="24"/>
      <c r="DF861" s="24"/>
      <c r="DG861" s="24"/>
      <c r="DH861" s="24"/>
      <c r="DI861" s="24"/>
      <c r="DJ861" s="24"/>
      <c r="DK861" s="24"/>
      <c r="DL861" s="24"/>
      <c r="DM861" s="24"/>
      <c r="DN861" s="24"/>
      <c r="DO861" s="24"/>
      <c r="DP861" s="24"/>
      <c r="DQ861" s="24"/>
      <c r="DR861" s="24"/>
      <c r="DS861" s="24"/>
      <c r="DT861" s="24"/>
      <c r="DU861" s="24"/>
      <c r="DV861" s="24"/>
      <c r="DW861" s="24"/>
      <c r="DX861" s="24"/>
      <c r="DY861" s="24"/>
      <c r="DZ861" s="24"/>
      <c r="EA861" s="24"/>
      <c r="EB861" s="24"/>
      <c r="EC861" s="24"/>
      <c r="ED861" s="24"/>
      <c r="EE861" s="24"/>
      <c r="EF861" s="24"/>
      <c r="EG861" s="24"/>
      <c r="EH861" s="24"/>
      <c r="EI861" s="24"/>
      <c r="EJ861" s="24"/>
      <c r="EK861" s="24"/>
      <c r="EL861" s="24"/>
      <c r="EM861" s="24"/>
      <c r="EN861" s="24"/>
      <c r="EO861" s="24"/>
      <c r="EP861" s="24"/>
      <c r="EQ861" s="24"/>
      <c r="ER861" s="24"/>
      <c r="ES861" s="24"/>
      <c r="ET861" s="24"/>
      <c r="EU861" s="24"/>
      <c r="EV861" s="24"/>
      <c r="EW861" s="24"/>
      <c r="EX861" s="24"/>
      <c r="EY861" s="24"/>
      <c r="EZ861" s="24"/>
      <c r="FA861" s="24"/>
      <c r="FB861" s="24"/>
      <c r="FC861" s="24"/>
      <c r="FD861" s="24"/>
      <c r="FE861" s="24"/>
      <c r="FF861" s="24"/>
      <c r="FG861" s="24"/>
      <c r="FH861" s="24"/>
      <c r="FI861" s="24"/>
      <c r="FJ861" s="24"/>
      <c r="FK861" s="24"/>
      <c r="FL861" s="24"/>
      <c r="FM861" s="24"/>
      <c r="FN861" s="24"/>
      <c r="FO861" s="24"/>
      <c r="FP861" s="24"/>
      <c r="FQ861" s="24"/>
      <c r="FR861" s="24"/>
      <c r="FS861" s="24"/>
      <c r="FT861" s="24"/>
      <c r="FU861" s="24"/>
      <c r="FV861" s="24"/>
      <c r="FW861" s="24"/>
      <c r="FX861" s="24"/>
      <c r="FY861" s="24"/>
      <c r="FZ861" s="24"/>
      <c r="GA861" s="24"/>
      <c r="GB861" s="24"/>
      <c r="GC861" s="24"/>
      <c r="GD861" s="24"/>
      <c r="GE861" s="24"/>
      <c r="GF861" s="24"/>
      <c r="GG861" s="24"/>
      <c r="GH861" s="24"/>
      <c r="GI861" s="24"/>
      <c r="GJ861" s="24"/>
      <c r="GK861" s="24"/>
      <c r="GL861" s="24"/>
      <c r="GM861" s="24"/>
      <c r="GN861" s="24"/>
      <c r="GO861" s="24"/>
      <c r="GP861" s="24"/>
      <c r="GQ861" s="24"/>
      <c r="GR861" s="24"/>
      <c r="GS861" s="24"/>
      <c r="GT861" s="24"/>
      <c r="GU861" s="24"/>
      <c r="GV861" s="24"/>
      <c r="GW861" s="24"/>
      <c r="GX861" s="24"/>
      <c r="GY861" s="24"/>
      <c r="GZ861" s="24"/>
      <c r="HA861" s="24"/>
      <c r="HB861" s="24"/>
      <c r="HC861" s="24"/>
      <c r="HD861" s="24"/>
      <c r="HE861" s="24"/>
      <c r="HF861" s="24"/>
      <c r="HG861" s="24"/>
      <c r="HH861" s="24"/>
      <c r="HI861" s="24"/>
      <c r="HJ861" s="24"/>
      <c r="HK861" s="24"/>
      <c r="HL861" s="24"/>
      <c r="HM861" s="24"/>
      <c r="HN861" s="24"/>
      <c r="HO861" s="24"/>
      <c r="HP861" s="24"/>
      <c r="HQ861" s="24"/>
      <c r="HR861" s="24"/>
      <c r="HS861" s="24"/>
      <c r="HT861" s="24"/>
      <c r="HU861" s="24"/>
      <c r="HV861" s="24"/>
      <c r="HW861" s="24"/>
      <c r="HX861" s="24"/>
      <c r="HY861" s="24"/>
      <c r="HZ861" s="24"/>
      <c r="IA861" s="24"/>
      <c r="IB861" s="24"/>
      <c r="IC861" s="24"/>
      <c r="ID861" s="24"/>
      <c r="IE861" s="24"/>
      <c r="IF861" s="24"/>
      <c r="IG861" s="24"/>
      <c r="IH861" s="24"/>
      <c r="II861" s="24"/>
      <c r="IJ861" s="24"/>
      <c r="IK861" s="24"/>
      <c r="IL861" s="24"/>
      <c r="IM861" s="24"/>
      <c r="IN861" s="24"/>
      <c r="IO861" s="24"/>
      <c r="IP861" s="24"/>
      <c r="IQ861" s="24"/>
      <c r="IR861" s="24"/>
      <c r="IS861" s="24"/>
      <c r="IT861" s="24"/>
      <c r="IU861" s="24"/>
      <c r="IV861" s="24"/>
      <c r="IW861" s="24"/>
    </row>
    <row r="862" spans="1:257" s="113" customFormat="1" ht="14.25">
      <c r="A862" s="156"/>
      <c r="B862" s="24"/>
      <c r="C862" s="78"/>
      <c r="D862" s="4"/>
      <c r="E862" s="114"/>
      <c r="F862" s="116"/>
      <c r="G862" s="62"/>
      <c r="H862" s="116"/>
      <c r="I862" s="122"/>
      <c r="K862" s="95"/>
      <c r="L862" s="24"/>
      <c r="M862" s="24"/>
      <c r="N862" s="24"/>
      <c r="O862" s="24"/>
      <c r="P862" s="24"/>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c r="AN862" s="24"/>
      <c r="AO862" s="24"/>
      <c r="AP862" s="24"/>
      <c r="AQ862" s="24"/>
      <c r="AR862" s="24"/>
      <c r="AS862" s="24"/>
      <c r="AT862" s="24"/>
      <c r="AU862" s="24"/>
      <c r="AV862" s="24"/>
      <c r="AW862" s="24"/>
      <c r="AX862" s="24"/>
      <c r="AY862" s="24"/>
      <c r="AZ862" s="24"/>
      <c r="BA862" s="24"/>
      <c r="BB862" s="24"/>
      <c r="BC862" s="24"/>
      <c r="BD862" s="24"/>
      <c r="BE862" s="24"/>
      <c r="BF862" s="24"/>
      <c r="BG862" s="24"/>
      <c r="BH862" s="24"/>
      <c r="BI862" s="24"/>
      <c r="BJ862" s="24"/>
      <c r="BK862" s="24"/>
      <c r="BL862" s="24"/>
      <c r="BM862" s="24"/>
      <c r="BN862" s="24"/>
      <c r="BO862" s="24"/>
      <c r="BP862" s="24"/>
      <c r="BQ862" s="24"/>
      <c r="BR862" s="24"/>
      <c r="BS862" s="24"/>
      <c r="BT862" s="24"/>
      <c r="BU862" s="24"/>
      <c r="BV862" s="24"/>
      <c r="BW862" s="24"/>
      <c r="BX862" s="24"/>
      <c r="BY862" s="24"/>
      <c r="BZ862" s="24"/>
      <c r="CA862" s="24"/>
      <c r="CB862" s="24"/>
      <c r="CC862" s="24"/>
      <c r="CD862" s="24"/>
      <c r="CE862" s="24"/>
      <c r="CF862" s="24"/>
      <c r="CG862" s="24"/>
      <c r="CH862" s="24"/>
      <c r="CI862" s="24"/>
      <c r="CJ862" s="24"/>
      <c r="CK862" s="24"/>
      <c r="CL862" s="24"/>
      <c r="CM862" s="24"/>
      <c r="CN862" s="24"/>
      <c r="CO862" s="24"/>
      <c r="CP862" s="24"/>
      <c r="CQ862" s="24"/>
      <c r="CR862" s="24"/>
      <c r="CS862" s="24"/>
      <c r="CT862" s="24"/>
      <c r="CU862" s="24"/>
      <c r="CV862" s="24"/>
      <c r="CW862" s="24"/>
      <c r="CX862" s="24"/>
      <c r="CY862" s="24"/>
      <c r="CZ862" s="24"/>
      <c r="DA862" s="24"/>
      <c r="DB862" s="24"/>
      <c r="DC862" s="24"/>
      <c r="DD862" s="24"/>
      <c r="DE862" s="24"/>
      <c r="DF862" s="24"/>
      <c r="DG862" s="24"/>
      <c r="DH862" s="24"/>
      <c r="DI862" s="24"/>
      <c r="DJ862" s="24"/>
      <c r="DK862" s="24"/>
      <c r="DL862" s="24"/>
      <c r="DM862" s="24"/>
      <c r="DN862" s="24"/>
      <c r="DO862" s="24"/>
      <c r="DP862" s="24"/>
      <c r="DQ862" s="24"/>
      <c r="DR862" s="24"/>
      <c r="DS862" s="24"/>
      <c r="DT862" s="24"/>
      <c r="DU862" s="24"/>
      <c r="DV862" s="24"/>
      <c r="DW862" s="24"/>
      <c r="DX862" s="24"/>
      <c r="DY862" s="24"/>
      <c r="DZ862" s="24"/>
      <c r="EA862" s="24"/>
      <c r="EB862" s="24"/>
      <c r="EC862" s="24"/>
      <c r="ED862" s="24"/>
      <c r="EE862" s="24"/>
      <c r="EF862" s="24"/>
      <c r="EG862" s="24"/>
      <c r="EH862" s="24"/>
      <c r="EI862" s="24"/>
      <c r="EJ862" s="24"/>
      <c r="EK862" s="24"/>
      <c r="EL862" s="24"/>
      <c r="EM862" s="24"/>
      <c r="EN862" s="24"/>
      <c r="EO862" s="24"/>
      <c r="EP862" s="24"/>
      <c r="EQ862" s="24"/>
      <c r="ER862" s="24"/>
      <c r="ES862" s="24"/>
      <c r="ET862" s="24"/>
      <c r="EU862" s="24"/>
      <c r="EV862" s="24"/>
      <c r="EW862" s="24"/>
      <c r="EX862" s="24"/>
      <c r="EY862" s="24"/>
      <c r="EZ862" s="24"/>
      <c r="FA862" s="24"/>
      <c r="FB862" s="24"/>
      <c r="FC862" s="24"/>
      <c r="FD862" s="24"/>
      <c r="FE862" s="24"/>
      <c r="FF862" s="24"/>
      <c r="FG862" s="24"/>
      <c r="FH862" s="24"/>
      <c r="FI862" s="24"/>
      <c r="FJ862" s="24"/>
      <c r="FK862" s="24"/>
      <c r="FL862" s="24"/>
      <c r="FM862" s="24"/>
      <c r="FN862" s="24"/>
      <c r="FO862" s="24"/>
      <c r="FP862" s="24"/>
      <c r="FQ862" s="24"/>
      <c r="FR862" s="24"/>
      <c r="FS862" s="24"/>
      <c r="FT862" s="24"/>
      <c r="FU862" s="24"/>
      <c r="FV862" s="24"/>
      <c r="FW862" s="24"/>
      <c r="FX862" s="24"/>
      <c r="FY862" s="24"/>
      <c r="FZ862" s="24"/>
      <c r="GA862" s="24"/>
      <c r="GB862" s="24"/>
      <c r="GC862" s="24"/>
      <c r="GD862" s="24"/>
      <c r="GE862" s="24"/>
      <c r="GF862" s="24"/>
      <c r="GG862" s="24"/>
      <c r="GH862" s="24"/>
      <c r="GI862" s="24"/>
      <c r="GJ862" s="24"/>
      <c r="GK862" s="24"/>
      <c r="GL862" s="24"/>
      <c r="GM862" s="24"/>
      <c r="GN862" s="24"/>
      <c r="GO862" s="24"/>
      <c r="GP862" s="24"/>
      <c r="GQ862" s="24"/>
      <c r="GR862" s="24"/>
      <c r="GS862" s="24"/>
      <c r="GT862" s="24"/>
      <c r="GU862" s="24"/>
      <c r="GV862" s="24"/>
      <c r="GW862" s="24"/>
      <c r="GX862" s="24"/>
      <c r="GY862" s="24"/>
      <c r="GZ862" s="24"/>
      <c r="HA862" s="24"/>
      <c r="HB862" s="24"/>
      <c r="HC862" s="24"/>
      <c r="HD862" s="24"/>
      <c r="HE862" s="24"/>
      <c r="HF862" s="24"/>
      <c r="HG862" s="24"/>
      <c r="HH862" s="24"/>
      <c r="HI862" s="24"/>
      <c r="HJ862" s="24"/>
      <c r="HK862" s="24"/>
      <c r="HL862" s="24"/>
      <c r="HM862" s="24"/>
      <c r="HN862" s="24"/>
      <c r="HO862" s="24"/>
      <c r="HP862" s="24"/>
      <c r="HQ862" s="24"/>
      <c r="HR862" s="24"/>
      <c r="HS862" s="24"/>
      <c r="HT862" s="24"/>
      <c r="HU862" s="24"/>
      <c r="HV862" s="24"/>
      <c r="HW862" s="24"/>
      <c r="HX862" s="24"/>
      <c r="HY862" s="24"/>
      <c r="HZ862" s="24"/>
      <c r="IA862" s="24"/>
      <c r="IB862" s="24"/>
      <c r="IC862" s="24"/>
      <c r="ID862" s="24"/>
      <c r="IE862" s="24"/>
      <c r="IF862" s="24"/>
      <c r="IG862" s="24"/>
      <c r="IH862" s="24"/>
      <c r="II862" s="24"/>
      <c r="IJ862" s="24"/>
      <c r="IK862" s="24"/>
      <c r="IL862" s="24"/>
      <c r="IM862" s="24"/>
      <c r="IN862" s="24"/>
      <c r="IO862" s="24"/>
      <c r="IP862" s="24"/>
      <c r="IQ862" s="24"/>
      <c r="IR862" s="24"/>
      <c r="IS862" s="24"/>
      <c r="IT862" s="24"/>
      <c r="IU862" s="24"/>
      <c r="IV862" s="24"/>
      <c r="IW862" s="24"/>
    </row>
    <row r="863" spans="1:257" s="113" customFormat="1" ht="86.25" customHeight="1">
      <c r="A863" s="155">
        <v>15</v>
      </c>
      <c r="B863" s="586" t="s">
        <v>422</v>
      </c>
      <c r="C863" s="586"/>
      <c r="D863" s="586"/>
      <c r="E863" s="586"/>
      <c r="F863" s="586"/>
      <c r="G863" s="586"/>
      <c r="H863" s="586"/>
      <c r="K863" s="64"/>
      <c r="L863" s="24"/>
      <c r="M863" s="24"/>
      <c r="N863" s="24"/>
      <c r="O863" s="24"/>
      <c r="P863" s="24"/>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c r="AN863" s="24"/>
      <c r="AO863" s="24"/>
      <c r="AP863" s="24"/>
      <c r="AQ863" s="24"/>
      <c r="AR863" s="24"/>
      <c r="AS863" s="24"/>
      <c r="AT863" s="24"/>
      <c r="AU863" s="24"/>
      <c r="AV863" s="24"/>
      <c r="AW863" s="24"/>
      <c r="AX863" s="24"/>
      <c r="AY863" s="24"/>
      <c r="AZ863" s="24"/>
      <c r="BA863" s="24"/>
      <c r="BB863" s="24"/>
      <c r="BC863" s="24"/>
      <c r="BD863" s="24"/>
      <c r="BE863" s="24"/>
      <c r="BF863" s="24"/>
      <c r="BG863" s="24"/>
      <c r="BH863" s="24"/>
      <c r="BI863" s="24"/>
      <c r="BJ863" s="24"/>
      <c r="BK863" s="24"/>
      <c r="BL863" s="24"/>
      <c r="BM863" s="24"/>
      <c r="BN863" s="24"/>
      <c r="BO863" s="24"/>
      <c r="BP863" s="24"/>
      <c r="BQ863" s="24"/>
      <c r="BR863" s="24"/>
      <c r="BS863" s="24"/>
      <c r="BT863" s="24"/>
      <c r="BU863" s="24"/>
      <c r="BV863" s="24"/>
      <c r="BW863" s="24"/>
      <c r="BX863" s="24"/>
      <c r="BY863" s="24"/>
      <c r="BZ863" s="24"/>
      <c r="CA863" s="24"/>
      <c r="CB863" s="24"/>
      <c r="CC863" s="24"/>
      <c r="CD863" s="24"/>
      <c r="CE863" s="24"/>
      <c r="CF863" s="24"/>
      <c r="CG863" s="24"/>
      <c r="CH863" s="24"/>
      <c r="CI863" s="24"/>
      <c r="CJ863" s="24"/>
      <c r="CK863" s="24"/>
      <c r="CL863" s="24"/>
      <c r="CM863" s="24"/>
      <c r="CN863" s="24"/>
      <c r="CO863" s="24"/>
      <c r="CP863" s="24"/>
      <c r="CQ863" s="24"/>
      <c r="CR863" s="24"/>
      <c r="CS863" s="24"/>
      <c r="CT863" s="24"/>
      <c r="CU863" s="24"/>
      <c r="CV863" s="24"/>
      <c r="CW863" s="24"/>
      <c r="CX863" s="24"/>
      <c r="CY863" s="24"/>
      <c r="CZ863" s="24"/>
      <c r="DA863" s="24"/>
      <c r="DB863" s="24"/>
      <c r="DC863" s="24"/>
      <c r="DD863" s="24"/>
      <c r="DE863" s="24"/>
      <c r="DF863" s="24"/>
      <c r="DG863" s="24"/>
      <c r="DH863" s="24"/>
      <c r="DI863" s="24"/>
      <c r="DJ863" s="24"/>
      <c r="DK863" s="24"/>
      <c r="DL863" s="24"/>
      <c r="DM863" s="24"/>
      <c r="DN863" s="24"/>
      <c r="DO863" s="24"/>
      <c r="DP863" s="24"/>
      <c r="DQ863" s="24"/>
      <c r="DR863" s="24"/>
      <c r="DS863" s="24"/>
      <c r="DT863" s="24"/>
      <c r="DU863" s="24"/>
      <c r="DV863" s="24"/>
      <c r="DW863" s="24"/>
      <c r="DX863" s="24"/>
      <c r="DY863" s="24"/>
      <c r="DZ863" s="24"/>
      <c r="EA863" s="24"/>
      <c r="EB863" s="24"/>
      <c r="EC863" s="24"/>
      <c r="ED863" s="24"/>
      <c r="EE863" s="24"/>
      <c r="EF863" s="24"/>
      <c r="EG863" s="24"/>
      <c r="EH863" s="24"/>
      <c r="EI863" s="24"/>
      <c r="EJ863" s="24"/>
      <c r="EK863" s="24"/>
      <c r="EL863" s="24"/>
      <c r="EM863" s="24"/>
      <c r="EN863" s="24"/>
      <c r="EO863" s="24"/>
      <c r="EP863" s="24"/>
      <c r="EQ863" s="24"/>
      <c r="ER863" s="24"/>
      <c r="ES863" s="24"/>
      <c r="ET863" s="24"/>
      <c r="EU863" s="24"/>
      <c r="EV863" s="24"/>
      <c r="EW863" s="24"/>
      <c r="EX863" s="24"/>
      <c r="EY863" s="24"/>
      <c r="EZ863" s="24"/>
      <c r="FA863" s="24"/>
      <c r="FB863" s="24"/>
      <c r="FC863" s="24"/>
      <c r="FD863" s="24"/>
      <c r="FE863" s="24"/>
      <c r="FF863" s="24"/>
      <c r="FG863" s="24"/>
      <c r="FH863" s="24"/>
      <c r="FI863" s="24"/>
      <c r="FJ863" s="24"/>
      <c r="FK863" s="24"/>
      <c r="FL863" s="24"/>
      <c r="FM863" s="24"/>
      <c r="FN863" s="24"/>
      <c r="FO863" s="24"/>
      <c r="FP863" s="24"/>
      <c r="FQ863" s="24"/>
      <c r="FR863" s="24"/>
      <c r="FS863" s="24"/>
      <c r="FT863" s="24"/>
      <c r="FU863" s="24"/>
      <c r="FV863" s="24"/>
      <c r="FW863" s="24"/>
      <c r="FX863" s="24"/>
      <c r="FY863" s="24"/>
      <c r="FZ863" s="24"/>
      <c r="GA863" s="24"/>
      <c r="GB863" s="24"/>
      <c r="GC863" s="24"/>
      <c r="GD863" s="24"/>
      <c r="GE863" s="24"/>
      <c r="GF863" s="24"/>
      <c r="GG863" s="24"/>
      <c r="GH863" s="24"/>
      <c r="GI863" s="24"/>
      <c r="GJ863" s="24"/>
      <c r="GK863" s="24"/>
      <c r="GL863" s="24"/>
      <c r="GM863" s="24"/>
      <c r="GN863" s="24"/>
      <c r="GO863" s="24"/>
      <c r="GP863" s="24"/>
      <c r="GQ863" s="24"/>
      <c r="GR863" s="24"/>
      <c r="GS863" s="24"/>
      <c r="GT863" s="24"/>
      <c r="GU863" s="24"/>
      <c r="GV863" s="24"/>
      <c r="GW863" s="24"/>
      <c r="GX863" s="24"/>
      <c r="GY863" s="24"/>
      <c r="GZ863" s="24"/>
      <c r="HA863" s="24"/>
      <c r="HB863" s="24"/>
      <c r="HC863" s="24"/>
      <c r="HD863" s="24"/>
      <c r="HE863" s="24"/>
      <c r="HF863" s="24"/>
      <c r="HG863" s="24"/>
      <c r="HH863" s="24"/>
      <c r="HI863" s="24"/>
      <c r="HJ863" s="24"/>
      <c r="HK863" s="24"/>
      <c r="HL863" s="24"/>
      <c r="HM863" s="24"/>
      <c r="HN863" s="24"/>
      <c r="HO863" s="24"/>
      <c r="HP863" s="24"/>
      <c r="HQ863" s="24"/>
      <c r="HR863" s="24"/>
      <c r="HS863" s="24"/>
      <c r="HT863" s="24"/>
      <c r="HU863" s="24"/>
      <c r="HV863" s="24"/>
      <c r="HW863" s="24"/>
      <c r="HX863" s="24"/>
      <c r="HY863" s="24"/>
      <c r="HZ863" s="24"/>
      <c r="IA863" s="24"/>
      <c r="IB863" s="24"/>
      <c r="IC863" s="24"/>
      <c r="ID863" s="24"/>
      <c r="IE863" s="24"/>
      <c r="IF863" s="24"/>
      <c r="IG863" s="24"/>
      <c r="IH863" s="24"/>
      <c r="II863" s="24"/>
      <c r="IJ863" s="24"/>
      <c r="IK863" s="24"/>
      <c r="IL863" s="24"/>
      <c r="IM863" s="24"/>
      <c r="IN863" s="24"/>
      <c r="IO863" s="24"/>
      <c r="IP863" s="24"/>
      <c r="IQ863" s="24"/>
      <c r="IR863" s="24"/>
      <c r="IS863" s="24"/>
      <c r="IT863" s="24"/>
      <c r="IU863" s="24"/>
      <c r="IV863" s="24"/>
      <c r="IW863" s="24"/>
    </row>
    <row r="864" spans="1:257" s="113" customFormat="1" ht="14.25">
      <c r="A864" s="155"/>
      <c r="B864" s="116" t="s">
        <v>75</v>
      </c>
      <c r="C864" s="116"/>
      <c r="D864" s="42">
        <v>358</v>
      </c>
      <c r="E864" s="116"/>
      <c r="F864" s="114" t="s">
        <v>9</v>
      </c>
      <c r="G864" s="112"/>
      <c r="H864" s="116" t="s">
        <v>69</v>
      </c>
      <c r="I864" s="122"/>
      <c r="J864" s="51">
        <f>SUM(D864*G864)</f>
        <v>0</v>
      </c>
      <c r="K864" s="86" t="s">
        <v>69</v>
      </c>
      <c r="L864" s="24"/>
      <c r="M864" s="24"/>
      <c r="N864" s="24"/>
      <c r="O864" s="24"/>
      <c r="P864" s="24"/>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c r="AN864" s="24"/>
      <c r="AO864" s="24"/>
      <c r="AP864" s="24"/>
      <c r="AQ864" s="24"/>
      <c r="AR864" s="24"/>
      <c r="AS864" s="24"/>
      <c r="AT864" s="24"/>
      <c r="AU864" s="24"/>
      <c r="AV864" s="24"/>
      <c r="AW864" s="24"/>
      <c r="AX864" s="24"/>
      <c r="AY864" s="24"/>
      <c r="AZ864" s="24"/>
      <c r="BA864" s="24"/>
      <c r="BB864" s="24"/>
      <c r="BC864" s="24"/>
      <c r="BD864" s="24"/>
      <c r="BE864" s="24"/>
      <c r="BF864" s="24"/>
      <c r="BG864" s="24"/>
      <c r="BH864" s="24"/>
      <c r="BI864" s="24"/>
      <c r="BJ864" s="24"/>
      <c r="BK864" s="24"/>
      <c r="BL864" s="24"/>
      <c r="BM864" s="24"/>
      <c r="BN864" s="24"/>
      <c r="BO864" s="24"/>
      <c r="BP864" s="24"/>
      <c r="BQ864" s="24"/>
      <c r="BR864" s="24"/>
      <c r="BS864" s="24"/>
      <c r="BT864" s="24"/>
      <c r="BU864" s="24"/>
      <c r="BV864" s="24"/>
      <c r="BW864" s="24"/>
      <c r="BX864" s="24"/>
      <c r="BY864" s="24"/>
      <c r="BZ864" s="24"/>
      <c r="CA864" s="24"/>
      <c r="CB864" s="24"/>
      <c r="CC864" s="24"/>
      <c r="CD864" s="24"/>
      <c r="CE864" s="24"/>
      <c r="CF864" s="24"/>
      <c r="CG864" s="24"/>
      <c r="CH864" s="24"/>
      <c r="CI864" s="24"/>
      <c r="CJ864" s="24"/>
      <c r="CK864" s="24"/>
      <c r="CL864" s="24"/>
      <c r="CM864" s="24"/>
      <c r="CN864" s="24"/>
      <c r="CO864" s="24"/>
      <c r="CP864" s="24"/>
      <c r="CQ864" s="24"/>
      <c r="CR864" s="24"/>
      <c r="CS864" s="24"/>
      <c r="CT864" s="24"/>
      <c r="CU864" s="24"/>
      <c r="CV864" s="24"/>
      <c r="CW864" s="24"/>
      <c r="CX864" s="24"/>
      <c r="CY864" s="24"/>
      <c r="CZ864" s="24"/>
      <c r="DA864" s="24"/>
      <c r="DB864" s="24"/>
      <c r="DC864" s="24"/>
      <c r="DD864" s="24"/>
      <c r="DE864" s="24"/>
      <c r="DF864" s="24"/>
      <c r="DG864" s="24"/>
      <c r="DH864" s="24"/>
      <c r="DI864" s="24"/>
      <c r="DJ864" s="24"/>
      <c r="DK864" s="24"/>
      <c r="DL864" s="24"/>
      <c r="DM864" s="24"/>
      <c r="DN864" s="24"/>
      <c r="DO864" s="24"/>
      <c r="DP864" s="24"/>
      <c r="DQ864" s="24"/>
      <c r="DR864" s="24"/>
      <c r="DS864" s="24"/>
      <c r="DT864" s="24"/>
      <c r="DU864" s="24"/>
      <c r="DV864" s="24"/>
      <c r="DW864" s="24"/>
      <c r="DX864" s="24"/>
      <c r="DY864" s="24"/>
      <c r="DZ864" s="24"/>
      <c r="EA864" s="24"/>
      <c r="EB864" s="24"/>
      <c r="EC864" s="24"/>
      <c r="ED864" s="24"/>
      <c r="EE864" s="24"/>
      <c r="EF864" s="24"/>
      <c r="EG864" s="24"/>
      <c r="EH864" s="24"/>
      <c r="EI864" s="24"/>
      <c r="EJ864" s="24"/>
      <c r="EK864" s="24"/>
      <c r="EL864" s="24"/>
      <c r="EM864" s="24"/>
      <c r="EN864" s="24"/>
      <c r="EO864" s="24"/>
      <c r="EP864" s="24"/>
      <c r="EQ864" s="24"/>
      <c r="ER864" s="24"/>
      <c r="ES864" s="24"/>
      <c r="ET864" s="24"/>
      <c r="EU864" s="24"/>
      <c r="EV864" s="24"/>
      <c r="EW864" s="24"/>
      <c r="EX864" s="24"/>
      <c r="EY864" s="24"/>
      <c r="EZ864" s="24"/>
      <c r="FA864" s="24"/>
      <c r="FB864" s="24"/>
      <c r="FC864" s="24"/>
      <c r="FD864" s="24"/>
      <c r="FE864" s="24"/>
      <c r="FF864" s="24"/>
      <c r="FG864" s="24"/>
      <c r="FH864" s="24"/>
      <c r="FI864" s="24"/>
      <c r="FJ864" s="24"/>
      <c r="FK864" s="24"/>
      <c r="FL864" s="24"/>
      <c r="FM864" s="24"/>
      <c r="FN864" s="24"/>
      <c r="FO864" s="24"/>
      <c r="FP864" s="24"/>
      <c r="FQ864" s="24"/>
      <c r="FR864" s="24"/>
      <c r="FS864" s="24"/>
      <c r="FT864" s="24"/>
      <c r="FU864" s="24"/>
      <c r="FV864" s="24"/>
      <c r="FW864" s="24"/>
      <c r="FX864" s="24"/>
      <c r="FY864" s="24"/>
      <c r="FZ864" s="24"/>
      <c r="GA864" s="24"/>
      <c r="GB864" s="24"/>
      <c r="GC864" s="24"/>
      <c r="GD864" s="24"/>
      <c r="GE864" s="24"/>
      <c r="GF864" s="24"/>
      <c r="GG864" s="24"/>
      <c r="GH864" s="24"/>
      <c r="GI864" s="24"/>
      <c r="GJ864" s="24"/>
      <c r="GK864" s="24"/>
      <c r="GL864" s="24"/>
      <c r="GM864" s="24"/>
      <c r="GN864" s="24"/>
      <c r="GO864" s="24"/>
      <c r="GP864" s="24"/>
      <c r="GQ864" s="24"/>
      <c r="GR864" s="24"/>
      <c r="GS864" s="24"/>
      <c r="GT864" s="24"/>
      <c r="GU864" s="24"/>
      <c r="GV864" s="24"/>
      <c r="GW864" s="24"/>
      <c r="GX864" s="24"/>
      <c r="GY864" s="24"/>
      <c r="GZ864" s="24"/>
      <c r="HA864" s="24"/>
      <c r="HB864" s="24"/>
      <c r="HC864" s="24"/>
      <c r="HD864" s="24"/>
      <c r="HE864" s="24"/>
      <c r="HF864" s="24"/>
      <c r="HG864" s="24"/>
      <c r="HH864" s="24"/>
      <c r="HI864" s="24"/>
      <c r="HJ864" s="24"/>
      <c r="HK864" s="24"/>
      <c r="HL864" s="24"/>
      <c r="HM864" s="24"/>
      <c r="HN864" s="24"/>
      <c r="HO864" s="24"/>
      <c r="HP864" s="24"/>
      <c r="HQ864" s="24"/>
      <c r="HR864" s="24"/>
      <c r="HS864" s="24"/>
      <c r="HT864" s="24"/>
      <c r="HU864" s="24"/>
      <c r="HV864" s="24"/>
      <c r="HW864" s="24"/>
      <c r="HX864" s="24"/>
      <c r="HY864" s="24"/>
      <c r="HZ864" s="24"/>
      <c r="IA864" s="24"/>
      <c r="IB864" s="24"/>
      <c r="IC864" s="24"/>
      <c r="ID864" s="24"/>
      <c r="IE864" s="24"/>
      <c r="IF864" s="24"/>
      <c r="IG864" s="24"/>
      <c r="IH864" s="24"/>
      <c r="II864" s="24"/>
      <c r="IJ864" s="24"/>
      <c r="IK864" s="24"/>
      <c r="IL864" s="24"/>
      <c r="IM864" s="24"/>
      <c r="IN864" s="24"/>
      <c r="IO864" s="24"/>
      <c r="IP864" s="24"/>
      <c r="IQ864" s="24"/>
      <c r="IR864" s="24"/>
      <c r="IS864" s="24"/>
      <c r="IT864" s="24"/>
      <c r="IU864" s="24"/>
      <c r="IV864" s="24"/>
      <c r="IW864" s="24"/>
    </row>
    <row r="865" spans="1:257" s="113" customFormat="1" ht="14.25">
      <c r="A865" s="156"/>
      <c r="B865" s="24"/>
      <c r="C865" s="78"/>
      <c r="D865" s="4"/>
      <c r="E865" s="114"/>
      <c r="F865" s="116"/>
      <c r="G865" s="62"/>
      <c r="H865" s="116"/>
      <c r="I865" s="122"/>
      <c r="K865" s="95"/>
      <c r="L865" s="24"/>
      <c r="M865" s="24"/>
      <c r="N865" s="24"/>
      <c r="O865" s="24"/>
      <c r="P865" s="24"/>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c r="AN865" s="24"/>
      <c r="AO865" s="24"/>
      <c r="AP865" s="24"/>
      <c r="AQ865" s="24"/>
      <c r="AR865" s="24"/>
      <c r="AS865" s="24"/>
      <c r="AT865" s="24"/>
      <c r="AU865" s="24"/>
      <c r="AV865" s="24"/>
      <c r="AW865" s="24"/>
      <c r="AX865" s="24"/>
      <c r="AY865" s="24"/>
      <c r="AZ865" s="24"/>
      <c r="BA865" s="24"/>
      <c r="BB865" s="24"/>
      <c r="BC865" s="24"/>
      <c r="BD865" s="24"/>
      <c r="BE865" s="24"/>
      <c r="BF865" s="24"/>
      <c r="BG865" s="24"/>
      <c r="BH865" s="24"/>
      <c r="BI865" s="24"/>
      <c r="BJ865" s="24"/>
      <c r="BK865" s="24"/>
      <c r="BL865" s="24"/>
      <c r="BM865" s="24"/>
      <c r="BN865" s="24"/>
      <c r="BO865" s="24"/>
      <c r="BP865" s="24"/>
      <c r="BQ865" s="24"/>
      <c r="BR865" s="24"/>
      <c r="BS865" s="24"/>
      <c r="BT865" s="24"/>
      <c r="BU865" s="24"/>
      <c r="BV865" s="24"/>
      <c r="BW865" s="24"/>
      <c r="BX865" s="24"/>
      <c r="BY865" s="24"/>
      <c r="BZ865" s="24"/>
      <c r="CA865" s="24"/>
      <c r="CB865" s="24"/>
      <c r="CC865" s="24"/>
      <c r="CD865" s="24"/>
      <c r="CE865" s="24"/>
      <c r="CF865" s="24"/>
      <c r="CG865" s="24"/>
      <c r="CH865" s="24"/>
      <c r="CI865" s="24"/>
      <c r="CJ865" s="24"/>
      <c r="CK865" s="24"/>
      <c r="CL865" s="24"/>
      <c r="CM865" s="24"/>
      <c r="CN865" s="24"/>
      <c r="CO865" s="24"/>
      <c r="CP865" s="24"/>
      <c r="CQ865" s="24"/>
      <c r="CR865" s="24"/>
      <c r="CS865" s="24"/>
      <c r="CT865" s="24"/>
      <c r="CU865" s="24"/>
      <c r="CV865" s="24"/>
      <c r="CW865" s="24"/>
      <c r="CX865" s="24"/>
      <c r="CY865" s="24"/>
      <c r="CZ865" s="24"/>
      <c r="DA865" s="24"/>
      <c r="DB865" s="24"/>
      <c r="DC865" s="24"/>
      <c r="DD865" s="24"/>
      <c r="DE865" s="24"/>
      <c r="DF865" s="24"/>
      <c r="DG865" s="24"/>
      <c r="DH865" s="24"/>
      <c r="DI865" s="24"/>
      <c r="DJ865" s="24"/>
      <c r="DK865" s="24"/>
      <c r="DL865" s="24"/>
      <c r="DM865" s="24"/>
      <c r="DN865" s="24"/>
      <c r="DO865" s="24"/>
      <c r="DP865" s="24"/>
      <c r="DQ865" s="24"/>
      <c r="DR865" s="24"/>
      <c r="DS865" s="24"/>
      <c r="DT865" s="24"/>
      <c r="DU865" s="24"/>
      <c r="DV865" s="24"/>
      <c r="DW865" s="24"/>
      <c r="DX865" s="24"/>
      <c r="DY865" s="24"/>
      <c r="DZ865" s="24"/>
      <c r="EA865" s="24"/>
      <c r="EB865" s="24"/>
      <c r="EC865" s="24"/>
      <c r="ED865" s="24"/>
      <c r="EE865" s="24"/>
      <c r="EF865" s="24"/>
      <c r="EG865" s="24"/>
      <c r="EH865" s="24"/>
      <c r="EI865" s="24"/>
      <c r="EJ865" s="24"/>
      <c r="EK865" s="24"/>
      <c r="EL865" s="24"/>
      <c r="EM865" s="24"/>
      <c r="EN865" s="24"/>
      <c r="EO865" s="24"/>
      <c r="EP865" s="24"/>
      <c r="EQ865" s="24"/>
      <c r="ER865" s="24"/>
      <c r="ES865" s="24"/>
      <c r="ET865" s="24"/>
      <c r="EU865" s="24"/>
      <c r="EV865" s="24"/>
      <c r="EW865" s="24"/>
      <c r="EX865" s="24"/>
      <c r="EY865" s="24"/>
      <c r="EZ865" s="24"/>
      <c r="FA865" s="24"/>
      <c r="FB865" s="24"/>
      <c r="FC865" s="24"/>
      <c r="FD865" s="24"/>
      <c r="FE865" s="24"/>
      <c r="FF865" s="24"/>
      <c r="FG865" s="24"/>
      <c r="FH865" s="24"/>
      <c r="FI865" s="24"/>
      <c r="FJ865" s="24"/>
      <c r="FK865" s="24"/>
      <c r="FL865" s="24"/>
      <c r="FM865" s="24"/>
      <c r="FN865" s="24"/>
      <c r="FO865" s="24"/>
      <c r="FP865" s="24"/>
      <c r="FQ865" s="24"/>
      <c r="FR865" s="24"/>
      <c r="FS865" s="24"/>
      <c r="FT865" s="24"/>
      <c r="FU865" s="24"/>
      <c r="FV865" s="24"/>
      <c r="FW865" s="24"/>
      <c r="FX865" s="24"/>
      <c r="FY865" s="24"/>
      <c r="FZ865" s="24"/>
      <c r="GA865" s="24"/>
      <c r="GB865" s="24"/>
      <c r="GC865" s="24"/>
      <c r="GD865" s="24"/>
      <c r="GE865" s="24"/>
      <c r="GF865" s="24"/>
      <c r="GG865" s="24"/>
      <c r="GH865" s="24"/>
      <c r="GI865" s="24"/>
      <c r="GJ865" s="24"/>
      <c r="GK865" s="24"/>
      <c r="GL865" s="24"/>
      <c r="GM865" s="24"/>
      <c r="GN865" s="24"/>
      <c r="GO865" s="24"/>
      <c r="GP865" s="24"/>
      <c r="GQ865" s="24"/>
      <c r="GR865" s="24"/>
      <c r="GS865" s="24"/>
      <c r="GT865" s="24"/>
      <c r="GU865" s="24"/>
      <c r="GV865" s="24"/>
      <c r="GW865" s="24"/>
      <c r="GX865" s="24"/>
      <c r="GY865" s="24"/>
      <c r="GZ865" s="24"/>
      <c r="HA865" s="24"/>
      <c r="HB865" s="24"/>
      <c r="HC865" s="24"/>
      <c r="HD865" s="24"/>
      <c r="HE865" s="24"/>
      <c r="HF865" s="24"/>
      <c r="HG865" s="24"/>
      <c r="HH865" s="24"/>
      <c r="HI865" s="24"/>
      <c r="HJ865" s="24"/>
      <c r="HK865" s="24"/>
      <c r="HL865" s="24"/>
      <c r="HM865" s="24"/>
      <c r="HN865" s="24"/>
      <c r="HO865" s="24"/>
      <c r="HP865" s="24"/>
      <c r="HQ865" s="24"/>
      <c r="HR865" s="24"/>
      <c r="HS865" s="24"/>
      <c r="HT865" s="24"/>
      <c r="HU865" s="24"/>
      <c r="HV865" s="24"/>
      <c r="HW865" s="24"/>
      <c r="HX865" s="24"/>
      <c r="HY865" s="24"/>
      <c r="HZ865" s="24"/>
      <c r="IA865" s="24"/>
      <c r="IB865" s="24"/>
      <c r="IC865" s="24"/>
      <c r="ID865" s="24"/>
      <c r="IE865" s="24"/>
      <c r="IF865" s="24"/>
      <c r="IG865" s="24"/>
      <c r="IH865" s="24"/>
      <c r="II865" s="24"/>
      <c r="IJ865" s="24"/>
      <c r="IK865" s="24"/>
      <c r="IL865" s="24"/>
      <c r="IM865" s="24"/>
      <c r="IN865" s="24"/>
      <c r="IO865" s="24"/>
      <c r="IP865" s="24"/>
      <c r="IQ865" s="24"/>
      <c r="IR865" s="24"/>
      <c r="IS865" s="24"/>
      <c r="IT865" s="24"/>
      <c r="IU865" s="24"/>
      <c r="IV865" s="24"/>
      <c r="IW865" s="24"/>
    </row>
    <row r="866" spans="1:257" ht="15">
      <c r="B866" s="25"/>
      <c r="C866" s="24"/>
      <c r="D866" s="3"/>
      <c r="E866" s="24"/>
      <c r="F866" s="103" t="s">
        <v>91</v>
      </c>
      <c r="G866" s="104"/>
      <c r="H866" s="105"/>
      <c r="I866" s="106"/>
      <c r="J866" s="83">
        <f>SUM(J802:J857)</f>
        <v>0</v>
      </c>
      <c r="K866" s="107" t="s">
        <v>69</v>
      </c>
    </row>
    <row r="867" spans="1:257">
      <c r="A867" s="162"/>
      <c r="B867" s="38"/>
      <c r="C867" s="38"/>
      <c r="D867" s="39"/>
      <c r="E867" s="38"/>
      <c r="F867" s="38"/>
      <c r="G867" s="63"/>
      <c r="H867" s="38"/>
      <c r="I867" s="39"/>
      <c r="J867" s="50"/>
    </row>
    <row r="872" spans="1:257">
      <c r="C872" s="586"/>
      <c r="D872" s="586"/>
      <c r="E872" s="586"/>
      <c r="F872" s="586"/>
      <c r="G872" s="586"/>
      <c r="H872" s="586"/>
      <c r="I872" s="586"/>
    </row>
  </sheetData>
  <sheetProtection selectLockedCells="1"/>
  <mergeCells count="201">
    <mergeCell ref="B654:H654"/>
    <mergeCell ref="B552:H552"/>
    <mergeCell ref="B564:H564"/>
    <mergeCell ref="B567:H567"/>
    <mergeCell ref="B570:H570"/>
    <mergeCell ref="B587:H587"/>
    <mergeCell ref="B288:H288"/>
    <mergeCell ref="B296:J296"/>
    <mergeCell ref="B305:F305"/>
    <mergeCell ref="B309:H309"/>
    <mergeCell ref="B311:H311"/>
    <mergeCell ref="B313:H313"/>
    <mergeCell ref="B315:H315"/>
    <mergeCell ref="B317:H317"/>
    <mergeCell ref="B347:H347"/>
    <mergeCell ref="B611:H611"/>
    <mergeCell ref="B615:H615"/>
    <mergeCell ref="B619:H619"/>
    <mergeCell ref="B639:H639"/>
    <mergeCell ref="B651:H651"/>
    <mergeCell ref="B454:H454"/>
    <mergeCell ref="B603:H603"/>
    <mergeCell ref="B607:H607"/>
    <mergeCell ref="B599:H599"/>
    <mergeCell ref="B847:H847"/>
    <mergeCell ref="B852:H852"/>
    <mergeCell ref="B855:H855"/>
    <mergeCell ref="C872:I872"/>
    <mergeCell ref="B826:H826"/>
    <mergeCell ref="B829:H829"/>
    <mergeCell ref="B832:H832"/>
    <mergeCell ref="B835:H835"/>
    <mergeCell ref="B838:H838"/>
    <mergeCell ref="B841:H841"/>
    <mergeCell ref="B859:H859"/>
    <mergeCell ref="B863:H863"/>
    <mergeCell ref="B801:H801"/>
    <mergeCell ref="B814:H814"/>
    <mergeCell ref="B817:H817"/>
    <mergeCell ref="B823:H823"/>
    <mergeCell ref="B758:H758"/>
    <mergeCell ref="B761:H761"/>
    <mergeCell ref="B764:H764"/>
    <mergeCell ref="B779:H779"/>
    <mergeCell ref="B782:H782"/>
    <mergeCell ref="B785:H785"/>
    <mergeCell ref="B808:H808"/>
    <mergeCell ref="B811:H811"/>
    <mergeCell ref="B820:H820"/>
    <mergeCell ref="B804:H804"/>
    <mergeCell ref="B777:J777"/>
    <mergeCell ref="B770:H770"/>
    <mergeCell ref="B794:H794"/>
    <mergeCell ref="B753:H753"/>
    <mergeCell ref="B706:H706"/>
    <mergeCell ref="B709:H709"/>
    <mergeCell ref="B730:H730"/>
    <mergeCell ref="B721:J721"/>
    <mergeCell ref="B726:H726"/>
    <mergeCell ref="B713:H713"/>
    <mergeCell ref="B788:H788"/>
    <mergeCell ref="B791:H791"/>
    <mergeCell ref="B660:J660"/>
    <mergeCell ref="B733:H733"/>
    <mergeCell ref="B736:H736"/>
    <mergeCell ref="B739:H739"/>
    <mergeCell ref="B742:H742"/>
    <mergeCell ref="B747:H747"/>
    <mergeCell ref="B662:H662"/>
    <mergeCell ref="B666:H666"/>
    <mergeCell ref="B670:H670"/>
    <mergeCell ref="B674:H674"/>
    <mergeCell ref="B678:H678"/>
    <mergeCell ref="B682:H682"/>
    <mergeCell ref="B690:H690"/>
    <mergeCell ref="B694:H694"/>
    <mergeCell ref="B698:H698"/>
    <mergeCell ref="B702:H702"/>
    <mergeCell ref="B657:H657"/>
    <mergeCell ref="B623:H623"/>
    <mergeCell ref="B643:H643"/>
    <mergeCell ref="B627:H627"/>
    <mergeCell ref="B631:H631"/>
    <mergeCell ref="B635:H635"/>
    <mergeCell ref="B647:H647"/>
    <mergeCell ref="B723:H723"/>
    <mergeCell ref="B457:H457"/>
    <mergeCell ref="B469:H469"/>
    <mergeCell ref="B472:H472"/>
    <mergeCell ref="B467:J467"/>
    <mergeCell ref="B473:H473"/>
    <mergeCell ref="B475:H475"/>
    <mergeCell ref="B477:H477"/>
    <mergeCell ref="B481:H481"/>
    <mergeCell ref="B483:H483"/>
    <mergeCell ref="B487:H487"/>
    <mergeCell ref="B488:H488"/>
    <mergeCell ref="B490:H490"/>
    <mergeCell ref="B497:J497"/>
    <mergeCell ref="B520:J520"/>
    <mergeCell ref="B585:J585"/>
    <mergeCell ref="B686:H686"/>
    <mergeCell ref="B407:H407"/>
    <mergeCell ref="B410:H410"/>
    <mergeCell ref="B416:H416"/>
    <mergeCell ref="B424:J424"/>
    <mergeCell ref="B379:H379"/>
    <mergeCell ref="B382:H382"/>
    <mergeCell ref="B385:H385"/>
    <mergeCell ref="B388:H388"/>
    <mergeCell ref="B391:H391"/>
    <mergeCell ref="B435:H435"/>
    <mergeCell ref="B584:J584"/>
    <mergeCell ref="B591:H591"/>
    <mergeCell ref="B595:H595"/>
    <mergeCell ref="B522:H522"/>
    <mergeCell ref="B540:H540"/>
    <mergeCell ref="B451:H451"/>
    <mergeCell ref="B508:H508"/>
    <mergeCell ref="B512:H512"/>
    <mergeCell ref="B480:H480"/>
    <mergeCell ref="B484:H484"/>
    <mergeCell ref="B499:H499"/>
    <mergeCell ref="B505:H505"/>
    <mergeCell ref="B376:H376"/>
    <mergeCell ref="B320:H320"/>
    <mergeCell ref="B323:H323"/>
    <mergeCell ref="B326:H326"/>
    <mergeCell ref="B333:H333"/>
    <mergeCell ref="B346:H346"/>
    <mergeCell ref="B354:H354"/>
    <mergeCell ref="B351:H351"/>
    <mergeCell ref="B583:J583"/>
    <mergeCell ref="B426:H426"/>
    <mergeCell ref="B429:H429"/>
    <mergeCell ref="B432:H432"/>
    <mergeCell ref="B438:H438"/>
    <mergeCell ref="B444:H444"/>
    <mergeCell ref="B398:H398"/>
    <mergeCell ref="B401:H401"/>
    <mergeCell ref="B404:H404"/>
    <mergeCell ref="B546:H546"/>
    <mergeCell ref="B534:H534"/>
    <mergeCell ref="B573:H573"/>
    <mergeCell ref="B413:H413"/>
    <mergeCell ref="B576:H576"/>
    <mergeCell ref="B361:H361"/>
    <mergeCell ref="B364:H364"/>
    <mergeCell ref="B174:H174"/>
    <mergeCell ref="B187:H187"/>
    <mergeCell ref="B190:H190"/>
    <mergeCell ref="B193:H193"/>
    <mergeCell ref="B203:H203"/>
    <mergeCell ref="B206:H206"/>
    <mergeCell ref="B230:H230"/>
    <mergeCell ref="B243:H243"/>
    <mergeCell ref="B201:J201"/>
    <mergeCell ref="B184:H184"/>
    <mergeCell ref="B209:H209"/>
    <mergeCell ref="B212:H212"/>
    <mergeCell ref="B215:H215"/>
    <mergeCell ref="B218:H218"/>
    <mergeCell ref="B221:H221"/>
    <mergeCell ref="B175:H175"/>
    <mergeCell ref="B176:H176"/>
    <mergeCell ref="B177:H177"/>
    <mergeCell ref="B178:H178"/>
    <mergeCell ref="B182:H182"/>
    <mergeCell ref="B180:H180"/>
    <mergeCell ref="B181:H181"/>
    <mergeCell ref="B179:H179"/>
    <mergeCell ref="B183:H183"/>
    <mergeCell ref="B240:H240"/>
    <mergeCell ref="B276:H276"/>
    <mergeCell ref="B279:H279"/>
    <mergeCell ref="B252:H252"/>
    <mergeCell ref="B224:H224"/>
    <mergeCell ref="B227:H227"/>
    <mergeCell ref="B238:J238"/>
    <mergeCell ref="B249:H249"/>
    <mergeCell ref="B246:H246"/>
    <mergeCell ref="B282:H282"/>
    <mergeCell ref="B285:H285"/>
    <mergeCell ref="B270:H270"/>
    <mergeCell ref="B273:H273"/>
    <mergeCell ref="B255:H255"/>
    <mergeCell ref="B258:H258"/>
    <mergeCell ref="B264:H264"/>
    <mergeCell ref="B267:H267"/>
    <mergeCell ref="B261:H261"/>
    <mergeCell ref="B367:H367"/>
    <mergeCell ref="B370:H370"/>
    <mergeCell ref="B373:H373"/>
    <mergeCell ref="B298:H298"/>
    <mergeCell ref="B301:H301"/>
    <mergeCell ref="B304:H304"/>
    <mergeCell ref="B307:H307"/>
    <mergeCell ref="B349:H349"/>
    <mergeCell ref="B336:H336"/>
    <mergeCell ref="B340:E340"/>
    <mergeCell ref="B342:E342"/>
  </mergeCells>
  <pageMargins left="0.70866141732283472" right="0.70866141732283472" top="0.92" bottom="0.74803149606299213" header="0.31496062992125984" footer="0.31496062992125984"/>
  <pageSetup paperSize="9" orientation="portrait" r:id="rId1"/>
  <rowBreaks count="21" manualBreakCount="21">
    <brk id="36" max="16383" man="1"/>
    <brk id="76" max="16383" man="1"/>
    <brk id="166" max="10" man="1"/>
    <brk id="192" max="10" man="1"/>
    <brk id="211" max="10" man="1"/>
    <brk id="226" max="10" man="1"/>
    <brk id="235" max="10" man="1"/>
    <brk id="293" max="16383" man="1"/>
    <brk id="421" max="16383" man="1"/>
    <brk id="434" max="10" man="1"/>
    <brk id="461" max="16383" man="1"/>
    <brk id="517" max="10" man="1"/>
    <brk id="561" max="10" man="1"/>
    <brk id="580" max="16383" man="1"/>
    <brk id="646" max="10" man="1"/>
    <brk id="659" max="10" man="1"/>
    <brk id="681" max="10" man="1"/>
    <brk id="708" max="10" man="1"/>
    <brk id="718" max="10" man="1"/>
    <brk id="813" max="10" man="1"/>
    <brk id="858" max="10"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1148"/>
  <sheetViews>
    <sheetView showZeros="0" view="pageLayout" topLeftCell="A1132" zoomScaleNormal="100" zoomScaleSheetLayoutView="145" workbookViewId="0">
      <selection activeCell="B1110" sqref="B1110"/>
    </sheetView>
  </sheetViews>
  <sheetFormatPr defaultRowHeight="12.75"/>
  <cols>
    <col min="1" max="1" width="6.42578125" style="204" customWidth="1"/>
    <col min="2" max="4" width="9.140625" style="189"/>
    <col min="5" max="5" width="11" style="204" customWidth="1"/>
    <col min="6" max="7" width="9.140625" style="189"/>
    <col min="8" max="8" width="13.28515625" style="204" customWidth="1"/>
    <col min="9" max="9" width="9.140625" style="189"/>
    <col min="10" max="10" width="6.42578125" style="189" customWidth="1"/>
    <col min="11" max="16384" width="9.140625" style="189"/>
  </cols>
  <sheetData>
    <row r="1" spans="1:2" s="197" customFormat="1" ht="15">
      <c r="A1" s="198"/>
    </row>
    <row r="2" spans="1:2" s="199" customFormat="1" ht="15">
      <c r="A2" s="197" t="s">
        <v>423</v>
      </c>
    </row>
    <row r="3" spans="1:2" s="199" customFormat="1"/>
    <row r="4" spans="1:2" s="200" customFormat="1">
      <c r="A4" s="200" t="s">
        <v>424</v>
      </c>
    </row>
    <row r="5" spans="1:2" s="200" customFormat="1"/>
    <row r="6" spans="1:2" s="200" customFormat="1">
      <c r="A6" s="200" t="s">
        <v>425</v>
      </c>
      <c r="B6" s="200" t="s">
        <v>426</v>
      </c>
    </row>
    <row r="7" spans="1:2" s="200" customFormat="1">
      <c r="B7" s="200" t="s">
        <v>427</v>
      </c>
    </row>
    <row r="8" spans="1:2" s="200" customFormat="1">
      <c r="A8" s="200" t="s">
        <v>428</v>
      </c>
      <c r="B8" s="200" t="s">
        <v>429</v>
      </c>
    </row>
    <row r="9" spans="1:2" s="200" customFormat="1">
      <c r="A9" s="200" t="s">
        <v>430</v>
      </c>
      <c r="B9" s="200" t="s">
        <v>431</v>
      </c>
    </row>
    <row r="10" spans="1:2" s="200" customFormat="1">
      <c r="B10" s="200" t="s">
        <v>432</v>
      </c>
    </row>
    <row r="11" spans="1:2" s="200" customFormat="1">
      <c r="A11" s="200" t="s">
        <v>433</v>
      </c>
      <c r="B11" s="200" t="s">
        <v>434</v>
      </c>
    </row>
    <row r="12" spans="1:2" s="200" customFormat="1">
      <c r="B12" s="200" t="s">
        <v>435</v>
      </c>
    </row>
    <row r="13" spans="1:2" s="200" customFormat="1">
      <c r="B13" s="200" t="s">
        <v>436</v>
      </c>
    </row>
    <row r="14" spans="1:2" s="200" customFormat="1">
      <c r="B14" s="200" t="s">
        <v>437</v>
      </c>
    </row>
    <row r="15" spans="1:2" s="200" customFormat="1">
      <c r="B15" s="200" t="s">
        <v>438</v>
      </c>
    </row>
    <row r="16" spans="1:2" s="200" customFormat="1">
      <c r="B16" s="200" t="s">
        <v>439</v>
      </c>
    </row>
    <row r="17" spans="1:2" s="200" customFormat="1">
      <c r="B17" s="200" t="s">
        <v>440</v>
      </c>
    </row>
    <row r="18" spans="1:2" s="200" customFormat="1">
      <c r="B18" s="200" t="s">
        <v>441</v>
      </c>
    </row>
    <row r="19" spans="1:2" s="200" customFormat="1">
      <c r="B19" s="200" t="s">
        <v>442</v>
      </c>
    </row>
    <row r="20" spans="1:2" s="200" customFormat="1">
      <c r="B20" s="200" t="s">
        <v>443</v>
      </c>
    </row>
    <row r="21" spans="1:2" s="200" customFormat="1">
      <c r="B21" s="200" t="s">
        <v>444</v>
      </c>
    </row>
    <row r="22" spans="1:2" s="200" customFormat="1">
      <c r="B22" s="200" t="s">
        <v>445</v>
      </c>
    </row>
    <row r="23" spans="1:2" s="200" customFormat="1">
      <c r="B23" s="200" t="s">
        <v>446</v>
      </c>
    </row>
    <row r="24" spans="1:2" s="200" customFormat="1">
      <c r="B24" s="200" t="s">
        <v>447</v>
      </c>
    </row>
    <row r="25" spans="1:2" s="200" customFormat="1">
      <c r="B25" s="200" t="s">
        <v>448</v>
      </c>
    </row>
    <row r="26" spans="1:2" s="200" customFormat="1">
      <c r="B26" s="200" t="s">
        <v>449</v>
      </c>
    </row>
    <row r="27" spans="1:2" s="200" customFormat="1">
      <c r="B27" s="200" t="s">
        <v>450</v>
      </c>
    </row>
    <row r="28" spans="1:2" s="200" customFormat="1">
      <c r="A28" s="200" t="s">
        <v>451</v>
      </c>
      <c r="B28" s="200" t="s">
        <v>452</v>
      </c>
    </row>
    <row r="29" spans="1:2" s="200" customFormat="1">
      <c r="B29" s="200" t="s">
        <v>453</v>
      </c>
    </row>
    <row r="30" spans="1:2" s="200" customFormat="1">
      <c r="B30" s="200" t="s">
        <v>454</v>
      </c>
    </row>
    <row r="31" spans="1:2" s="200" customFormat="1">
      <c r="A31" s="200" t="s">
        <v>455</v>
      </c>
      <c r="B31" s="200" t="s">
        <v>456</v>
      </c>
    </row>
    <row r="32" spans="1:2" s="200" customFormat="1">
      <c r="B32" s="200" t="s">
        <v>457</v>
      </c>
    </row>
    <row r="33" spans="1:2" s="200" customFormat="1">
      <c r="B33" s="200" t="s">
        <v>458</v>
      </c>
    </row>
    <row r="34" spans="1:2" s="200" customFormat="1">
      <c r="A34" s="200" t="s">
        <v>459</v>
      </c>
      <c r="B34" s="200" t="s">
        <v>460</v>
      </c>
    </row>
    <row r="35" spans="1:2" s="200" customFormat="1">
      <c r="B35" s="200" t="s">
        <v>461</v>
      </c>
    </row>
    <row r="36" spans="1:2" s="200" customFormat="1">
      <c r="B36" s="200" t="s">
        <v>462</v>
      </c>
    </row>
    <row r="37" spans="1:2" s="200" customFormat="1">
      <c r="A37" s="200" t="s">
        <v>463</v>
      </c>
      <c r="B37" s="200" t="s">
        <v>464</v>
      </c>
    </row>
    <row r="38" spans="1:2" s="200" customFormat="1">
      <c r="B38" s="200" t="s">
        <v>465</v>
      </c>
    </row>
    <row r="39" spans="1:2" s="200" customFormat="1">
      <c r="B39" s="200" t="s">
        <v>466</v>
      </c>
    </row>
    <row r="40" spans="1:2" s="200" customFormat="1">
      <c r="B40" s="200" t="s">
        <v>467</v>
      </c>
    </row>
    <row r="41" spans="1:2" s="200" customFormat="1">
      <c r="A41" s="200" t="s">
        <v>468</v>
      </c>
      <c r="B41" s="200" t="s">
        <v>469</v>
      </c>
    </row>
    <row r="42" spans="1:2" s="200" customFormat="1">
      <c r="B42" s="200" t="s">
        <v>470</v>
      </c>
    </row>
    <row r="43" spans="1:2" s="200" customFormat="1">
      <c r="A43" s="200" t="s">
        <v>471</v>
      </c>
      <c r="B43" s="200" t="s">
        <v>472</v>
      </c>
    </row>
    <row r="44" spans="1:2" s="200" customFormat="1">
      <c r="B44" s="200" t="s">
        <v>473</v>
      </c>
    </row>
    <row r="45" spans="1:2" s="200" customFormat="1">
      <c r="B45" s="200" t="s">
        <v>474</v>
      </c>
    </row>
    <row r="46" spans="1:2" s="200" customFormat="1">
      <c r="B46" s="200" t="s">
        <v>475</v>
      </c>
    </row>
    <row r="47" spans="1:2" s="200" customFormat="1">
      <c r="A47" s="200" t="s">
        <v>476</v>
      </c>
      <c r="B47" s="200" t="s">
        <v>477</v>
      </c>
    </row>
    <row r="48" spans="1:2" s="200" customFormat="1">
      <c r="B48" s="200" t="s">
        <v>478</v>
      </c>
    </row>
    <row r="49" spans="1:2" s="200" customFormat="1">
      <c r="A49" s="200" t="s">
        <v>479</v>
      </c>
      <c r="B49" s="200" t="s">
        <v>480</v>
      </c>
    </row>
    <row r="50" spans="1:2" s="200" customFormat="1">
      <c r="A50" s="201" t="s">
        <v>481</v>
      </c>
      <c r="B50" s="201" t="s">
        <v>482</v>
      </c>
    </row>
    <row r="51" spans="1:2" s="200" customFormat="1">
      <c r="B51" s="201" t="s">
        <v>483</v>
      </c>
    </row>
    <row r="52" spans="1:2" s="200" customFormat="1">
      <c r="B52" s="201" t="s">
        <v>484</v>
      </c>
    </row>
    <row r="53" spans="1:2" s="200" customFormat="1"/>
    <row r="54" spans="1:2" s="200" customFormat="1">
      <c r="A54" s="200" t="s">
        <v>485</v>
      </c>
    </row>
    <row r="55" spans="1:2" s="200" customFormat="1"/>
    <row r="56" spans="1:2" s="200" customFormat="1">
      <c r="A56" s="200" t="s">
        <v>486</v>
      </c>
    </row>
    <row r="57" spans="1:2" s="200" customFormat="1">
      <c r="A57" s="200" t="s">
        <v>487</v>
      </c>
    </row>
    <row r="58" spans="1:2" s="200" customFormat="1">
      <c r="A58" s="200" t="s">
        <v>488</v>
      </c>
    </row>
    <row r="59" spans="1:2" s="200" customFormat="1">
      <c r="A59" s="200" t="s">
        <v>489</v>
      </c>
    </row>
    <row r="60" spans="1:2" s="200" customFormat="1">
      <c r="A60" s="200" t="s">
        <v>490</v>
      </c>
    </row>
    <row r="61" spans="1:2" s="200" customFormat="1">
      <c r="A61" s="200" t="s">
        <v>491</v>
      </c>
    </row>
    <row r="62" spans="1:2" s="200" customFormat="1">
      <c r="A62" s="200" t="s">
        <v>492</v>
      </c>
    </row>
    <row r="63" spans="1:2" s="200" customFormat="1"/>
    <row r="64" spans="1:2" s="200" customFormat="1">
      <c r="A64" s="200" t="s">
        <v>493</v>
      </c>
    </row>
    <row r="65" spans="1:1" s="200" customFormat="1"/>
    <row r="66" spans="1:1" s="200" customFormat="1">
      <c r="A66" s="200" t="s">
        <v>494</v>
      </c>
    </row>
    <row r="67" spans="1:1" s="200" customFormat="1">
      <c r="A67" s="200" t="s">
        <v>495</v>
      </c>
    </row>
    <row r="68" spans="1:1" s="200" customFormat="1">
      <c r="A68" s="200" t="s">
        <v>496</v>
      </c>
    </row>
    <row r="69" spans="1:1" s="200" customFormat="1">
      <c r="A69" s="200" t="s">
        <v>497</v>
      </c>
    </row>
    <row r="70" spans="1:1" s="200" customFormat="1">
      <c r="A70" s="200" t="s">
        <v>498</v>
      </c>
    </row>
    <row r="71" spans="1:1" s="200" customFormat="1">
      <c r="A71" s="202" t="s">
        <v>499</v>
      </c>
    </row>
    <row r="72" spans="1:1" s="200" customFormat="1">
      <c r="A72" s="202" t="s">
        <v>500</v>
      </c>
    </row>
    <row r="73" spans="1:1" s="200" customFormat="1">
      <c r="A73" s="202" t="s">
        <v>501</v>
      </c>
    </row>
    <row r="74" spans="1:1" s="200" customFormat="1">
      <c r="A74" s="202" t="s">
        <v>502</v>
      </c>
    </row>
    <row r="75" spans="1:1" s="200" customFormat="1">
      <c r="A75" s="202" t="s">
        <v>503</v>
      </c>
    </row>
    <row r="76" spans="1:1" s="200" customFormat="1">
      <c r="A76" s="202" t="s">
        <v>504</v>
      </c>
    </row>
    <row r="77" spans="1:1" s="200" customFormat="1">
      <c r="A77" s="202" t="s">
        <v>505</v>
      </c>
    </row>
    <row r="78" spans="1:1" s="200" customFormat="1">
      <c r="A78" s="202" t="s">
        <v>506</v>
      </c>
    </row>
    <row r="79" spans="1:1" s="200" customFormat="1">
      <c r="A79" s="202" t="s">
        <v>507</v>
      </c>
    </row>
    <row r="80" spans="1:1" s="200" customFormat="1">
      <c r="A80" s="202" t="s">
        <v>508</v>
      </c>
    </row>
    <row r="81" spans="1:1" s="200" customFormat="1">
      <c r="A81" s="202" t="s">
        <v>509</v>
      </c>
    </row>
    <row r="82" spans="1:1" s="200" customFormat="1">
      <c r="A82" s="202" t="s">
        <v>510</v>
      </c>
    </row>
    <row r="83" spans="1:1" s="200" customFormat="1">
      <c r="A83" s="202" t="s">
        <v>511</v>
      </c>
    </row>
    <row r="84" spans="1:1" s="200" customFormat="1"/>
    <row r="85" spans="1:1" s="200" customFormat="1">
      <c r="A85" s="200" t="s">
        <v>512</v>
      </c>
    </row>
    <row r="86" spans="1:1" s="200" customFormat="1"/>
    <row r="87" spans="1:1" s="200" customFormat="1">
      <c r="A87" s="200" t="s">
        <v>513</v>
      </c>
    </row>
    <row r="88" spans="1:1" s="200" customFormat="1">
      <c r="A88" s="200" t="s">
        <v>514</v>
      </c>
    </row>
    <row r="89" spans="1:1" s="200" customFormat="1">
      <c r="A89" s="200" t="s">
        <v>515</v>
      </c>
    </row>
    <row r="90" spans="1:1" s="200" customFormat="1">
      <c r="A90" s="200" t="s">
        <v>516</v>
      </c>
    </row>
    <row r="91" spans="1:1" s="200" customFormat="1">
      <c r="A91" s="200" t="s">
        <v>517</v>
      </c>
    </row>
    <row r="92" spans="1:1" s="200" customFormat="1">
      <c r="A92" s="200" t="s">
        <v>518</v>
      </c>
    </row>
    <row r="93" spans="1:1" s="200" customFormat="1">
      <c r="A93" s="200" t="s">
        <v>519</v>
      </c>
    </row>
    <row r="94" spans="1:1" s="200" customFormat="1"/>
    <row r="95" spans="1:1" s="200" customFormat="1">
      <c r="A95" s="200" t="s">
        <v>520</v>
      </c>
    </row>
    <row r="96" spans="1:1" s="200" customFormat="1"/>
    <row r="97" spans="1:10" s="200" customFormat="1">
      <c r="A97" s="200" t="s">
        <v>521</v>
      </c>
    </row>
    <row r="98" spans="1:10" s="200" customFormat="1">
      <c r="A98" s="200" t="s">
        <v>522</v>
      </c>
    </row>
    <row r="99" spans="1:10" s="200" customFormat="1">
      <c r="A99" s="200" t="s">
        <v>523</v>
      </c>
    </row>
    <row r="100" spans="1:10" s="200" customFormat="1">
      <c r="A100" s="200" t="s">
        <v>524</v>
      </c>
    </row>
    <row r="101" spans="1:10" s="200" customFormat="1">
      <c r="A101" s="200" t="s">
        <v>525</v>
      </c>
    </row>
    <row r="102" spans="1:10" s="200" customFormat="1">
      <c r="A102" s="200" t="s">
        <v>526</v>
      </c>
    </row>
    <row r="103" spans="1:10" s="200" customFormat="1">
      <c r="A103" s="200" t="s">
        <v>527</v>
      </c>
    </row>
    <row r="104" spans="1:10" s="200" customFormat="1">
      <c r="A104" s="200" t="s">
        <v>528</v>
      </c>
    </row>
    <row r="105" spans="1:10" s="200" customFormat="1"/>
    <row r="106" spans="1:10" ht="15.75">
      <c r="A106" s="203" t="s">
        <v>529</v>
      </c>
    </row>
    <row r="107" spans="1:10" s="200" customFormat="1">
      <c r="A107" s="205"/>
      <c r="E107" s="204"/>
      <c r="H107" s="204"/>
    </row>
    <row r="108" spans="1:10" s="200" customFormat="1">
      <c r="A108" s="206" t="s">
        <v>425</v>
      </c>
      <c r="B108" s="207" t="s">
        <v>530</v>
      </c>
      <c r="C108" s="208"/>
      <c r="D108" s="208"/>
      <c r="E108" s="209"/>
      <c r="G108" s="208"/>
      <c r="H108" s="209"/>
      <c r="J108" s="209"/>
    </row>
    <row r="109" spans="1:10" s="200" customFormat="1">
      <c r="A109" s="208"/>
      <c r="B109" s="207" t="s">
        <v>531</v>
      </c>
      <c r="C109" s="208"/>
      <c r="D109" s="208"/>
      <c r="E109" s="209"/>
      <c r="G109" s="208"/>
      <c r="H109" s="209"/>
      <c r="J109" s="209"/>
    </row>
    <row r="110" spans="1:10" s="200" customFormat="1">
      <c r="A110" s="208"/>
      <c r="B110" s="207" t="s">
        <v>532</v>
      </c>
      <c r="C110" s="208"/>
      <c r="D110" s="208"/>
      <c r="E110" s="209"/>
      <c r="G110" s="208"/>
      <c r="H110" s="209"/>
      <c r="J110" s="209"/>
    </row>
    <row r="111" spans="1:10" s="200" customFormat="1">
      <c r="A111" s="208"/>
      <c r="B111" s="207"/>
      <c r="C111" s="208"/>
      <c r="D111" s="208"/>
      <c r="E111" s="209"/>
      <c r="G111" s="208"/>
      <c r="H111" s="209"/>
      <c r="J111" s="209"/>
    </row>
    <row r="112" spans="1:10" s="200" customFormat="1">
      <c r="A112" s="208"/>
      <c r="B112" s="206" t="s">
        <v>533</v>
      </c>
      <c r="C112" s="208">
        <v>1</v>
      </c>
      <c r="D112" s="208" t="s">
        <v>534</v>
      </c>
      <c r="E112" s="574">
        <v>0</v>
      </c>
      <c r="G112" s="208" t="s">
        <v>69</v>
      </c>
      <c r="H112" s="574">
        <f>+C112*E112</f>
        <v>0</v>
      </c>
      <c r="J112" s="209">
        <v>0</v>
      </c>
    </row>
    <row r="113" spans="1:10" s="200" customFormat="1">
      <c r="A113" s="210"/>
    </row>
    <row r="114" spans="1:10">
      <c r="A114" s="206" t="s">
        <v>428</v>
      </c>
      <c r="B114" s="189" t="s">
        <v>535</v>
      </c>
      <c r="E114" s="189"/>
      <c r="H114" s="189"/>
    </row>
    <row r="115" spans="1:10">
      <c r="A115" s="206"/>
      <c r="B115" s="189" t="s">
        <v>536</v>
      </c>
      <c r="E115" s="189"/>
      <c r="H115" s="189"/>
    </row>
    <row r="116" spans="1:10">
      <c r="A116" s="206"/>
      <c r="B116" s="189" t="s">
        <v>537</v>
      </c>
      <c r="E116" s="189"/>
      <c r="H116" s="189"/>
    </row>
    <row r="117" spans="1:10">
      <c r="A117" s="206"/>
      <c r="E117" s="189"/>
      <c r="H117" s="189"/>
    </row>
    <row r="118" spans="1:10">
      <c r="A118" s="206"/>
      <c r="B118" s="206" t="s">
        <v>533</v>
      </c>
      <c r="C118" s="206">
        <v>1</v>
      </c>
      <c r="D118" s="206" t="s">
        <v>534</v>
      </c>
      <c r="E118" s="575">
        <v>0</v>
      </c>
      <c r="G118" s="206" t="s">
        <v>69</v>
      </c>
      <c r="H118" s="575">
        <f>+C118*E118</f>
        <v>0</v>
      </c>
      <c r="J118" s="211">
        <v>0</v>
      </c>
    </row>
    <row r="119" spans="1:10">
      <c r="A119" s="206"/>
      <c r="E119" s="189"/>
      <c r="H119" s="189"/>
    </row>
    <row r="120" spans="1:10">
      <c r="A120" s="206" t="s">
        <v>430</v>
      </c>
      <c r="B120" s="189" t="s">
        <v>538</v>
      </c>
      <c r="E120" s="189"/>
      <c r="H120" s="189"/>
    </row>
    <row r="121" spans="1:10">
      <c r="A121" s="206"/>
      <c r="B121" s="189" t="s">
        <v>539</v>
      </c>
      <c r="E121" s="189"/>
      <c r="H121" s="189"/>
    </row>
    <row r="122" spans="1:10">
      <c r="A122" s="206"/>
      <c r="B122" s="189" t="s">
        <v>540</v>
      </c>
      <c r="E122" s="189"/>
      <c r="H122" s="189"/>
    </row>
    <row r="123" spans="1:10">
      <c r="A123" s="206"/>
      <c r="E123" s="189"/>
      <c r="H123" s="189"/>
    </row>
    <row r="124" spans="1:10">
      <c r="A124" s="206"/>
      <c r="B124" s="206" t="s">
        <v>533</v>
      </c>
      <c r="C124" s="206">
        <v>1</v>
      </c>
      <c r="D124" s="206" t="s">
        <v>534</v>
      </c>
      <c r="E124" s="575">
        <v>0</v>
      </c>
      <c r="G124" s="206" t="s">
        <v>69</v>
      </c>
      <c r="H124" s="575">
        <f>+C124*E124</f>
        <v>0</v>
      </c>
      <c r="J124" s="211">
        <v>0</v>
      </c>
    </row>
    <row r="125" spans="1:10">
      <c r="A125" s="206"/>
      <c r="E125" s="189"/>
      <c r="H125" s="189"/>
    </row>
    <row r="126" spans="1:10" s="200" customFormat="1">
      <c r="A126" s="208" t="s">
        <v>433</v>
      </c>
      <c r="B126" s="207" t="s">
        <v>541</v>
      </c>
    </row>
    <row r="127" spans="1:10" s="200" customFormat="1">
      <c r="A127" s="208"/>
      <c r="B127" s="200" t="s">
        <v>542</v>
      </c>
    </row>
    <row r="128" spans="1:10" s="200" customFormat="1">
      <c r="A128" s="208"/>
      <c r="B128" s="200" t="s">
        <v>543</v>
      </c>
    </row>
    <row r="129" spans="1:10" s="200" customFormat="1">
      <c r="A129" s="208"/>
      <c r="B129" s="212" t="s">
        <v>544</v>
      </c>
    </row>
    <row r="130" spans="1:10" s="200" customFormat="1">
      <c r="A130" s="208"/>
      <c r="B130" s="213" t="s">
        <v>545</v>
      </c>
      <c r="C130" s="208"/>
      <c r="D130" s="208"/>
      <c r="E130" s="209"/>
      <c r="G130" s="208"/>
      <c r="H130" s="209"/>
      <c r="J130" s="209"/>
    </row>
    <row r="131" spans="1:10" s="200" customFormat="1">
      <c r="A131" s="208"/>
      <c r="B131" s="214" t="s">
        <v>546</v>
      </c>
      <c r="D131" s="208"/>
      <c r="E131" s="209"/>
      <c r="H131" s="215"/>
      <c r="J131" s="209"/>
    </row>
    <row r="132" spans="1:10" s="200" customFormat="1">
      <c r="A132" s="208"/>
      <c r="B132" s="216" t="s">
        <v>547</v>
      </c>
      <c r="D132" s="208"/>
      <c r="E132" s="209"/>
      <c r="H132" s="215"/>
      <c r="J132" s="209"/>
    </row>
    <row r="133" spans="1:10" s="200" customFormat="1">
      <c r="A133" s="208"/>
      <c r="B133" s="216" t="s">
        <v>548</v>
      </c>
      <c r="D133" s="208"/>
      <c r="E133" s="209"/>
      <c r="H133" s="215" t="s">
        <v>11</v>
      </c>
      <c r="I133" s="200">
        <v>1</v>
      </c>
      <c r="J133" s="209"/>
    </row>
    <row r="134" spans="1:10" s="200" customFormat="1">
      <c r="A134" s="208"/>
      <c r="B134" s="207" t="s">
        <v>549</v>
      </c>
      <c r="C134" s="208"/>
      <c r="D134" s="208"/>
      <c r="E134" s="209"/>
      <c r="G134" s="208"/>
      <c r="H134" s="215" t="s">
        <v>11</v>
      </c>
      <c r="I134" s="200">
        <v>4</v>
      </c>
      <c r="J134" s="209"/>
    </row>
    <row r="135" spans="1:10" s="200" customFormat="1">
      <c r="A135" s="208"/>
      <c r="B135" s="212" t="s">
        <v>550</v>
      </c>
      <c r="C135" s="208"/>
      <c r="D135" s="208"/>
      <c r="E135" s="209"/>
      <c r="G135" s="208"/>
      <c r="H135" s="215" t="s">
        <v>11</v>
      </c>
      <c r="I135" s="200">
        <v>1</v>
      </c>
      <c r="J135" s="209"/>
    </row>
    <row r="136" spans="1:10" s="200" customFormat="1">
      <c r="A136" s="208"/>
      <c r="B136" s="212" t="s">
        <v>551</v>
      </c>
      <c r="D136" s="208"/>
      <c r="E136" s="209"/>
      <c r="G136" s="208"/>
      <c r="H136" s="209"/>
      <c r="J136" s="209"/>
    </row>
    <row r="137" spans="1:10" s="200" customFormat="1">
      <c r="A137" s="208"/>
      <c r="B137" s="212" t="s">
        <v>552</v>
      </c>
      <c r="C137" s="208"/>
      <c r="D137" s="208"/>
      <c r="E137" s="209"/>
      <c r="G137" s="208"/>
      <c r="H137" s="217" t="s">
        <v>11</v>
      </c>
      <c r="I137" s="200">
        <v>1</v>
      </c>
      <c r="J137" s="209"/>
    </row>
    <row r="138" spans="1:10" s="200" customFormat="1">
      <c r="A138" s="208"/>
      <c r="B138" s="200" t="s">
        <v>553</v>
      </c>
      <c r="H138" s="218" t="s">
        <v>11</v>
      </c>
      <c r="I138" s="200">
        <v>1</v>
      </c>
    </row>
    <row r="139" spans="1:10" s="200" customFormat="1">
      <c r="A139" s="208"/>
      <c r="B139" s="189" t="s">
        <v>554</v>
      </c>
      <c r="H139" s="218" t="s">
        <v>11</v>
      </c>
      <c r="I139" s="200">
        <v>5</v>
      </c>
    </row>
    <row r="140" spans="1:10" s="200" customFormat="1">
      <c r="A140" s="208"/>
      <c r="B140" s="212" t="s">
        <v>555</v>
      </c>
      <c r="C140" s="208"/>
      <c r="D140" s="208"/>
      <c r="E140" s="209"/>
      <c r="G140" s="208"/>
      <c r="H140" s="215"/>
      <c r="J140" s="209"/>
    </row>
    <row r="141" spans="1:10" s="200" customFormat="1">
      <c r="A141" s="208"/>
      <c r="B141" s="207" t="s">
        <v>556</v>
      </c>
      <c r="C141" s="208"/>
      <c r="D141" s="208"/>
      <c r="E141" s="209"/>
      <c r="G141" s="208"/>
      <c r="H141" s="215" t="s">
        <v>11</v>
      </c>
      <c r="I141" s="200">
        <v>2</v>
      </c>
      <c r="J141" s="209"/>
    </row>
    <row r="142" spans="1:10" s="200" customFormat="1">
      <c r="A142" s="208"/>
      <c r="B142" s="216" t="s">
        <v>557</v>
      </c>
      <c r="D142" s="208"/>
      <c r="E142" s="209"/>
      <c r="H142" s="215" t="s">
        <v>11</v>
      </c>
      <c r="I142" s="200">
        <v>1</v>
      </c>
      <c r="J142" s="209"/>
    </row>
    <row r="143" spans="1:10" s="200" customFormat="1">
      <c r="A143" s="208"/>
      <c r="B143" s="207" t="s">
        <v>558</v>
      </c>
      <c r="D143" s="208"/>
      <c r="E143" s="209"/>
      <c r="G143" s="208"/>
      <c r="H143" s="218" t="s">
        <v>11</v>
      </c>
      <c r="I143" s="219" t="s">
        <v>559</v>
      </c>
      <c r="J143" s="209"/>
    </row>
    <row r="144" spans="1:10" s="200" customFormat="1">
      <c r="A144" s="208"/>
      <c r="B144" s="207" t="s">
        <v>560</v>
      </c>
      <c r="D144" s="208"/>
      <c r="E144" s="209"/>
      <c r="G144" s="208"/>
      <c r="H144" s="218" t="s">
        <v>11</v>
      </c>
      <c r="I144" s="219" t="s">
        <v>561</v>
      </c>
      <c r="J144" s="209"/>
    </row>
    <row r="145" spans="1:10" s="200" customFormat="1">
      <c r="A145" s="208"/>
      <c r="B145" s="207" t="s">
        <v>562</v>
      </c>
      <c r="D145" s="208"/>
      <c r="E145" s="209"/>
      <c r="G145" s="208"/>
      <c r="H145" s="218" t="s">
        <v>11</v>
      </c>
      <c r="I145" s="219" t="s">
        <v>563</v>
      </c>
      <c r="J145" s="209"/>
    </row>
    <row r="146" spans="1:10" s="200" customFormat="1">
      <c r="A146" s="208"/>
      <c r="B146" s="212" t="s">
        <v>564</v>
      </c>
      <c r="D146" s="208"/>
      <c r="E146" s="209"/>
      <c r="G146" s="208"/>
      <c r="H146" s="218" t="s">
        <v>11</v>
      </c>
      <c r="I146" s="220" t="s">
        <v>561</v>
      </c>
      <c r="J146" s="209"/>
    </row>
    <row r="147" spans="1:10" s="200" customFormat="1">
      <c r="A147" s="208"/>
      <c r="B147" s="212" t="s">
        <v>565</v>
      </c>
      <c r="D147" s="208"/>
      <c r="E147" s="209"/>
      <c r="G147" s="208"/>
      <c r="H147" s="218" t="s">
        <v>11</v>
      </c>
      <c r="I147" s="219" t="s">
        <v>559</v>
      </c>
      <c r="J147" s="209"/>
    </row>
    <row r="148" spans="1:10" s="200" customFormat="1">
      <c r="A148" s="208"/>
      <c r="B148" s="189" t="s">
        <v>566</v>
      </c>
      <c r="H148" s="218" t="s">
        <v>11</v>
      </c>
      <c r="I148" s="220">
        <v>1</v>
      </c>
    </row>
    <row r="149" spans="1:10" s="200" customFormat="1">
      <c r="A149" s="208"/>
      <c r="B149" s="214" t="s">
        <v>567</v>
      </c>
      <c r="H149" s="218" t="s">
        <v>11</v>
      </c>
      <c r="I149" s="220" t="s">
        <v>563</v>
      </c>
    </row>
    <row r="150" spans="1:10" s="200" customFormat="1">
      <c r="A150" s="208"/>
      <c r="B150" s="216" t="s">
        <v>568</v>
      </c>
      <c r="H150" s="218" t="s">
        <v>11</v>
      </c>
      <c r="I150" s="219" t="s">
        <v>569</v>
      </c>
    </row>
    <row r="151" spans="1:10" s="200" customFormat="1">
      <c r="A151" s="208"/>
      <c r="B151" s="212" t="s">
        <v>570</v>
      </c>
      <c r="D151" s="208"/>
      <c r="E151" s="209"/>
      <c r="G151" s="208"/>
      <c r="H151" s="218" t="s">
        <v>11</v>
      </c>
      <c r="I151" s="219" t="s">
        <v>561</v>
      </c>
      <c r="J151" s="209"/>
    </row>
    <row r="152" spans="1:10" s="200" customFormat="1">
      <c r="A152" s="208"/>
      <c r="B152" s="212" t="s">
        <v>571</v>
      </c>
      <c r="D152" s="208"/>
      <c r="E152" s="209"/>
      <c r="G152" s="208"/>
      <c r="H152" s="218" t="s">
        <v>11</v>
      </c>
      <c r="I152" s="219" t="s">
        <v>572</v>
      </c>
      <c r="J152" s="209"/>
    </row>
    <row r="153" spans="1:10" s="200" customFormat="1">
      <c r="A153" s="208"/>
      <c r="B153" s="207" t="s">
        <v>573</v>
      </c>
      <c r="D153" s="208"/>
      <c r="E153" s="209"/>
      <c r="G153" s="208"/>
      <c r="H153" s="218" t="s">
        <v>11</v>
      </c>
      <c r="I153" s="219" t="s">
        <v>574</v>
      </c>
      <c r="J153" s="209"/>
    </row>
    <row r="154" spans="1:10" s="200" customFormat="1">
      <c r="A154" s="208"/>
      <c r="B154" s="212" t="s">
        <v>575</v>
      </c>
      <c r="D154" s="208"/>
      <c r="E154" s="209"/>
      <c r="G154" s="208"/>
      <c r="H154" s="218" t="s">
        <v>11</v>
      </c>
      <c r="I154" s="219" t="s">
        <v>576</v>
      </c>
      <c r="J154" s="209"/>
    </row>
    <row r="155" spans="1:10" s="200" customFormat="1">
      <c r="A155" s="208"/>
      <c r="B155" s="212" t="s">
        <v>577</v>
      </c>
      <c r="D155" s="208"/>
      <c r="E155" s="209"/>
      <c r="G155" s="208"/>
      <c r="H155" s="218" t="s">
        <v>11</v>
      </c>
      <c r="I155" s="220" t="s">
        <v>561</v>
      </c>
      <c r="J155" s="209"/>
    </row>
    <row r="156" spans="1:10" s="200" customFormat="1">
      <c r="A156" s="208"/>
      <c r="B156" s="212" t="s">
        <v>578</v>
      </c>
      <c r="D156" s="208"/>
      <c r="E156" s="209"/>
      <c r="G156" s="208"/>
      <c r="H156" s="218" t="s">
        <v>11</v>
      </c>
      <c r="I156" s="220" t="s">
        <v>561</v>
      </c>
      <c r="J156" s="209"/>
    </row>
    <row r="157" spans="1:10" s="200" customFormat="1">
      <c r="A157" s="208"/>
      <c r="B157" s="214" t="s">
        <v>579</v>
      </c>
      <c r="D157" s="208"/>
      <c r="E157" s="209"/>
      <c r="H157" s="215"/>
      <c r="J157" s="209"/>
    </row>
    <row r="158" spans="1:10" s="200" customFormat="1">
      <c r="A158" s="208"/>
      <c r="B158" s="214" t="s">
        <v>580</v>
      </c>
      <c r="D158" s="208"/>
      <c r="E158" s="209"/>
      <c r="H158" s="215"/>
      <c r="J158" s="209"/>
    </row>
    <row r="159" spans="1:10" s="200" customFormat="1"/>
    <row r="160" spans="1:10" s="200" customFormat="1">
      <c r="A160" s="208"/>
      <c r="B160" s="208" t="s">
        <v>533</v>
      </c>
      <c r="C160" s="208">
        <v>1</v>
      </c>
      <c r="D160" s="208" t="s">
        <v>534</v>
      </c>
      <c r="E160" s="574">
        <v>0</v>
      </c>
      <c r="G160" s="208" t="s">
        <v>69</v>
      </c>
      <c r="H160" s="574">
        <f>+C160*E160</f>
        <v>0</v>
      </c>
      <c r="J160" s="209">
        <v>0</v>
      </c>
    </row>
    <row r="161" spans="1:10" s="200" customFormat="1">
      <c r="A161" s="210"/>
    </row>
    <row r="162" spans="1:10" s="200" customFormat="1">
      <c r="A162" s="206" t="s">
        <v>451</v>
      </c>
      <c r="B162" s="207" t="s">
        <v>581</v>
      </c>
      <c r="C162" s="208"/>
      <c r="D162" s="208"/>
      <c r="E162" s="209"/>
      <c r="G162" s="208"/>
      <c r="H162" s="209"/>
      <c r="J162" s="209"/>
    </row>
    <row r="163" spans="1:10" s="200" customFormat="1">
      <c r="A163" s="208"/>
      <c r="B163" s="189" t="s">
        <v>582</v>
      </c>
    </row>
    <row r="164" spans="1:10" s="200" customFormat="1">
      <c r="A164" s="208"/>
      <c r="B164" s="207" t="s">
        <v>583</v>
      </c>
    </row>
    <row r="165" spans="1:10" s="200" customFormat="1">
      <c r="A165" s="208"/>
      <c r="B165" s="213" t="s">
        <v>584</v>
      </c>
      <c r="C165" s="208"/>
      <c r="D165" s="208"/>
      <c r="E165" s="209"/>
      <c r="G165" s="208"/>
      <c r="H165" s="209"/>
      <c r="J165" s="209"/>
    </row>
    <row r="166" spans="1:10" s="200" customFormat="1">
      <c r="A166" s="208"/>
      <c r="B166" s="216" t="s">
        <v>585</v>
      </c>
      <c r="D166" s="208"/>
      <c r="E166" s="209"/>
      <c r="H166" s="215" t="s">
        <v>11</v>
      </c>
      <c r="I166" s="200">
        <v>1</v>
      </c>
      <c r="J166" s="209"/>
    </row>
    <row r="167" spans="1:10" s="200" customFormat="1">
      <c r="A167" s="208"/>
      <c r="B167" s="207" t="s">
        <v>586</v>
      </c>
      <c r="C167" s="208"/>
      <c r="D167" s="208"/>
      <c r="E167" s="209"/>
      <c r="G167" s="208"/>
      <c r="H167" s="215" t="s">
        <v>11</v>
      </c>
      <c r="I167" s="200">
        <v>4</v>
      </c>
      <c r="J167" s="209"/>
    </row>
    <row r="168" spans="1:10" s="200" customFormat="1">
      <c r="A168" s="208"/>
      <c r="B168" s="207" t="s">
        <v>587</v>
      </c>
      <c r="D168" s="208"/>
      <c r="E168" s="209"/>
      <c r="G168" s="208"/>
      <c r="H168" s="218" t="s">
        <v>11</v>
      </c>
      <c r="I168" s="219" t="s">
        <v>561</v>
      </c>
      <c r="J168" s="209"/>
    </row>
    <row r="169" spans="1:10" s="200" customFormat="1">
      <c r="A169" s="208"/>
      <c r="B169" s="207" t="s">
        <v>558</v>
      </c>
      <c r="D169" s="208"/>
      <c r="E169" s="209"/>
      <c r="G169" s="208"/>
      <c r="H169" s="218" t="s">
        <v>11</v>
      </c>
      <c r="I169" s="219" t="s">
        <v>563</v>
      </c>
      <c r="J169" s="209"/>
    </row>
    <row r="170" spans="1:10" s="200" customFormat="1">
      <c r="A170" s="208"/>
      <c r="B170" s="207" t="s">
        <v>588</v>
      </c>
      <c r="D170" s="208"/>
      <c r="E170" s="209"/>
      <c r="G170" s="208"/>
      <c r="H170" s="218" t="s">
        <v>11</v>
      </c>
      <c r="I170" s="219" t="s">
        <v>563</v>
      </c>
      <c r="J170" s="209"/>
    </row>
    <row r="171" spans="1:10" s="200" customFormat="1">
      <c r="A171" s="208"/>
      <c r="B171" s="212" t="s">
        <v>565</v>
      </c>
      <c r="D171" s="208"/>
      <c r="E171" s="209"/>
      <c r="G171" s="208"/>
      <c r="H171" s="218" t="s">
        <v>11</v>
      </c>
      <c r="I171" s="219" t="s">
        <v>563</v>
      </c>
      <c r="J171" s="209"/>
    </row>
    <row r="172" spans="1:10" s="200" customFormat="1">
      <c r="A172" s="208"/>
      <c r="B172" s="212" t="s">
        <v>575</v>
      </c>
      <c r="D172" s="208"/>
      <c r="E172" s="209"/>
      <c r="G172" s="208"/>
      <c r="H172" s="218" t="s">
        <v>11</v>
      </c>
      <c r="I172" s="219" t="s">
        <v>559</v>
      </c>
      <c r="J172" s="209"/>
    </row>
    <row r="173" spans="1:10" s="200" customFormat="1">
      <c r="A173" s="208"/>
      <c r="B173" s="212" t="s">
        <v>571</v>
      </c>
      <c r="D173" s="208"/>
      <c r="E173" s="209"/>
      <c r="G173" s="208"/>
      <c r="H173" s="218" t="s">
        <v>11</v>
      </c>
      <c r="I173" s="219" t="s">
        <v>589</v>
      </c>
      <c r="J173" s="209"/>
    </row>
    <row r="174" spans="1:10" s="200" customFormat="1">
      <c r="A174" s="208"/>
      <c r="B174" s="212" t="s">
        <v>570</v>
      </c>
      <c r="D174" s="208"/>
      <c r="E174" s="209"/>
      <c r="G174" s="208"/>
      <c r="H174" s="218" t="s">
        <v>11</v>
      </c>
      <c r="I174" s="219" t="s">
        <v>590</v>
      </c>
      <c r="J174" s="209"/>
    </row>
    <row r="175" spans="1:10" s="200" customFormat="1">
      <c r="A175" s="208"/>
      <c r="B175" s="212" t="s">
        <v>591</v>
      </c>
      <c r="D175" s="208"/>
      <c r="E175" s="209"/>
      <c r="G175" s="208"/>
      <c r="H175" s="209"/>
      <c r="J175" s="209"/>
    </row>
    <row r="176" spans="1:10" s="200" customFormat="1">
      <c r="A176" s="208"/>
      <c r="B176" s="213"/>
      <c r="C176" s="208"/>
      <c r="D176" s="208"/>
      <c r="E176" s="209"/>
      <c r="G176" s="208"/>
      <c r="H176" s="209"/>
      <c r="J176" s="209"/>
    </row>
    <row r="177" spans="1:10" s="200" customFormat="1">
      <c r="A177" s="208"/>
      <c r="B177" s="208" t="s">
        <v>533</v>
      </c>
      <c r="C177" s="208">
        <v>1</v>
      </c>
      <c r="D177" s="208" t="s">
        <v>534</v>
      </c>
      <c r="E177" s="574">
        <v>0</v>
      </c>
      <c r="G177" s="208" t="s">
        <v>69</v>
      </c>
      <c r="H177" s="574">
        <f>+C177*E177</f>
        <v>0</v>
      </c>
      <c r="J177" s="209">
        <v>0</v>
      </c>
    </row>
    <row r="178" spans="1:10" s="200" customFormat="1">
      <c r="A178" s="208"/>
      <c r="B178" s="208"/>
      <c r="C178" s="208"/>
      <c r="D178" s="208"/>
      <c r="E178" s="209"/>
      <c r="G178" s="208"/>
      <c r="H178" s="209"/>
      <c r="J178" s="209"/>
    </row>
    <row r="179" spans="1:10" s="200" customFormat="1">
      <c r="A179" s="206" t="s">
        <v>455</v>
      </c>
      <c r="B179" s="189" t="s">
        <v>592</v>
      </c>
    </row>
    <row r="180" spans="1:10" s="200" customFormat="1">
      <c r="A180" s="208"/>
      <c r="B180" s="189" t="s">
        <v>593</v>
      </c>
    </row>
    <row r="181" spans="1:10" s="200" customFormat="1">
      <c r="A181" s="208"/>
    </row>
    <row r="182" spans="1:10" s="200" customFormat="1">
      <c r="A182" s="208"/>
      <c r="B182" s="208" t="s">
        <v>533</v>
      </c>
      <c r="C182" s="208">
        <v>1</v>
      </c>
      <c r="D182" s="208" t="s">
        <v>534</v>
      </c>
      <c r="E182" s="574">
        <v>0</v>
      </c>
      <c r="G182" s="208" t="s">
        <v>69</v>
      </c>
      <c r="H182" s="574">
        <f>+C182*E182</f>
        <v>0</v>
      </c>
      <c r="J182" s="209">
        <v>0</v>
      </c>
    </row>
    <row r="183" spans="1:10" s="200" customFormat="1">
      <c r="A183" s="210"/>
    </row>
    <row r="184" spans="1:10" s="222" customFormat="1">
      <c r="A184" s="221"/>
      <c r="B184" s="222" t="s">
        <v>594</v>
      </c>
    </row>
    <row r="185" spans="1:10" s="222" customFormat="1">
      <c r="A185" s="221"/>
      <c r="B185" s="222" t="s">
        <v>595</v>
      </c>
    </row>
    <row r="186" spans="1:10" s="222" customFormat="1">
      <c r="A186" s="221"/>
    </row>
    <row r="187" spans="1:10" s="222" customFormat="1">
      <c r="A187" s="221" t="s">
        <v>459</v>
      </c>
      <c r="B187" s="222" t="s">
        <v>596</v>
      </c>
    </row>
    <row r="188" spans="1:10" s="222" customFormat="1">
      <c r="A188" s="221"/>
    </row>
    <row r="189" spans="1:10" s="222" customFormat="1">
      <c r="A189" s="221"/>
      <c r="B189" s="221" t="s">
        <v>416</v>
      </c>
      <c r="C189" s="221">
        <v>30</v>
      </c>
      <c r="D189" s="221" t="s">
        <v>534</v>
      </c>
      <c r="E189" s="572">
        <v>0</v>
      </c>
      <c r="G189" s="221" t="s">
        <v>69</v>
      </c>
      <c r="H189" s="572">
        <f>+C189*E189</f>
        <v>0</v>
      </c>
      <c r="J189" s="223">
        <v>0</v>
      </c>
    </row>
    <row r="190" spans="1:10" s="222" customFormat="1">
      <c r="A190" s="221"/>
      <c r="B190" s="221"/>
      <c r="C190" s="221"/>
      <c r="D190" s="221"/>
      <c r="E190" s="223"/>
      <c r="G190" s="221"/>
      <c r="H190" s="223"/>
      <c r="J190" s="223"/>
    </row>
    <row r="191" spans="1:10" s="222" customFormat="1">
      <c r="A191" s="221" t="s">
        <v>463</v>
      </c>
      <c r="B191" s="222" t="s">
        <v>597</v>
      </c>
    </row>
    <row r="192" spans="1:10" s="222" customFormat="1">
      <c r="A192" s="221"/>
    </row>
    <row r="193" spans="1:10" s="222" customFormat="1">
      <c r="A193" s="221"/>
      <c r="B193" s="221" t="s">
        <v>416</v>
      </c>
      <c r="C193" s="221">
        <v>150</v>
      </c>
      <c r="D193" s="221" t="s">
        <v>534</v>
      </c>
      <c r="E193" s="572">
        <v>0</v>
      </c>
      <c r="G193" s="221" t="s">
        <v>69</v>
      </c>
      <c r="H193" s="572">
        <f>+C193*E193</f>
        <v>0</v>
      </c>
      <c r="J193" s="223">
        <v>0</v>
      </c>
    </row>
    <row r="194" spans="1:10" s="222" customFormat="1">
      <c r="A194" s="221"/>
      <c r="B194" s="221"/>
      <c r="C194" s="221"/>
      <c r="D194" s="221"/>
      <c r="E194" s="223"/>
      <c r="G194" s="221"/>
      <c r="H194" s="223"/>
      <c r="J194" s="223"/>
    </row>
    <row r="195" spans="1:10" s="222" customFormat="1">
      <c r="A195" s="221" t="s">
        <v>468</v>
      </c>
      <c r="B195" s="222" t="s">
        <v>598</v>
      </c>
    </row>
    <row r="196" spans="1:10" s="222" customFormat="1">
      <c r="A196" s="221"/>
    </row>
    <row r="197" spans="1:10" s="222" customFormat="1">
      <c r="A197" s="221"/>
      <c r="B197" s="221" t="s">
        <v>416</v>
      </c>
      <c r="C197" s="221">
        <v>300</v>
      </c>
      <c r="D197" s="221" t="s">
        <v>534</v>
      </c>
      <c r="E197" s="572">
        <v>0</v>
      </c>
      <c r="G197" s="221" t="s">
        <v>69</v>
      </c>
      <c r="H197" s="572">
        <f>+C197*E197</f>
        <v>0</v>
      </c>
      <c r="J197" s="223">
        <v>0</v>
      </c>
    </row>
    <row r="198" spans="1:10" s="222" customFormat="1">
      <c r="A198" s="221"/>
      <c r="B198" s="221"/>
      <c r="C198" s="221"/>
      <c r="D198" s="221"/>
      <c r="E198" s="223"/>
      <c r="G198" s="221"/>
      <c r="H198" s="223"/>
      <c r="J198" s="223"/>
    </row>
    <row r="199" spans="1:10" s="222" customFormat="1">
      <c r="A199" s="221" t="s">
        <v>471</v>
      </c>
      <c r="B199" s="222" t="s">
        <v>599</v>
      </c>
    </row>
    <row r="200" spans="1:10" s="222" customFormat="1">
      <c r="A200" s="221"/>
    </row>
    <row r="201" spans="1:10" s="222" customFormat="1">
      <c r="A201" s="221"/>
      <c r="B201" s="221" t="s">
        <v>416</v>
      </c>
      <c r="C201" s="221">
        <v>250</v>
      </c>
      <c r="D201" s="221" t="s">
        <v>534</v>
      </c>
      <c r="E201" s="572">
        <v>0</v>
      </c>
      <c r="G201" s="221" t="s">
        <v>69</v>
      </c>
      <c r="H201" s="572">
        <f>+C201*E201</f>
        <v>0</v>
      </c>
      <c r="J201" s="223">
        <v>0</v>
      </c>
    </row>
    <row r="202" spans="1:10" s="222" customFormat="1">
      <c r="A202" s="221"/>
      <c r="B202" s="221"/>
      <c r="C202" s="221"/>
      <c r="D202" s="221"/>
      <c r="E202" s="223"/>
      <c r="G202" s="221"/>
      <c r="H202" s="223"/>
      <c r="J202" s="223"/>
    </row>
    <row r="203" spans="1:10" s="200" customFormat="1">
      <c r="A203" s="208"/>
      <c r="B203" s="212" t="s">
        <v>600</v>
      </c>
      <c r="C203" s="208"/>
      <c r="D203" s="208"/>
      <c r="E203" s="209"/>
      <c r="G203" s="208"/>
      <c r="H203" s="209"/>
      <c r="J203" s="209"/>
    </row>
    <row r="204" spans="1:10" s="200" customFormat="1">
      <c r="A204" s="208"/>
      <c r="B204" s="208"/>
      <c r="C204" s="208"/>
      <c r="D204" s="208"/>
      <c r="E204" s="209"/>
      <c r="G204" s="208"/>
      <c r="H204" s="209"/>
      <c r="J204" s="209"/>
    </row>
    <row r="205" spans="1:10" s="200" customFormat="1">
      <c r="A205" s="206" t="s">
        <v>476</v>
      </c>
      <c r="B205" s="189" t="s">
        <v>601</v>
      </c>
      <c r="C205" s="208"/>
      <c r="D205" s="208"/>
      <c r="E205" s="209"/>
      <c r="G205" s="208"/>
      <c r="H205" s="209"/>
      <c r="J205" s="209"/>
    </row>
    <row r="206" spans="1:10" s="200" customFormat="1">
      <c r="A206" s="208"/>
      <c r="B206" s="200" t="s">
        <v>602</v>
      </c>
      <c r="C206" s="208"/>
      <c r="D206" s="208"/>
      <c r="E206" s="209"/>
      <c r="G206" s="208"/>
      <c r="H206" s="209"/>
      <c r="J206" s="209"/>
    </row>
    <row r="207" spans="1:10" s="200" customFormat="1">
      <c r="A207" s="208"/>
    </row>
    <row r="208" spans="1:10" s="200" customFormat="1">
      <c r="A208" s="208"/>
      <c r="B208" s="208" t="s">
        <v>603</v>
      </c>
      <c r="C208" s="208">
        <v>100</v>
      </c>
      <c r="D208" s="208" t="s">
        <v>534</v>
      </c>
      <c r="E208" s="574">
        <v>0</v>
      </c>
      <c r="G208" s="208" t="s">
        <v>69</v>
      </c>
      <c r="H208" s="574">
        <f>+C208*E208</f>
        <v>0</v>
      </c>
      <c r="J208" s="209">
        <v>0</v>
      </c>
    </row>
    <row r="209" spans="1:10" s="200" customFormat="1">
      <c r="A209" s="208"/>
      <c r="B209" s="208"/>
      <c r="C209" s="208"/>
      <c r="D209" s="208"/>
      <c r="E209" s="209"/>
      <c r="G209" s="208"/>
      <c r="H209" s="209"/>
      <c r="J209" s="209"/>
    </row>
    <row r="210" spans="1:10" s="200" customFormat="1">
      <c r="A210" s="208" t="s">
        <v>479</v>
      </c>
      <c r="B210" s="189" t="s">
        <v>604</v>
      </c>
      <c r="C210" s="208"/>
      <c r="D210" s="208"/>
      <c r="E210" s="209"/>
      <c r="G210" s="208"/>
      <c r="H210" s="209"/>
      <c r="J210" s="209"/>
    </row>
    <row r="211" spans="1:10" s="200" customFormat="1">
      <c r="A211" s="208"/>
    </row>
    <row r="212" spans="1:10" s="200" customFormat="1">
      <c r="A212" s="208"/>
      <c r="B212" s="208" t="s">
        <v>416</v>
      </c>
      <c r="C212" s="208">
        <v>40</v>
      </c>
      <c r="D212" s="208" t="s">
        <v>534</v>
      </c>
      <c r="E212" s="574">
        <v>0</v>
      </c>
      <c r="G212" s="208" t="s">
        <v>69</v>
      </c>
      <c r="H212" s="574">
        <f>+C212*E212</f>
        <v>0</v>
      </c>
      <c r="J212" s="209">
        <v>0</v>
      </c>
    </row>
    <row r="213" spans="1:10" s="226" customFormat="1">
      <c r="A213" s="224"/>
      <c r="B213" s="224"/>
      <c r="C213" s="224"/>
      <c r="D213" s="224"/>
      <c r="E213" s="225"/>
      <c r="G213" s="224"/>
      <c r="H213" s="225"/>
      <c r="J213" s="225"/>
    </row>
    <row r="214" spans="1:10" s="200" customFormat="1">
      <c r="A214" s="208" t="s">
        <v>481</v>
      </c>
      <c r="B214" s="200" t="s">
        <v>605</v>
      </c>
      <c r="C214" s="208"/>
      <c r="D214" s="208"/>
      <c r="E214" s="209"/>
      <c r="G214" s="208"/>
      <c r="H214" s="209"/>
      <c r="J214" s="209"/>
    </row>
    <row r="215" spans="1:10" s="200" customFormat="1">
      <c r="A215" s="208"/>
    </row>
    <row r="216" spans="1:10" s="200" customFormat="1">
      <c r="A216" s="208"/>
      <c r="B216" s="208" t="s">
        <v>416</v>
      </c>
      <c r="C216" s="208">
        <v>10</v>
      </c>
      <c r="D216" s="208" t="s">
        <v>534</v>
      </c>
      <c r="E216" s="574">
        <v>0</v>
      </c>
      <c r="G216" s="208" t="s">
        <v>69</v>
      </c>
      <c r="H216" s="574">
        <f>+C216*E216</f>
        <v>0</v>
      </c>
      <c r="J216" s="209">
        <v>0</v>
      </c>
    </row>
    <row r="217" spans="1:10" s="226" customFormat="1">
      <c r="A217" s="224"/>
      <c r="B217" s="224"/>
      <c r="C217" s="224"/>
      <c r="D217" s="224"/>
      <c r="E217" s="225"/>
      <c r="G217" s="224"/>
      <c r="H217" s="225"/>
      <c r="J217" s="225"/>
    </row>
    <row r="218" spans="1:10" s="200" customFormat="1">
      <c r="A218" s="208" t="s">
        <v>606</v>
      </c>
      <c r="B218" s="200" t="s">
        <v>607</v>
      </c>
      <c r="C218" s="208"/>
      <c r="D218" s="208"/>
      <c r="E218" s="209"/>
      <c r="G218" s="208"/>
      <c r="H218" s="209"/>
      <c r="J218" s="209"/>
    </row>
    <row r="219" spans="1:10" s="200" customFormat="1">
      <c r="A219" s="208"/>
    </row>
    <row r="220" spans="1:10" s="200" customFormat="1">
      <c r="A220" s="208"/>
      <c r="B220" s="208" t="s">
        <v>416</v>
      </c>
      <c r="C220" s="208">
        <v>40</v>
      </c>
      <c r="D220" s="208" t="s">
        <v>534</v>
      </c>
      <c r="E220" s="574">
        <v>0</v>
      </c>
      <c r="G220" s="208" t="s">
        <v>69</v>
      </c>
      <c r="H220" s="574">
        <f>+C220*E220</f>
        <v>0</v>
      </c>
      <c r="J220" s="209">
        <v>0</v>
      </c>
    </row>
    <row r="221" spans="1:10" s="200" customFormat="1">
      <c r="A221" s="208"/>
      <c r="B221" s="208"/>
      <c r="C221" s="208"/>
      <c r="D221" s="208"/>
      <c r="E221" s="209"/>
      <c r="G221" s="208"/>
      <c r="H221" s="209"/>
      <c r="J221" s="209"/>
    </row>
    <row r="222" spans="1:10" s="200" customFormat="1">
      <c r="A222" s="206" t="s">
        <v>608</v>
      </c>
      <c r="B222" s="189" t="s">
        <v>609</v>
      </c>
      <c r="C222" s="208"/>
      <c r="D222" s="208"/>
      <c r="E222" s="209"/>
      <c r="G222" s="208"/>
      <c r="H222" s="209"/>
      <c r="J222" s="209"/>
    </row>
    <row r="223" spans="1:10" s="200" customFormat="1">
      <c r="A223" s="208"/>
    </row>
    <row r="224" spans="1:10" s="200" customFormat="1">
      <c r="A224" s="208"/>
      <c r="B224" s="208" t="s">
        <v>416</v>
      </c>
      <c r="C224" s="208">
        <v>40</v>
      </c>
      <c r="D224" s="208" t="s">
        <v>534</v>
      </c>
      <c r="E224" s="574">
        <v>0</v>
      </c>
      <c r="G224" s="208" t="s">
        <v>69</v>
      </c>
      <c r="H224" s="574">
        <f>+C224*E224</f>
        <v>0</v>
      </c>
      <c r="J224" s="209">
        <v>0</v>
      </c>
    </row>
    <row r="225" spans="1:10" s="200" customFormat="1">
      <c r="A225" s="208"/>
      <c r="B225" s="208"/>
      <c r="C225" s="208"/>
      <c r="D225" s="208"/>
      <c r="E225" s="209"/>
      <c r="G225" s="208"/>
      <c r="H225" s="209"/>
      <c r="J225" s="209"/>
    </row>
    <row r="226" spans="1:10" s="200" customFormat="1">
      <c r="A226" s="206" t="s">
        <v>610</v>
      </c>
      <c r="B226" s="189" t="s">
        <v>611</v>
      </c>
      <c r="C226" s="208"/>
      <c r="D226" s="208"/>
      <c r="E226" s="209"/>
      <c r="G226" s="208"/>
      <c r="H226" s="209"/>
      <c r="J226" s="209"/>
    </row>
    <row r="227" spans="1:10" s="200" customFormat="1">
      <c r="A227" s="208"/>
    </row>
    <row r="228" spans="1:10" s="200" customFormat="1">
      <c r="A228" s="208"/>
      <c r="B228" s="208" t="s">
        <v>416</v>
      </c>
      <c r="C228" s="208">
        <v>40</v>
      </c>
      <c r="D228" s="208" t="s">
        <v>534</v>
      </c>
      <c r="E228" s="574">
        <v>0</v>
      </c>
      <c r="G228" s="208" t="s">
        <v>69</v>
      </c>
      <c r="H228" s="574">
        <f>+C228*E228</f>
        <v>0</v>
      </c>
      <c r="J228" s="209">
        <v>0</v>
      </c>
    </row>
    <row r="229" spans="1:10" s="200" customFormat="1">
      <c r="A229" s="208"/>
      <c r="B229" s="208"/>
      <c r="C229" s="208"/>
      <c r="D229" s="208"/>
      <c r="E229" s="209"/>
      <c r="G229" s="208"/>
      <c r="H229" s="209"/>
      <c r="J229" s="209"/>
    </row>
    <row r="230" spans="1:10" s="200" customFormat="1">
      <c r="A230" s="206" t="s">
        <v>608</v>
      </c>
      <c r="B230" s="200" t="s">
        <v>612</v>
      </c>
      <c r="C230" s="208"/>
      <c r="D230" s="208"/>
      <c r="E230" s="209"/>
      <c r="G230" s="208"/>
      <c r="H230" s="209"/>
      <c r="J230" s="209"/>
    </row>
    <row r="231" spans="1:10" s="200" customFormat="1">
      <c r="A231" s="208"/>
      <c r="B231" s="208"/>
      <c r="C231" s="208"/>
      <c r="D231" s="208"/>
      <c r="E231" s="209"/>
      <c r="G231" s="208"/>
      <c r="H231" s="209"/>
      <c r="J231" s="209"/>
    </row>
    <row r="232" spans="1:10" s="200" customFormat="1">
      <c r="A232" s="208"/>
      <c r="B232" s="208" t="s">
        <v>11</v>
      </c>
      <c r="C232" s="208">
        <v>1</v>
      </c>
      <c r="D232" s="208" t="s">
        <v>534</v>
      </c>
      <c r="E232" s="574">
        <v>0</v>
      </c>
      <c r="G232" s="208" t="s">
        <v>69</v>
      </c>
      <c r="H232" s="574">
        <f>+C232*E232</f>
        <v>0</v>
      </c>
      <c r="J232" s="209">
        <v>0</v>
      </c>
    </row>
    <row r="233" spans="1:10" s="200" customFormat="1">
      <c r="A233" s="208"/>
      <c r="B233" s="208"/>
      <c r="C233" s="208"/>
      <c r="D233" s="208"/>
      <c r="E233" s="209"/>
      <c r="G233" s="208"/>
      <c r="H233" s="209"/>
      <c r="J233" s="209"/>
    </row>
    <row r="234" spans="1:10" s="200" customFormat="1">
      <c r="A234" s="206" t="s">
        <v>610</v>
      </c>
      <c r="B234" s="189" t="s">
        <v>613</v>
      </c>
      <c r="C234" s="208"/>
      <c r="D234" s="208"/>
      <c r="E234" s="209"/>
      <c r="G234" s="208"/>
      <c r="H234" s="209"/>
      <c r="J234" s="209"/>
    </row>
    <row r="235" spans="1:10" s="200" customFormat="1">
      <c r="A235" s="206"/>
      <c r="B235" s="207" t="s">
        <v>614</v>
      </c>
      <c r="C235" s="208"/>
      <c r="D235" s="208"/>
      <c r="E235" s="209"/>
      <c r="G235" s="208"/>
      <c r="H235" s="209"/>
      <c r="J235" s="209"/>
    </row>
    <row r="236" spans="1:10" s="200" customFormat="1">
      <c r="A236" s="208"/>
      <c r="B236" s="208"/>
      <c r="C236" s="208"/>
      <c r="D236" s="208"/>
      <c r="E236" s="209"/>
      <c r="G236" s="208"/>
      <c r="H236" s="209"/>
      <c r="J236" s="209"/>
    </row>
    <row r="237" spans="1:10" s="200" customFormat="1">
      <c r="A237" s="208"/>
      <c r="B237" s="208" t="s">
        <v>416</v>
      </c>
      <c r="C237" s="208">
        <v>40</v>
      </c>
      <c r="D237" s="208" t="s">
        <v>534</v>
      </c>
      <c r="E237" s="574">
        <v>0</v>
      </c>
      <c r="G237" s="208" t="s">
        <v>69</v>
      </c>
      <c r="H237" s="574">
        <f>+C237*E237</f>
        <v>0</v>
      </c>
      <c r="J237" s="209">
        <v>0</v>
      </c>
    </row>
    <row r="238" spans="1:10" s="200" customFormat="1"/>
    <row r="239" spans="1:10" s="200" customFormat="1">
      <c r="B239" s="201" t="s">
        <v>529</v>
      </c>
      <c r="G239" s="227" t="s">
        <v>69</v>
      </c>
      <c r="H239" s="576">
        <f>SUM(H112:H237)</f>
        <v>0</v>
      </c>
    </row>
    <row r="240" spans="1:10" s="200" customFormat="1">
      <c r="B240" s="201"/>
      <c r="G240" s="227"/>
      <c r="H240" s="675"/>
    </row>
    <row r="242" spans="1:10" ht="15.75">
      <c r="A242" s="203" t="s">
        <v>615</v>
      </c>
    </row>
    <row r="243" spans="1:10" s="200" customFormat="1">
      <c r="A243" s="210"/>
    </row>
    <row r="244" spans="1:10" s="200" customFormat="1">
      <c r="A244" s="208" t="s">
        <v>425</v>
      </c>
      <c r="B244" s="207" t="s">
        <v>616</v>
      </c>
      <c r="C244" s="208"/>
      <c r="D244" s="208"/>
      <c r="E244" s="209"/>
      <c r="G244" s="208"/>
      <c r="H244" s="209"/>
      <c r="J244" s="209"/>
    </row>
    <row r="245" spans="1:10" s="200" customFormat="1">
      <c r="A245" s="208"/>
      <c r="B245" s="207" t="s">
        <v>617</v>
      </c>
      <c r="C245" s="208"/>
      <c r="D245" s="208"/>
      <c r="E245" s="209"/>
      <c r="G245" s="208"/>
      <c r="H245" s="209"/>
      <c r="J245" s="209"/>
    </row>
    <row r="246" spans="1:10" s="200" customFormat="1">
      <c r="A246" s="208"/>
      <c r="B246" s="207" t="s">
        <v>618</v>
      </c>
      <c r="C246" s="208"/>
      <c r="D246" s="208"/>
      <c r="E246" s="209"/>
      <c r="G246" s="208"/>
      <c r="H246" s="209"/>
      <c r="J246" s="209"/>
    </row>
    <row r="247" spans="1:10" s="200" customFormat="1">
      <c r="A247" s="208"/>
      <c r="B247" s="207" t="s">
        <v>619</v>
      </c>
      <c r="C247" s="208"/>
      <c r="D247" s="208"/>
      <c r="E247" s="209"/>
      <c r="G247" s="208"/>
      <c r="H247" s="209"/>
      <c r="J247" s="209"/>
    </row>
    <row r="248" spans="1:10" s="200" customFormat="1">
      <c r="A248" s="208"/>
      <c r="B248" s="207" t="s">
        <v>620</v>
      </c>
      <c r="C248" s="208"/>
      <c r="D248" s="208"/>
      <c r="E248" s="209"/>
      <c r="G248" s="208"/>
      <c r="H248" s="209"/>
      <c r="J248" s="209"/>
    </row>
    <row r="249" spans="1:10" s="200" customFormat="1">
      <c r="A249" s="208"/>
    </row>
    <row r="250" spans="1:10" s="200" customFormat="1">
      <c r="A250" s="208"/>
      <c r="B250" s="206" t="s">
        <v>533</v>
      </c>
      <c r="C250" s="208">
        <v>1</v>
      </c>
      <c r="D250" s="208" t="s">
        <v>534</v>
      </c>
      <c r="E250" s="574">
        <v>0</v>
      </c>
      <c r="G250" s="208" t="s">
        <v>69</v>
      </c>
      <c r="H250" s="574">
        <f>+C250*E250</f>
        <v>0</v>
      </c>
      <c r="J250" s="209">
        <v>0</v>
      </c>
    </row>
    <row r="251" spans="1:10" s="200" customFormat="1">
      <c r="A251" s="208"/>
      <c r="B251" s="208"/>
      <c r="C251" s="208"/>
      <c r="D251" s="208"/>
      <c r="E251" s="209"/>
      <c r="G251" s="208"/>
      <c r="H251" s="209"/>
      <c r="J251" s="209"/>
    </row>
    <row r="252" spans="1:10" s="200" customFormat="1">
      <c r="A252" s="208"/>
      <c r="B252" s="207" t="s">
        <v>621</v>
      </c>
      <c r="C252" s="208"/>
      <c r="D252" s="208"/>
      <c r="E252" s="209"/>
      <c r="G252" s="208"/>
      <c r="H252" s="209"/>
      <c r="J252" s="209"/>
    </row>
    <row r="253" spans="1:10" s="200" customFormat="1">
      <c r="A253" s="208"/>
      <c r="B253" s="207" t="s">
        <v>622</v>
      </c>
      <c r="C253" s="208"/>
      <c r="D253" s="208"/>
      <c r="E253" s="209"/>
      <c r="G253" s="208"/>
      <c r="H253" s="209"/>
      <c r="J253" s="209"/>
    </row>
    <row r="254" spans="1:10" s="200" customFormat="1">
      <c r="A254" s="208"/>
      <c r="B254" s="207" t="s">
        <v>623</v>
      </c>
      <c r="C254" s="208"/>
      <c r="D254" s="208"/>
      <c r="E254" s="209"/>
      <c r="G254" s="208"/>
      <c r="H254" s="209"/>
      <c r="J254" s="209"/>
    </row>
    <row r="255" spans="1:10" s="200" customFormat="1">
      <c r="B255" s="207"/>
      <c r="C255" s="208"/>
      <c r="D255" s="208"/>
      <c r="E255" s="209"/>
      <c r="G255" s="208"/>
      <c r="H255" s="209"/>
      <c r="J255" s="209"/>
    </row>
    <row r="256" spans="1:10" s="200" customFormat="1">
      <c r="A256" s="206" t="s">
        <v>428</v>
      </c>
      <c r="B256" s="207" t="s">
        <v>624</v>
      </c>
      <c r="C256" s="208"/>
      <c r="D256" s="208"/>
      <c r="E256" s="209"/>
      <c r="G256" s="208"/>
      <c r="H256" s="209"/>
      <c r="J256" s="209"/>
    </row>
    <row r="257" spans="1:10" s="200" customFormat="1">
      <c r="A257" s="208"/>
    </row>
    <row r="258" spans="1:10" s="200" customFormat="1">
      <c r="A258" s="208"/>
      <c r="B258" s="208" t="s">
        <v>11</v>
      </c>
      <c r="C258" s="208">
        <v>4</v>
      </c>
      <c r="D258" s="208" t="s">
        <v>534</v>
      </c>
      <c r="E258" s="574">
        <v>0</v>
      </c>
      <c r="G258" s="208" t="s">
        <v>69</v>
      </c>
      <c r="H258" s="574">
        <f>+C258*E258</f>
        <v>0</v>
      </c>
      <c r="J258" s="209">
        <v>0</v>
      </c>
    </row>
    <row r="259" spans="1:10" s="200" customFormat="1">
      <c r="A259" s="208"/>
    </row>
    <row r="260" spans="1:10" s="200" customFormat="1">
      <c r="A260" s="206" t="s">
        <v>430</v>
      </c>
      <c r="B260" s="207" t="s">
        <v>625</v>
      </c>
      <c r="C260" s="208"/>
      <c r="D260" s="208"/>
      <c r="E260" s="209"/>
      <c r="G260" s="208"/>
      <c r="H260" s="209"/>
      <c r="J260" s="209"/>
    </row>
    <row r="261" spans="1:10" s="200" customFormat="1">
      <c r="A261" s="208"/>
    </row>
    <row r="262" spans="1:10" s="200" customFormat="1">
      <c r="A262" s="208"/>
      <c r="B262" s="208" t="s">
        <v>11</v>
      </c>
      <c r="C262" s="208">
        <v>4</v>
      </c>
      <c r="D262" s="208" t="s">
        <v>534</v>
      </c>
      <c r="E262" s="574">
        <v>0</v>
      </c>
      <c r="G262" s="208" t="s">
        <v>69</v>
      </c>
      <c r="H262" s="574">
        <f>+C262*E262</f>
        <v>0</v>
      </c>
      <c r="J262" s="209">
        <v>0</v>
      </c>
    </row>
    <row r="263" spans="1:10" s="200" customFormat="1">
      <c r="A263" s="208"/>
    </row>
    <row r="264" spans="1:10" s="200" customFormat="1">
      <c r="A264" s="206" t="s">
        <v>433</v>
      </c>
      <c r="B264" s="207" t="s">
        <v>626</v>
      </c>
      <c r="C264" s="208"/>
      <c r="D264" s="208"/>
      <c r="E264" s="209"/>
      <c r="G264" s="208"/>
      <c r="H264" s="209"/>
      <c r="J264" s="209"/>
    </row>
    <row r="265" spans="1:10" s="200" customFormat="1">
      <c r="A265" s="208"/>
    </row>
    <row r="266" spans="1:10" s="200" customFormat="1">
      <c r="A266" s="208"/>
      <c r="B266" s="208" t="s">
        <v>11</v>
      </c>
      <c r="C266" s="208">
        <v>50</v>
      </c>
      <c r="D266" s="208" t="s">
        <v>534</v>
      </c>
      <c r="E266" s="574">
        <v>0</v>
      </c>
      <c r="G266" s="208" t="s">
        <v>69</v>
      </c>
      <c r="H266" s="574">
        <f>+C266*E266</f>
        <v>0</v>
      </c>
      <c r="J266" s="209">
        <v>0</v>
      </c>
    </row>
    <row r="267" spans="1:10" s="200" customFormat="1">
      <c r="A267" s="208"/>
      <c r="B267" s="208"/>
      <c r="C267" s="208"/>
      <c r="D267" s="208"/>
      <c r="E267" s="209"/>
      <c r="G267" s="208"/>
      <c r="H267" s="209"/>
      <c r="J267" s="209"/>
    </row>
    <row r="268" spans="1:10" s="200" customFormat="1">
      <c r="A268" s="206" t="s">
        <v>451</v>
      </c>
      <c r="B268" s="207" t="s">
        <v>627</v>
      </c>
      <c r="C268" s="208"/>
      <c r="D268" s="208"/>
      <c r="E268" s="209"/>
      <c r="G268" s="208"/>
      <c r="H268" s="209"/>
      <c r="J268" s="209"/>
    </row>
    <row r="269" spans="1:10" s="200" customFormat="1">
      <c r="A269" s="208"/>
    </row>
    <row r="270" spans="1:10" s="200" customFormat="1">
      <c r="A270" s="208"/>
      <c r="B270" s="208" t="s">
        <v>11</v>
      </c>
      <c r="C270" s="208">
        <v>25</v>
      </c>
      <c r="D270" s="208" t="s">
        <v>534</v>
      </c>
      <c r="E270" s="574">
        <v>0</v>
      </c>
      <c r="G270" s="208" t="s">
        <v>69</v>
      </c>
      <c r="H270" s="574">
        <f>+C270*E270</f>
        <v>0</v>
      </c>
      <c r="J270" s="209">
        <v>0</v>
      </c>
    </row>
    <row r="271" spans="1:10" s="200" customFormat="1">
      <c r="A271" s="208"/>
      <c r="B271" s="208"/>
      <c r="C271" s="208"/>
      <c r="D271" s="208"/>
      <c r="E271" s="209"/>
      <c r="G271" s="208"/>
      <c r="H271" s="209"/>
      <c r="J271" s="209"/>
    </row>
    <row r="272" spans="1:10" s="200" customFormat="1">
      <c r="A272" s="206" t="s">
        <v>455</v>
      </c>
      <c r="B272" s="207" t="s">
        <v>628</v>
      </c>
      <c r="C272" s="208"/>
      <c r="D272" s="208"/>
      <c r="E272" s="209"/>
      <c r="G272" s="208"/>
      <c r="H272" s="209"/>
      <c r="J272" s="209"/>
    </row>
    <row r="273" spans="1:10" s="200" customFormat="1">
      <c r="A273" s="208"/>
      <c r="B273" s="208"/>
      <c r="C273" s="208"/>
      <c r="D273" s="208"/>
      <c r="E273" s="209"/>
      <c r="G273" s="208"/>
      <c r="H273" s="209"/>
      <c r="J273" s="209"/>
    </row>
    <row r="274" spans="1:10" s="200" customFormat="1">
      <c r="A274" s="208"/>
      <c r="B274" s="208" t="s">
        <v>11</v>
      </c>
      <c r="C274" s="208">
        <v>3</v>
      </c>
      <c r="D274" s="208" t="s">
        <v>534</v>
      </c>
      <c r="E274" s="575">
        <v>0</v>
      </c>
      <c r="G274" s="208" t="s">
        <v>69</v>
      </c>
      <c r="H274" s="574">
        <f>+C274*E274</f>
        <v>0</v>
      </c>
      <c r="J274" s="209">
        <v>0</v>
      </c>
    </row>
    <row r="275" spans="1:10" s="200" customFormat="1">
      <c r="A275" s="208"/>
      <c r="B275" s="208"/>
      <c r="C275" s="208"/>
      <c r="D275" s="208"/>
      <c r="E275" s="209"/>
      <c r="G275" s="208"/>
      <c r="H275" s="209"/>
      <c r="J275" s="209"/>
    </row>
    <row r="276" spans="1:10" s="200" customFormat="1">
      <c r="A276" s="206" t="s">
        <v>459</v>
      </c>
      <c r="B276" s="207" t="s">
        <v>629</v>
      </c>
      <c r="C276" s="208"/>
      <c r="D276" s="208"/>
      <c r="E276" s="209"/>
      <c r="G276" s="208"/>
      <c r="H276" s="209"/>
      <c r="J276" s="209"/>
    </row>
    <row r="277" spans="1:10" s="200" customFormat="1">
      <c r="A277" s="208"/>
    </row>
    <row r="278" spans="1:10" s="200" customFormat="1">
      <c r="A278" s="208"/>
      <c r="B278" s="208" t="s">
        <v>11</v>
      </c>
      <c r="C278" s="208">
        <v>2</v>
      </c>
      <c r="D278" s="208" t="s">
        <v>534</v>
      </c>
      <c r="E278" s="574">
        <v>0</v>
      </c>
      <c r="G278" s="208" t="s">
        <v>69</v>
      </c>
      <c r="H278" s="574">
        <f>+C278*E278</f>
        <v>0</v>
      </c>
      <c r="J278" s="209">
        <v>0</v>
      </c>
    </row>
    <row r="279" spans="1:10" s="200" customFormat="1">
      <c r="A279" s="208"/>
      <c r="B279" s="208"/>
      <c r="C279" s="208"/>
      <c r="D279" s="208"/>
      <c r="E279" s="209"/>
      <c r="G279" s="208"/>
      <c r="H279" s="209"/>
      <c r="J279" s="209"/>
    </row>
    <row r="280" spans="1:10" s="200" customFormat="1">
      <c r="A280" s="208"/>
      <c r="B280" s="207" t="s">
        <v>630</v>
      </c>
      <c r="C280" s="208"/>
      <c r="D280" s="208"/>
      <c r="E280" s="209"/>
      <c r="G280" s="208"/>
      <c r="H280" s="209"/>
      <c r="J280" s="209"/>
    </row>
    <row r="281" spans="1:10" s="200" customFormat="1">
      <c r="A281" s="208"/>
      <c r="B281" s="207" t="s">
        <v>631</v>
      </c>
      <c r="C281" s="208"/>
      <c r="D281" s="208"/>
      <c r="E281" s="209"/>
      <c r="G281" s="208"/>
      <c r="H281" s="209"/>
      <c r="J281" s="209"/>
    </row>
    <row r="282" spans="1:10" s="200" customFormat="1">
      <c r="A282" s="208"/>
      <c r="B282" s="207"/>
      <c r="C282" s="208"/>
      <c r="D282" s="208"/>
      <c r="E282" s="209"/>
      <c r="G282" s="208"/>
      <c r="H282" s="209"/>
      <c r="J282" s="209"/>
    </row>
    <row r="283" spans="1:10" s="200" customFormat="1">
      <c r="A283" s="206" t="s">
        <v>463</v>
      </c>
      <c r="B283" s="189" t="s">
        <v>632</v>
      </c>
    </row>
    <row r="284" spans="1:10" s="200" customFormat="1">
      <c r="A284" s="208"/>
      <c r="B284" s="214"/>
    </row>
    <row r="285" spans="1:10" s="200" customFormat="1">
      <c r="A285" s="208"/>
      <c r="B285" s="208" t="s">
        <v>416</v>
      </c>
      <c r="C285" s="208">
        <v>200</v>
      </c>
      <c r="D285" s="208" t="s">
        <v>534</v>
      </c>
      <c r="E285" s="574">
        <v>0</v>
      </c>
      <c r="G285" s="208" t="s">
        <v>69</v>
      </c>
      <c r="H285" s="574">
        <f>+C285*E285</f>
        <v>0</v>
      </c>
      <c r="J285" s="209">
        <v>0</v>
      </c>
    </row>
    <row r="286" spans="1:10" s="200" customFormat="1">
      <c r="A286" s="208"/>
      <c r="B286" s="208"/>
      <c r="C286" s="208"/>
      <c r="D286" s="208"/>
      <c r="E286" s="209"/>
      <c r="G286" s="208"/>
      <c r="H286" s="209"/>
      <c r="J286" s="209"/>
    </row>
    <row r="287" spans="1:10" s="200" customFormat="1">
      <c r="A287" s="206" t="s">
        <v>468</v>
      </c>
      <c r="B287" s="200" t="s">
        <v>633</v>
      </c>
    </row>
    <row r="288" spans="1:10" s="200" customFormat="1">
      <c r="A288" s="208"/>
      <c r="B288" s="214"/>
    </row>
    <row r="289" spans="1:10" s="200" customFormat="1">
      <c r="A289" s="208"/>
      <c r="B289" s="208" t="s">
        <v>416</v>
      </c>
      <c r="C289" s="208">
        <v>1200</v>
      </c>
      <c r="D289" s="208" t="s">
        <v>534</v>
      </c>
      <c r="E289" s="574">
        <v>0</v>
      </c>
      <c r="G289" s="208" t="s">
        <v>69</v>
      </c>
      <c r="H289" s="574">
        <f>+C289*E289</f>
        <v>0</v>
      </c>
      <c r="J289" s="209">
        <v>0</v>
      </c>
    </row>
    <row r="290" spans="1:10" s="200" customFormat="1">
      <c r="A290" s="208"/>
      <c r="B290" s="208"/>
      <c r="C290" s="208"/>
      <c r="D290" s="208"/>
      <c r="E290" s="209"/>
      <c r="G290" s="208"/>
      <c r="H290" s="209"/>
      <c r="J290" s="209"/>
    </row>
    <row r="291" spans="1:10" s="200" customFormat="1">
      <c r="A291" s="206" t="s">
        <v>471</v>
      </c>
      <c r="B291" s="189" t="s">
        <v>634</v>
      </c>
    </row>
    <row r="292" spans="1:10" s="200" customFormat="1">
      <c r="A292" s="208"/>
      <c r="B292" s="214"/>
    </row>
    <row r="293" spans="1:10" s="200" customFormat="1">
      <c r="A293" s="208"/>
      <c r="B293" s="208" t="s">
        <v>416</v>
      </c>
      <c r="C293" s="208">
        <v>100</v>
      </c>
      <c r="D293" s="208" t="s">
        <v>534</v>
      </c>
      <c r="E293" s="574">
        <v>0</v>
      </c>
      <c r="G293" s="208" t="s">
        <v>69</v>
      </c>
      <c r="H293" s="574">
        <f>+C293*E293</f>
        <v>0</v>
      </c>
      <c r="J293" s="209">
        <v>0</v>
      </c>
    </row>
    <row r="294" spans="1:10" s="200" customFormat="1">
      <c r="A294" s="208"/>
      <c r="B294" s="208"/>
      <c r="C294" s="208"/>
      <c r="D294" s="208"/>
      <c r="E294" s="209"/>
      <c r="G294" s="208"/>
      <c r="H294" s="209"/>
      <c r="J294" s="209"/>
    </row>
    <row r="295" spans="1:10" s="200" customFormat="1">
      <c r="A295" s="206" t="s">
        <v>476</v>
      </c>
      <c r="B295" s="189" t="s">
        <v>635</v>
      </c>
    </row>
    <row r="296" spans="1:10" s="200" customFormat="1">
      <c r="A296" s="208"/>
      <c r="B296" s="214"/>
    </row>
    <row r="297" spans="1:10" s="200" customFormat="1">
      <c r="A297" s="208"/>
      <c r="B297" s="208" t="s">
        <v>416</v>
      </c>
      <c r="C297" s="208">
        <v>400</v>
      </c>
      <c r="D297" s="208" t="s">
        <v>534</v>
      </c>
      <c r="E297" s="574">
        <v>0</v>
      </c>
      <c r="G297" s="208" t="s">
        <v>69</v>
      </c>
      <c r="H297" s="574">
        <f>+C297*E297</f>
        <v>0</v>
      </c>
      <c r="J297" s="209">
        <v>0</v>
      </c>
    </row>
    <row r="298" spans="1:10" s="200" customFormat="1">
      <c r="A298" s="208"/>
      <c r="B298" s="208"/>
      <c r="C298" s="208"/>
      <c r="D298" s="208"/>
      <c r="E298" s="209"/>
      <c r="G298" s="208"/>
      <c r="H298" s="209"/>
      <c r="J298" s="209"/>
    </row>
    <row r="299" spans="1:10" s="200" customFormat="1">
      <c r="A299" s="206" t="s">
        <v>479</v>
      </c>
      <c r="B299" s="212" t="s">
        <v>636</v>
      </c>
      <c r="C299" s="208"/>
      <c r="D299" s="208"/>
      <c r="E299" s="209"/>
      <c r="G299" s="208"/>
      <c r="H299" s="209"/>
      <c r="J299" s="209"/>
    </row>
    <row r="300" spans="1:10" s="200" customFormat="1">
      <c r="A300" s="208"/>
    </row>
    <row r="301" spans="1:10" s="200" customFormat="1">
      <c r="A301" s="208"/>
      <c r="B301" s="208" t="s">
        <v>416</v>
      </c>
      <c r="C301" s="208">
        <v>300</v>
      </c>
      <c r="D301" s="208" t="s">
        <v>534</v>
      </c>
      <c r="E301" s="574">
        <v>0</v>
      </c>
      <c r="G301" s="208" t="s">
        <v>69</v>
      </c>
      <c r="H301" s="574">
        <f>+C301*E301</f>
        <v>0</v>
      </c>
      <c r="J301" s="209">
        <v>0</v>
      </c>
    </row>
    <row r="302" spans="1:10" s="200" customFormat="1">
      <c r="A302" s="208"/>
      <c r="B302" s="208"/>
      <c r="C302" s="208"/>
      <c r="D302" s="208"/>
      <c r="E302" s="209"/>
      <c r="G302" s="208"/>
      <c r="H302" s="209"/>
      <c r="J302" s="209"/>
    </row>
    <row r="303" spans="1:10" s="200" customFormat="1">
      <c r="A303" s="206" t="s">
        <v>481</v>
      </c>
      <c r="B303" s="212" t="s">
        <v>637</v>
      </c>
      <c r="C303" s="208"/>
      <c r="D303" s="208"/>
      <c r="E303" s="209"/>
      <c r="G303" s="208"/>
      <c r="H303" s="209"/>
      <c r="J303" s="209"/>
    </row>
    <row r="304" spans="1:10" s="200" customFormat="1">
      <c r="A304" s="208"/>
    </row>
    <row r="305" spans="1:10" s="200" customFormat="1">
      <c r="A305" s="208"/>
      <c r="B305" s="208" t="s">
        <v>416</v>
      </c>
      <c r="C305" s="208">
        <v>300</v>
      </c>
      <c r="D305" s="208" t="s">
        <v>534</v>
      </c>
      <c r="E305" s="574">
        <v>0</v>
      </c>
      <c r="G305" s="208" t="s">
        <v>69</v>
      </c>
      <c r="H305" s="574">
        <f>+C305*E305</f>
        <v>0</v>
      </c>
      <c r="J305" s="209">
        <v>0</v>
      </c>
    </row>
    <row r="306" spans="1:10" s="200" customFormat="1">
      <c r="A306" s="208"/>
      <c r="B306" s="208"/>
      <c r="C306" s="208"/>
      <c r="D306" s="208"/>
      <c r="E306" s="209"/>
      <c r="G306" s="208"/>
      <c r="H306" s="209"/>
      <c r="J306" s="209"/>
    </row>
    <row r="307" spans="1:10" s="200" customFormat="1">
      <c r="A307" s="206" t="s">
        <v>606</v>
      </c>
      <c r="B307" s="200" t="s">
        <v>638</v>
      </c>
    </row>
    <row r="308" spans="1:10" s="200" customFormat="1">
      <c r="A308" s="208"/>
      <c r="B308" s="200" t="s">
        <v>639</v>
      </c>
    </row>
    <row r="309" spans="1:10" s="200" customFormat="1">
      <c r="A309" s="208"/>
      <c r="B309" s="208"/>
      <c r="C309" s="208"/>
      <c r="D309" s="208"/>
      <c r="E309" s="209"/>
      <c r="G309" s="208"/>
      <c r="H309" s="209"/>
      <c r="J309" s="209"/>
    </row>
    <row r="310" spans="1:10" s="200" customFormat="1">
      <c r="A310" s="208"/>
      <c r="B310" s="208" t="s">
        <v>11</v>
      </c>
      <c r="C310" s="208">
        <v>1</v>
      </c>
      <c r="D310" s="208" t="s">
        <v>534</v>
      </c>
      <c r="E310" s="574">
        <v>0</v>
      </c>
      <c r="G310" s="208" t="s">
        <v>69</v>
      </c>
      <c r="H310" s="574">
        <f>+C310*E310</f>
        <v>0</v>
      </c>
      <c r="J310" s="209">
        <v>0</v>
      </c>
    </row>
    <row r="311" spans="1:10" s="200" customFormat="1">
      <c r="A311" s="208"/>
      <c r="B311" s="208"/>
      <c r="C311" s="208"/>
      <c r="D311" s="208"/>
      <c r="E311" s="209"/>
      <c r="G311" s="208"/>
      <c r="H311" s="209"/>
      <c r="J311" s="209"/>
    </row>
    <row r="312" spans="1:10" s="200" customFormat="1">
      <c r="A312" s="206" t="s">
        <v>608</v>
      </c>
      <c r="B312" s="229" t="s">
        <v>640</v>
      </c>
    </row>
    <row r="313" spans="1:10" s="200" customFormat="1">
      <c r="A313" s="208"/>
      <c r="B313" s="208"/>
      <c r="C313" s="208"/>
      <c r="D313" s="208"/>
      <c r="E313" s="209"/>
      <c r="G313" s="208"/>
      <c r="H313" s="209"/>
      <c r="J313" s="209"/>
    </row>
    <row r="314" spans="1:10" s="200" customFormat="1">
      <c r="A314" s="208"/>
      <c r="B314" s="208" t="s">
        <v>416</v>
      </c>
      <c r="C314" s="208">
        <v>50</v>
      </c>
      <c r="D314" s="208" t="s">
        <v>534</v>
      </c>
      <c r="E314" s="574">
        <v>0</v>
      </c>
      <c r="G314" s="208" t="s">
        <v>69</v>
      </c>
      <c r="H314" s="574">
        <f>+C314*E314</f>
        <v>0</v>
      </c>
      <c r="J314" s="209">
        <v>0</v>
      </c>
    </row>
    <row r="315" spans="1:10" s="200" customFormat="1">
      <c r="A315" s="208"/>
      <c r="B315" s="208"/>
      <c r="C315" s="208"/>
      <c r="D315" s="208"/>
      <c r="E315" s="209"/>
      <c r="G315" s="208"/>
      <c r="H315" s="209"/>
      <c r="J315" s="209"/>
    </row>
    <row r="316" spans="1:10" s="200" customFormat="1">
      <c r="A316" s="206" t="s">
        <v>610</v>
      </c>
      <c r="B316" s="229" t="s">
        <v>641</v>
      </c>
    </row>
    <row r="317" spans="1:10" s="200" customFormat="1">
      <c r="A317" s="208"/>
      <c r="B317" s="208"/>
      <c r="C317" s="208"/>
      <c r="D317" s="208"/>
      <c r="E317" s="209"/>
      <c r="G317" s="208"/>
      <c r="H317" s="209"/>
      <c r="J317" s="209"/>
    </row>
    <row r="318" spans="1:10" s="200" customFormat="1">
      <c r="A318" s="208"/>
      <c r="B318" s="208" t="s">
        <v>11</v>
      </c>
      <c r="C318" s="208">
        <v>10</v>
      </c>
      <c r="D318" s="208" t="s">
        <v>534</v>
      </c>
      <c r="E318" s="574">
        <v>0</v>
      </c>
      <c r="G318" s="208" t="s">
        <v>69</v>
      </c>
      <c r="H318" s="574">
        <f>+C318*E318</f>
        <v>0</v>
      </c>
      <c r="J318" s="209">
        <v>0</v>
      </c>
    </row>
    <row r="319" spans="1:10" s="200" customFormat="1">
      <c r="A319" s="208"/>
      <c r="B319" s="208"/>
      <c r="C319" s="208"/>
      <c r="D319" s="208"/>
      <c r="E319" s="209"/>
      <c r="G319" s="208"/>
      <c r="H319" s="209"/>
      <c r="J319" s="209"/>
    </row>
    <row r="320" spans="1:10" s="200" customFormat="1">
      <c r="A320" s="206" t="s">
        <v>642</v>
      </c>
      <c r="B320" s="230" t="s">
        <v>643</v>
      </c>
    </row>
    <row r="321" spans="1:10" s="200" customFormat="1">
      <c r="A321" s="208"/>
      <c r="B321" s="208"/>
      <c r="C321" s="208"/>
      <c r="D321" s="208"/>
      <c r="E321" s="209"/>
      <c r="G321" s="208"/>
      <c r="H321" s="209"/>
      <c r="J321" s="209"/>
    </row>
    <row r="322" spans="1:10" s="200" customFormat="1">
      <c r="A322" s="208"/>
      <c r="B322" s="208" t="s">
        <v>416</v>
      </c>
      <c r="C322" s="208">
        <v>200</v>
      </c>
      <c r="D322" s="208" t="s">
        <v>534</v>
      </c>
      <c r="E322" s="574">
        <v>0</v>
      </c>
      <c r="G322" s="208" t="s">
        <v>69</v>
      </c>
      <c r="H322" s="574">
        <f>+C322*E322</f>
        <v>0</v>
      </c>
      <c r="J322" s="209">
        <v>0</v>
      </c>
    </row>
    <row r="323" spans="1:10" s="200" customFormat="1">
      <c r="A323" s="208"/>
      <c r="B323" s="208"/>
      <c r="C323" s="208"/>
      <c r="D323" s="208"/>
      <c r="E323" s="209"/>
      <c r="G323" s="208"/>
      <c r="H323" s="209"/>
      <c r="J323" s="209"/>
    </row>
    <row r="324" spans="1:10" s="200" customFormat="1">
      <c r="A324" s="206" t="s">
        <v>644</v>
      </c>
      <c r="B324" s="230" t="s">
        <v>645</v>
      </c>
    </row>
    <row r="325" spans="1:10" s="200" customFormat="1">
      <c r="A325" s="206"/>
      <c r="B325" s="230" t="s">
        <v>646</v>
      </c>
    </row>
    <row r="326" spans="1:10" s="200" customFormat="1">
      <c r="A326" s="208"/>
      <c r="B326" s="212" t="s">
        <v>647</v>
      </c>
      <c r="D326" s="208"/>
      <c r="E326" s="209"/>
      <c r="G326" s="208"/>
      <c r="H326" s="209"/>
      <c r="J326" s="209"/>
    </row>
    <row r="327" spans="1:10" s="200" customFormat="1">
      <c r="A327" s="208"/>
    </row>
    <row r="328" spans="1:10" s="200" customFormat="1">
      <c r="A328" s="208"/>
      <c r="B328" s="208" t="s">
        <v>11</v>
      </c>
      <c r="C328" s="208">
        <v>100</v>
      </c>
      <c r="D328" s="208" t="s">
        <v>534</v>
      </c>
      <c r="E328" s="574">
        <v>0</v>
      </c>
      <c r="G328" s="208" t="s">
        <v>69</v>
      </c>
      <c r="H328" s="574">
        <f>+C328*E328</f>
        <v>0</v>
      </c>
      <c r="J328" s="209">
        <v>0</v>
      </c>
    </row>
    <row r="329" spans="1:10" s="200" customFormat="1">
      <c r="A329" s="208"/>
      <c r="B329" s="208"/>
      <c r="C329" s="208"/>
      <c r="D329" s="208"/>
      <c r="E329" s="209"/>
      <c r="G329" s="208"/>
      <c r="H329" s="209"/>
      <c r="J329" s="209"/>
    </row>
    <row r="330" spans="1:10" s="200" customFormat="1">
      <c r="A330" s="206" t="s">
        <v>648</v>
      </c>
      <c r="B330" s="200" t="s">
        <v>649</v>
      </c>
      <c r="C330" s="208"/>
      <c r="D330" s="208"/>
      <c r="E330" s="209"/>
      <c r="G330" s="208"/>
      <c r="H330" s="209"/>
      <c r="J330" s="209"/>
    </row>
    <row r="331" spans="1:10" s="200" customFormat="1">
      <c r="A331" s="208"/>
      <c r="B331" s="200" t="s">
        <v>650</v>
      </c>
      <c r="C331" s="208"/>
      <c r="D331" s="208"/>
      <c r="E331" s="209"/>
      <c r="G331" s="208"/>
      <c r="H331" s="209"/>
      <c r="J331" s="209"/>
    </row>
    <row r="332" spans="1:10" s="200" customFormat="1">
      <c r="A332" s="208"/>
      <c r="B332" s="200" t="s">
        <v>651</v>
      </c>
      <c r="C332" s="208"/>
      <c r="D332" s="208"/>
      <c r="E332" s="209"/>
      <c r="G332" s="208"/>
      <c r="H332" s="209"/>
      <c r="J332" s="209"/>
    </row>
    <row r="333" spans="1:10" s="200" customFormat="1">
      <c r="A333" s="208"/>
      <c r="B333" s="208"/>
      <c r="C333" s="208"/>
      <c r="D333" s="208"/>
      <c r="E333" s="209"/>
      <c r="G333" s="208"/>
      <c r="H333" s="209"/>
      <c r="J333" s="209"/>
    </row>
    <row r="334" spans="1:10" s="200" customFormat="1">
      <c r="A334" s="208"/>
      <c r="B334" s="208" t="s">
        <v>11</v>
      </c>
      <c r="C334" s="208">
        <v>300</v>
      </c>
      <c r="D334" s="208" t="s">
        <v>534</v>
      </c>
      <c r="E334" s="574">
        <v>0</v>
      </c>
      <c r="G334" s="208" t="s">
        <v>69</v>
      </c>
      <c r="H334" s="574">
        <f>+C334*E334</f>
        <v>0</v>
      </c>
      <c r="J334" s="209">
        <v>0</v>
      </c>
    </row>
    <row r="335" spans="1:10">
      <c r="A335" s="206"/>
      <c r="B335" s="206"/>
      <c r="C335" s="206"/>
      <c r="D335" s="206"/>
      <c r="E335" s="211"/>
      <c r="G335" s="206"/>
      <c r="H335" s="211"/>
      <c r="J335" s="211"/>
    </row>
    <row r="336" spans="1:10">
      <c r="A336" s="189"/>
      <c r="B336" s="201" t="s">
        <v>652</v>
      </c>
      <c r="E336" s="189"/>
      <c r="G336" s="231" t="s">
        <v>69</v>
      </c>
      <c r="H336" s="577">
        <f>SUM(H250:H334)</f>
        <v>0</v>
      </c>
    </row>
    <row r="337" spans="1:10" s="200" customFormat="1">
      <c r="A337" s="208"/>
      <c r="B337" s="208"/>
      <c r="C337" s="208"/>
      <c r="D337" s="208"/>
      <c r="E337" s="209"/>
      <c r="G337" s="208"/>
      <c r="H337" s="209"/>
      <c r="J337" s="209"/>
    </row>
    <row r="338" spans="1:10" s="200" customFormat="1" ht="15.75">
      <c r="A338" s="233" t="s">
        <v>653</v>
      </c>
      <c r="B338" s="208"/>
      <c r="C338" s="208"/>
      <c r="D338" s="208"/>
      <c r="E338" s="209"/>
      <c r="G338" s="208"/>
      <c r="H338" s="209"/>
      <c r="J338" s="209"/>
    </row>
    <row r="339" spans="1:10" s="200" customFormat="1">
      <c r="A339" s="210"/>
      <c r="B339" s="208"/>
      <c r="C339" s="208"/>
      <c r="D339" s="208"/>
      <c r="E339" s="209"/>
      <c r="G339" s="208"/>
      <c r="H339" s="209"/>
      <c r="J339" s="209"/>
    </row>
    <row r="340" spans="1:10">
      <c r="A340" s="206" t="s">
        <v>425</v>
      </c>
      <c r="B340" s="234" t="s">
        <v>654</v>
      </c>
      <c r="C340" s="200"/>
      <c r="D340" s="200"/>
      <c r="E340" s="200"/>
      <c r="F340" s="200"/>
      <c r="G340" s="200"/>
      <c r="H340" s="200"/>
      <c r="I340" s="235"/>
    </row>
    <row r="341" spans="1:10">
      <c r="A341" s="206"/>
      <c r="B341" s="234" t="s">
        <v>655</v>
      </c>
      <c r="C341" s="200"/>
      <c r="D341" s="200"/>
      <c r="E341" s="200"/>
      <c r="F341" s="200"/>
      <c r="G341" s="200"/>
      <c r="H341" s="200"/>
      <c r="I341" s="235"/>
    </row>
    <row r="342" spans="1:10">
      <c r="A342" s="206"/>
      <c r="B342" s="234" t="s">
        <v>656</v>
      </c>
      <c r="C342" s="200"/>
      <c r="D342" s="200"/>
      <c r="E342" s="200"/>
      <c r="F342" s="200"/>
      <c r="G342" s="200"/>
      <c r="H342" s="200"/>
      <c r="I342" s="235"/>
    </row>
    <row r="343" spans="1:10">
      <c r="A343" s="206"/>
      <c r="B343" s="234" t="s">
        <v>657</v>
      </c>
      <c r="C343" s="200"/>
      <c r="D343" s="200"/>
      <c r="E343" s="200"/>
      <c r="F343" s="200"/>
      <c r="G343" s="200"/>
      <c r="H343" s="200"/>
      <c r="I343" s="235"/>
    </row>
    <row r="344" spans="1:10" s="200" customFormat="1">
      <c r="A344" s="206"/>
      <c r="B344" s="189" t="s">
        <v>658</v>
      </c>
      <c r="I344" s="189"/>
    </row>
    <row r="345" spans="1:10" s="200" customFormat="1">
      <c r="A345" s="206"/>
      <c r="B345" s="234" t="s">
        <v>659</v>
      </c>
      <c r="I345" s="189"/>
    </row>
    <row r="346" spans="1:10" s="200" customFormat="1">
      <c r="A346" s="206"/>
      <c r="B346" s="234" t="s">
        <v>660</v>
      </c>
      <c r="I346" s="189"/>
    </row>
    <row r="347" spans="1:10" s="200" customFormat="1">
      <c r="A347" s="206"/>
      <c r="B347" s="234" t="s">
        <v>661</v>
      </c>
      <c r="I347" s="189"/>
    </row>
    <row r="348" spans="1:10" s="200" customFormat="1">
      <c r="A348" s="206"/>
      <c r="B348" s="234" t="s">
        <v>662</v>
      </c>
      <c r="I348" s="189"/>
    </row>
    <row r="349" spans="1:10" s="200" customFormat="1">
      <c r="A349" s="206"/>
      <c r="B349" s="234" t="s">
        <v>663</v>
      </c>
      <c r="I349" s="189"/>
    </row>
    <row r="350" spans="1:10" s="200" customFormat="1">
      <c r="A350" s="206"/>
      <c r="B350" s="234" t="s">
        <v>664</v>
      </c>
      <c r="I350" s="189"/>
    </row>
    <row r="351" spans="1:10" s="200" customFormat="1">
      <c r="A351" s="206"/>
      <c r="B351" s="234" t="s">
        <v>665</v>
      </c>
      <c r="I351" s="189"/>
    </row>
    <row r="352" spans="1:10" s="200" customFormat="1">
      <c r="A352" s="206"/>
      <c r="B352" s="234" t="s">
        <v>666</v>
      </c>
      <c r="I352" s="189"/>
    </row>
    <row r="353" spans="1:10" s="200" customFormat="1">
      <c r="A353" s="206"/>
      <c r="B353" s="234"/>
      <c r="I353" s="189"/>
    </row>
    <row r="354" spans="1:10" s="200" customFormat="1">
      <c r="A354" s="208"/>
      <c r="B354" s="189" t="s">
        <v>667</v>
      </c>
    </row>
    <row r="355" spans="1:10" s="200" customFormat="1">
      <c r="A355" s="208"/>
      <c r="B355" s="189"/>
      <c r="D355" s="189"/>
    </row>
    <row r="356" spans="1:10" s="200" customFormat="1">
      <c r="A356" s="208"/>
      <c r="B356" s="189" t="s">
        <v>668</v>
      </c>
      <c r="D356" s="189" t="s">
        <v>669</v>
      </c>
    </row>
    <row r="357" spans="1:10" s="200" customFormat="1">
      <c r="A357" s="208"/>
      <c r="B357" s="189"/>
      <c r="D357" s="189"/>
    </row>
    <row r="358" spans="1:10" s="200" customFormat="1">
      <c r="A358" s="208"/>
      <c r="B358" s="189" t="s">
        <v>670</v>
      </c>
      <c r="D358" s="189" t="s">
        <v>669</v>
      </c>
    </row>
    <row r="359" spans="1:10" s="200" customFormat="1">
      <c r="A359" s="208"/>
      <c r="B359" s="189"/>
      <c r="D359" s="189"/>
    </row>
    <row r="360" spans="1:10">
      <c r="A360" s="208"/>
      <c r="B360" s="208" t="s">
        <v>11</v>
      </c>
      <c r="C360" s="208">
        <v>24</v>
      </c>
      <c r="D360" s="208" t="s">
        <v>534</v>
      </c>
      <c r="E360" s="574">
        <v>0</v>
      </c>
      <c r="F360" s="200"/>
      <c r="G360" s="208" t="s">
        <v>69</v>
      </c>
      <c r="H360" s="574">
        <f>+C360*E360</f>
        <v>0</v>
      </c>
      <c r="I360" s="200"/>
    </row>
    <row r="361" spans="1:10" s="200" customFormat="1">
      <c r="A361" s="210"/>
      <c r="B361" s="208"/>
      <c r="C361" s="208"/>
      <c r="D361" s="208"/>
      <c r="E361" s="209"/>
      <c r="G361" s="208"/>
      <c r="I361" s="209"/>
      <c r="J361" s="209"/>
    </row>
    <row r="362" spans="1:10">
      <c r="A362" s="206" t="s">
        <v>428</v>
      </c>
      <c r="B362" s="234" t="s">
        <v>671</v>
      </c>
      <c r="C362" s="200"/>
      <c r="D362" s="200"/>
      <c r="E362" s="200"/>
      <c r="F362" s="200"/>
      <c r="G362" s="200"/>
      <c r="H362" s="200"/>
      <c r="I362" s="235"/>
    </row>
    <row r="363" spans="1:10">
      <c r="A363" s="206"/>
      <c r="B363" s="234" t="s">
        <v>655</v>
      </c>
      <c r="C363" s="200"/>
      <c r="D363" s="200"/>
      <c r="E363" s="200"/>
      <c r="F363" s="200"/>
      <c r="G363" s="200"/>
      <c r="H363" s="200"/>
      <c r="I363" s="235"/>
    </row>
    <row r="364" spans="1:10">
      <c r="A364" s="206"/>
      <c r="B364" s="234" t="s">
        <v>656</v>
      </c>
      <c r="C364" s="200"/>
      <c r="D364" s="200"/>
      <c r="E364" s="200"/>
      <c r="F364" s="200"/>
      <c r="G364" s="200"/>
      <c r="H364" s="200"/>
      <c r="I364" s="235"/>
    </row>
    <row r="365" spans="1:10">
      <c r="A365" s="206"/>
      <c r="B365" s="234" t="s">
        <v>657</v>
      </c>
      <c r="C365" s="200"/>
      <c r="D365" s="200"/>
      <c r="E365" s="200"/>
      <c r="F365" s="200"/>
      <c r="G365" s="200"/>
      <c r="H365" s="200"/>
      <c r="I365" s="235"/>
    </row>
    <row r="366" spans="1:10" s="200" customFormat="1">
      <c r="A366" s="206"/>
      <c r="B366" s="189" t="s">
        <v>658</v>
      </c>
      <c r="I366" s="189"/>
    </row>
    <row r="367" spans="1:10" s="200" customFormat="1">
      <c r="A367" s="206"/>
      <c r="B367" s="234" t="s">
        <v>659</v>
      </c>
      <c r="I367" s="189"/>
    </row>
    <row r="368" spans="1:10" s="200" customFormat="1">
      <c r="A368" s="206"/>
      <c r="B368" s="234" t="s">
        <v>660</v>
      </c>
      <c r="I368" s="189"/>
    </row>
    <row r="369" spans="1:10" s="200" customFormat="1">
      <c r="A369" s="206"/>
      <c r="B369" s="234" t="s">
        <v>661</v>
      </c>
      <c r="I369" s="189"/>
    </row>
    <row r="370" spans="1:10" s="200" customFormat="1">
      <c r="A370" s="206"/>
      <c r="B370" s="234" t="s">
        <v>662</v>
      </c>
      <c r="I370" s="189"/>
    </row>
    <row r="371" spans="1:10" s="200" customFormat="1">
      <c r="A371" s="206"/>
      <c r="B371" s="234" t="s">
        <v>663</v>
      </c>
      <c r="I371" s="189"/>
    </row>
    <row r="372" spans="1:10" s="200" customFormat="1">
      <c r="A372" s="206"/>
      <c r="B372" s="234" t="s">
        <v>664</v>
      </c>
      <c r="I372" s="189"/>
    </row>
    <row r="373" spans="1:10" s="200" customFormat="1">
      <c r="A373" s="206"/>
      <c r="B373" s="234" t="s">
        <v>665</v>
      </c>
      <c r="I373" s="189"/>
    </row>
    <row r="374" spans="1:10" s="200" customFormat="1">
      <c r="A374" s="206"/>
      <c r="B374" s="234" t="s">
        <v>666</v>
      </c>
      <c r="I374" s="189"/>
    </row>
    <row r="375" spans="1:10" s="200" customFormat="1">
      <c r="A375" s="206"/>
      <c r="B375" s="234"/>
      <c r="I375" s="189"/>
    </row>
    <row r="376" spans="1:10" s="200" customFormat="1">
      <c r="A376" s="208"/>
      <c r="B376" s="189" t="s">
        <v>667</v>
      </c>
    </row>
    <row r="377" spans="1:10" s="200" customFormat="1">
      <c r="A377" s="208"/>
      <c r="B377" s="189"/>
      <c r="D377" s="189"/>
    </row>
    <row r="378" spans="1:10" s="200" customFormat="1">
      <c r="A378" s="208"/>
      <c r="B378" s="189" t="s">
        <v>668</v>
      </c>
      <c r="D378" s="189" t="s">
        <v>669</v>
      </c>
    </row>
    <row r="379" spans="1:10" s="200" customFormat="1">
      <c r="A379" s="208"/>
      <c r="B379" s="189"/>
      <c r="D379" s="189"/>
    </row>
    <row r="380" spans="1:10" s="200" customFormat="1">
      <c r="A380" s="208"/>
      <c r="B380" s="189" t="s">
        <v>670</v>
      </c>
      <c r="D380" s="189" t="s">
        <v>669</v>
      </c>
    </row>
    <row r="381" spans="1:10" s="200" customFormat="1">
      <c r="A381" s="208"/>
      <c r="B381" s="189"/>
      <c r="D381" s="189"/>
    </row>
    <row r="382" spans="1:10" s="200" customFormat="1">
      <c r="A382" s="208"/>
      <c r="B382" s="208" t="s">
        <v>11</v>
      </c>
      <c r="C382" s="208">
        <v>29</v>
      </c>
      <c r="D382" s="208" t="s">
        <v>534</v>
      </c>
      <c r="E382" s="574">
        <v>0</v>
      </c>
      <c r="G382" s="208" t="s">
        <v>69</v>
      </c>
      <c r="H382" s="574">
        <f>+C382*E382</f>
        <v>0</v>
      </c>
      <c r="J382" s="209">
        <v>0</v>
      </c>
    </row>
    <row r="383" spans="1:10" s="200" customFormat="1">
      <c r="A383" s="210"/>
      <c r="B383" s="208"/>
      <c r="C383" s="208"/>
      <c r="D383" s="208"/>
      <c r="E383" s="209"/>
      <c r="G383" s="208"/>
      <c r="I383" s="209"/>
      <c r="J383" s="209"/>
    </row>
    <row r="384" spans="1:10" s="200" customFormat="1">
      <c r="A384" s="206" t="s">
        <v>430</v>
      </c>
      <c r="B384" s="189" t="s">
        <v>672</v>
      </c>
      <c r="I384" s="189"/>
    </row>
    <row r="385" spans="1:10" s="200" customFormat="1">
      <c r="A385" s="208"/>
      <c r="B385" s="189" t="s">
        <v>673</v>
      </c>
    </row>
    <row r="386" spans="1:10" s="200" customFormat="1">
      <c r="A386" s="208"/>
    </row>
    <row r="387" spans="1:10" s="200" customFormat="1">
      <c r="A387" s="208"/>
      <c r="B387" s="189" t="s">
        <v>667</v>
      </c>
    </row>
    <row r="388" spans="1:10" s="200" customFormat="1">
      <c r="A388" s="208"/>
      <c r="B388" s="189"/>
      <c r="D388" s="189"/>
    </row>
    <row r="389" spans="1:10" s="200" customFormat="1">
      <c r="A389" s="208"/>
      <c r="B389" s="189" t="s">
        <v>668</v>
      </c>
      <c r="D389" s="189" t="s">
        <v>669</v>
      </c>
    </row>
    <row r="390" spans="1:10" s="200" customFormat="1">
      <c r="A390" s="208"/>
      <c r="B390" s="189"/>
      <c r="D390" s="189"/>
    </row>
    <row r="391" spans="1:10" s="200" customFormat="1">
      <c r="A391" s="208"/>
      <c r="B391" s="189" t="s">
        <v>670</v>
      </c>
      <c r="D391" s="189" t="s">
        <v>669</v>
      </c>
    </row>
    <row r="392" spans="1:10" s="200" customFormat="1">
      <c r="A392" s="208"/>
      <c r="B392" s="189"/>
      <c r="D392" s="189"/>
    </row>
    <row r="393" spans="1:10" s="200" customFormat="1">
      <c r="A393" s="208"/>
      <c r="B393" s="208" t="s">
        <v>11</v>
      </c>
      <c r="C393" s="208">
        <v>75</v>
      </c>
      <c r="D393" s="208" t="s">
        <v>534</v>
      </c>
      <c r="E393" s="574">
        <v>0</v>
      </c>
      <c r="G393" s="208" t="s">
        <v>69</v>
      </c>
      <c r="H393" s="574">
        <f>+C393*E393</f>
        <v>0</v>
      </c>
      <c r="J393" s="209">
        <v>0</v>
      </c>
    </row>
    <row r="394" spans="1:10" s="222" customFormat="1">
      <c r="A394" s="221"/>
      <c r="B394" s="221"/>
      <c r="C394" s="221"/>
      <c r="D394" s="221"/>
      <c r="E394" s="223"/>
      <c r="G394" s="221"/>
      <c r="H394" s="223"/>
      <c r="J394" s="223"/>
    </row>
    <row r="395" spans="1:10" s="200" customFormat="1">
      <c r="A395" s="206" t="s">
        <v>433</v>
      </c>
      <c r="B395" s="189" t="s">
        <v>674</v>
      </c>
      <c r="H395" s="189"/>
      <c r="I395" s="189"/>
    </row>
    <row r="396" spans="1:10" s="200" customFormat="1">
      <c r="A396" s="208"/>
      <c r="B396" s="189" t="s">
        <v>675</v>
      </c>
    </row>
    <row r="397" spans="1:10" s="200" customFormat="1">
      <c r="A397" s="208"/>
    </row>
    <row r="398" spans="1:10" s="200" customFormat="1">
      <c r="A398" s="208"/>
      <c r="B398" s="189" t="s">
        <v>667</v>
      </c>
    </row>
    <row r="399" spans="1:10" s="200" customFormat="1">
      <c r="A399" s="208"/>
      <c r="B399" s="189"/>
      <c r="D399" s="189"/>
    </row>
    <row r="400" spans="1:10" s="200" customFormat="1">
      <c r="A400" s="208"/>
      <c r="B400" s="189" t="s">
        <v>668</v>
      </c>
      <c r="D400" s="189" t="s">
        <v>669</v>
      </c>
    </row>
    <row r="401" spans="1:10" s="200" customFormat="1">
      <c r="A401" s="208"/>
      <c r="B401" s="189"/>
      <c r="D401" s="189"/>
    </row>
    <row r="402" spans="1:10" s="200" customFormat="1">
      <c r="A402" s="208"/>
      <c r="B402" s="189" t="s">
        <v>670</v>
      </c>
      <c r="D402" s="189" t="s">
        <v>669</v>
      </c>
    </row>
    <row r="403" spans="1:10" s="200" customFormat="1">
      <c r="A403" s="208"/>
      <c r="B403" s="189"/>
      <c r="D403" s="189"/>
    </row>
    <row r="404" spans="1:10" s="200" customFormat="1">
      <c r="A404" s="208"/>
      <c r="B404" s="208" t="s">
        <v>11</v>
      </c>
      <c r="C404" s="208">
        <v>16</v>
      </c>
      <c r="D404" s="208" t="s">
        <v>534</v>
      </c>
      <c r="E404" s="574">
        <v>0</v>
      </c>
      <c r="G404" s="208" t="s">
        <v>69</v>
      </c>
      <c r="H404" s="574">
        <f>+C404*E404</f>
        <v>0</v>
      </c>
      <c r="J404" s="209">
        <v>0</v>
      </c>
    </row>
    <row r="405" spans="1:10" s="222" customFormat="1">
      <c r="A405" s="221"/>
      <c r="B405" s="221"/>
      <c r="C405" s="221"/>
      <c r="D405" s="221"/>
      <c r="E405" s="223"/>
      <c r="G405" s="221"/>
      <c r="H405" s="223"/>
      <c r="J405" s="223"/>
    </row>
    <row r="406" spans="1:10" s="222" customFormat="1">
      <c r="A406" s="221" t="s">
        <v>451</v>
      </c>
      <c r="B406" s="222" t="s">
        <v>676</v>
      </c>
    </row>
    <row r="407" spans="1:10" s="222" customFormat="1">
      <c r="A407" s="221"/>
      <c r="B407" s="222" t="s">
        <v>677</v>
      </c>
    </row>
    <row r="408" spans="1:10" s="222" customFormat="1">
      <c r="A408" s="221"/>
    </row>
    <row r="409" spans="1:10" s="200" customFormat="1">
      <c r="A409" s="208"/>
      <c r="B409" s="189" t="s">
        <v>667</v>
      </c>
    </row>
    <row r="410" spans="1:10" s="200" customFormat="1">
      <c r="A410" s="208"/>
      <c r="B410" s="189"/>
      <c r="D410" s="189"/>
    </row>
    <row r="411" spans="1:10" s="200" customFormat="1">
      <c r="A411" s="208"/>
      <c r="B411" s="189" t="s">
        <v>668</v>
      </c>
      <c r="D411" s="189" t="s">
        <v>669</v>
      </c>
    </row>
    <row r="412" spans="1:10" s="200" customFormat="1">
      <c r="A412" s="208"/>
      <c r="B412" s="189"/>
      <c r="D412" s="189"/>
    </row>
    <row r="413" spans="1:10" s="200" customFormat="1">
      <c r="A413" s="208"/>
      <c r="B413" s="189" t="s">
        <v>670</v>
      </c>
      <c r="D413" s="189" t="s">
        <v>669</v>
      </c>
    </row>
    <row r="414" spans="1:10" s="200" customFormat="1">
      <c r="A414" s="208"/>
      <c r="B414" s="189"/>
      <c r="D414" s="189"/>
    </row>
    <row r="415" spans="1:10" s="222" customFormat="1">
      <c r="A415" s="221"/>
      <c r="B415" s="221" t="s">
        <v>11</v>
      </c>
      <c r="C415" s="221">
        <v>10</v>
      </c>
      <c r="D415" s="221" t="s">
        <v>534</v>
      </c>
      <c r="E415" s="572">
        <v>0</v>
      </c>
      <c r="G415" s="221" t="s">
        <v>69</v>
      </c>
      <c r="H415" s="572">
        <f>+C415*E415</f>
        <v>0</v>
      </c>
      <c r="J415" s="223">
        <v>0</v>
      </c>
    </row>
    <row r="416" spans="1:10" s="222" customFormat="1">
      <c r="A416" s="221"/>
      <c r="B416" s="221"/>
      <c r="C416" s="221"/>
      <c r="D416" s="221"/>
      <c r="E416" s="223"/>
      <c r="G416" s="221"/>
      <c r="H416" s="223"/>
      <c r="J416" s="223"/>
    </row>
    <row r="417" spans="1:10" s="222" customFormat="1">
      <c r="A417" s="221" t="s">
        <v>455</v>
      </c>
      <c r="B417" s="222" t="s">
        <v>678</v>
      </c>
    </row>
    <row r="418" spans="1:10" s="222" customFormat="1">
      <c r="A418" s="221"/>
      <c r="B418" s="222" t="s">
        <v>677</v>
      </c>
    </row>
    <row r="419" spans="1:10" s="222" customFormat="1">
      <c r="A419" s="221"/>
    </row>
    <row r="420" spans="1:10" s="200" customFormat="1">
      <c r="A420" s="208"/>
      <c r="B420" s="189" t="s">
        <v>667</v>
      </c>
    </row>
    <row r="421" spans="1:10" s="200" customFormat="1">
      <c r="A421" s="208"/>
      <c r="B421" s="189"/>
      <c r="D421" s="189"/>
    </row>
    <row r="422" spans="1:10" s="200" customFormat="1">
      <c r="A422" s="208"/>
      <c r="B422" s="189" t="s">
        <v>668</v>
      </c>
      <c r="D422" s="189" t="s">
        <v>669</v>
      </c>
    </row>
    <row r="423" spans="1:10" s="200" customFormat="1">
      <c r="A423" s="208"/>
      <c r="B423" s="189"/>
      <c r="D423" s="189"/>
    </row>
    <row r="424" spans="1:10" s="200" customFormat="1">
      <c r="A424" s="208"/>
      <c r="B424" s="189" t="s">
        <v>670</v>
      </c>
      <c r="D424" s="189" t="s">
        <v>669</v>
      </c>
    </row>
    <row r="425" spans="1:10" s="200" customFormat="1">
      <c r="A425" s="208"/>
      <c r="B425" s="189"/>
      <c r="D425" s="189"/>
    </row>
    <row r="426" spans="1:10" s="222" customFormat="1">
      <c r="A426" s="221"/>
      <c r="B426" s="221" t="s">
        <v>11</v>
      </c>
      <c r="C426" s="221">
        <v>7</v>
      </c>
      <c r="D426" s="221" t="s">
        <v>534</v>
      </c>
      <c r="E426" s="572">
        <v>0</v>
      </c>
      <c r="G426" s="221" t="s">
        <v>69</v>
      </c>
      <c r="H426" s="572">
        <f>+C426*E426</f>
        <v>0</v>
      </c>
      <c r="J426" s="223">
        <v>0</v>
      </c>
    </row>
    <row r="427" spans="1:10" s="222" customFormat="1">
      <c r="A427" s="221"/>
      <c r="B427" s="221"/>
      <c r="C427" s="221"/>
      <c r="D427" s="221"/>
      <c r="E427" s="223"/>
      <c r="G427" s="221"/>
      <c r="H427" s="223"/>
      <c r="J427" s="223"/>
    </row>
    <row r="428" spans="1:10" s="200" customFormat="1">
      <c r="A428" s="206" t="s">
        <v>459</v>
      </c>
      <c r="B428" s="189" t="s">
        <v>679</v>
      </c>
      <c r="H428" s="189"/>
      <c r="I428" s="189"/>
    </row>
    <row r="429" spans="1:10" s="200" customFormat="1">
      <c r="A429" s="208"/>
      <c r="B429" s="189" t="s">
        <v>680</v>
      </c>
    </row>
    <row r="430" spans="1:10" s="200" customFormat="1">
      <c r="A430" s="208"/>
    </row>
    <row r="431" spans="1:10" s="200" customFormat="1">
      <c r="A431" s="208"/>
      <c r="B431" s="189" t="s">
        <v>667</v>
      </c>
    </row>
    <row r="432" spans="1:10" s="200" customFormat="1">
      <c r="A432" s="208"/>
      <c r="B432" s="189"/>
      <c r="D432" s="189"/>
    </row>
    <row r="433" spans="1:10" s="200" customFormat="1">
      <c r="A433" s="208"/>
      <c r="B433" s="189" t="s">
        <v>668</v>
      </c>
      <c r="D433" s="189" t="s">
        <v>669</v>
      </c>
    </row>
    <row r="434" spans="1:10" s="200" customFormat="1">
      <c r="A434" s="208"/>
      <c r="B434" s="189"/>
      <c r="D434" s="189"/>
    </row>
    <row r="435" spans="1:10" s="200" customFormat="1">
      <c r="A435" s="208"/>
      <c r="B435" s="189" t="s">
        <v>670</v>
      </c>
      <c r="D435" s="189" t="s">
        <v>669</v>
      </c>
    </row>
    <row r="436" spans="1:10" s="200" customFormat="1">
      <c r="A436" s="208"/>
      <c r="B436" s="189"/>
      <c r="D436" s="189"/>
    </row>
    <row r="437" spans="1:10" s="200" customFormat="1">
      <c r="A437" s="208"/>
      <c r="B437" s="208" t="s">
        <v>11</v>
      </c>
      <c r="C437" s="208">
        <v>6</v>
      </c>
      <c r="D437" s="208" t="s">
        <v>534</v>
      </c>
      <c r="E437" s="574">
        <v>0</v>
      </c>
      <c r="G437" s="208" t="s">
        <v>69</v>
      </c>
      <c r="H437" s="574">
        <f>+C437*E437</f>
        <v>0</v>
      </c>
      <c r="J437" s="209">
        <v>0</v>
      </c>
    </row>
    <row r="438" spans="1:10" s="222" customFormat="1">
      <c r="A438" s="221"/>
      <c r="B438" s="221"/>
      <c r="C438" s="221"/>
      <c r="D438" s="221"/>
      <c r="E438" s="223"/>
      <c r="G438" s="221"/>
      <c r="H438" s="223"/>
      <c r="J438" s="223"/>
    </row>
    <row r="439" spans="1:10" s="200" customFormat="1">
      <c r="A439" s="206" t="s">
        <v>463</v>
      </c>
      <c r="B439" s="189" t="s">
        <v>681</v>
      </c>
      <c r="H439" s="189"/>
      <c r="I439" s="189"/>
    </row>
    <row r="440" spans="1:10" s="200" customFormat="1">
      <c r="A440" s="208"/>
      <c r="B440" s="189" t="s">
        <v>682</v>
      </c>
    </row>
    <row r="441" spans="1:10" s="200" customFormat="1">
      <c r="A441" s="208"/>
    </row>
    <row r="442" spans="1:10" s="200" customFormat="1">
      <c r="A442" s="208"/>
      <c r="B442" s="189" t="s">
        <v>667</v>
      </c>
    </row>
    <row r="443" spans="1:10" s="200" customFormat="1">
      <c r="A443" s="208"/>
      <c r="B443" s="189"/>
      <c r="D443" s="189"/>
    </row>
    <row r="444" spans="1:10" s="200" customFormat="1">
      <c r="A444" s="208"/>
      <c r="B444" s="189" t="s">
        <v>668</v>
      </c>
      <c r="D444" s="189" t="s">
        <v>669</v>
      </c>
    </row>
    <row r="445" spans="1:10" s="200" customFormat="1">
      <c r="A445" s="208"/>
      <c r="B445" s="189"/>
      <c r="D445" s="189"/>
    </row>
    <row r="446" spans="1:10" s="200" customFormat="1">
      <c r="A446" s="208"/>
      <c r="B446" s="189" t="s">
        <v>670</v>
      </c>
      <c r="D446" s="189" t="s">
        <v>669</v>
      </c>
    </row>
    <row r="447" spans="1:10" s="200" customFormat="1">
      <c r="A447" s="208"/>
      <c r="B447" s="189"/>
      <c r="D447" s="189"/>
    </row>
    <row r="448" spans="1:10" s="200" customFormat="1">
      <c r="A448" s="208"/>
      <c r="B448" s="208" t="s">
        <v>11</v>
      </c>
      <c r="C448" s="208">
        <v>7</v>
      </c>
      <c r="D448" s="208" t="s">
        <v>534</v>
      </c>
      <c r="E448" s="574">
        <v>0</v>
      </c>
      <c r="G448" s="208" t="s">
        <v>69</v>
      </c>
      <c r="H448" s="574">
        <f>+C448*E448</f>
        <v>0</v>
      </c>
      <c r="J448" s="209">
        <v>0</v>
      </c>
    </row>
    <row r="449" spans="1:10" s="200" customFormat="1">
      <c r="A449" s="210"/>
      <c r="B449" s="208"/>
      <c r="C449" s="208"/>
      <c r="D449" s="208"/>
      <c r="E449" s="209"/>
      <c r="G449" s="208"/>
      <c r="H449" s="209"/>
      <c r="J449" s="209"/>
    </row>
    <row r="450" spans="1:10" s="200" customFormat="1">
      <c r="A450" s="206" t="s">
        <v>468</v>
      </c>
      <c r="B450" s="189" t="s">
        <v>683</v>
      </c>
      <c r="I450" s="189"/>
    </row>
    <row r="451" spans="1:10" s="200" customFormat="1">
      <c r="A451" s="208"/>
      <c r="B451" s="189" t="s">
        <v>684</v>
      </c>
    </row>
    <row r="452" spans="1:10" s="200" customFormat="1">
      <c r="A452" s="208"/>
    </row>
    <row r="453" spans="1:10" s="200" customFormat="1">
      <c r="A453" s="208"/>
      <c r="B453" s="189" t="s">
        <v>667</v>
      </c>
    </row>
    <row r="454" spans="1:10" s="200" customFormat="1">
      <c r="A454" s="208"/>
      <c r="B454" s="189"/>
      <c r="D454" s="189"/>
    </row>
    <row r="455" spans="1:10" s="200" customFormat="1">
      <c r="A455" s="208"/>
      <c r="B455" s="189" t="s">
        <v>668</v>
      </c>
      <c r="D455" s="189" t="s">
        <v>669</v>
      </c>
    </row>
    <row r="456" spans="1:10" s="200" customFormat="1">
      <c r="A456" s="208"/>
      <c r="B456" s="189"/>
      <c r="D456" s="189"/>
    </row>
    <row r="457" spans="1:10" s="200" customFormat="1">
      <c r="A457" s="208"/>
      <c r="B457" s="189" t="s">
        <v>670</v>
      </c>
      <c r="D457" s="189" t="s">
        <v>669</v>
      </c>
    </row>
    <row r="458" spans="1:10" s="200" customFormat="1">
      <c r="A458" s="208"/>
      <c r="B458" s="189"/>
      <c r="D458" s="189"/>
    </row>
    <row r="459" spans="1:10" s="200" customFormat="1">
      <c r="A459" s="208"/>
      <c r="B459" s="208" t="s">
        <v>11</v>
      </c>
      <c r="C459" s="208">
        <v>13</v>
      </c>
      <c r="D459" s="208" t="s">
        <v>534</v>
      </c>
      <c r="E459" s="574">
        <v>0</v>
      </c>
      <c r="G459" s="208" t="s">
        <v>69</v>
      </c>
      <c r="H459" s="574">
        <f>+C459*E459</f>
        <v>0</v>
      </c>
      <c r="J459" s="209">
        <v>0</v>
      </c>
    </row>
    <row r="460" spans="1:10" s="200" customFormat="1">
      <c r="A460" s="208"/>
      <c r="B460" s="208"/>
      <c r="C460" s="208"/>
      <c r="D460" s="208"/>
      <c r="E460" s="209"/>
      <c r="G460" s="208"/>
      <c r="H460" s="209"/>
      <c r="J460" s="209"/>
    </row>
    <row r="461" spans="1:10" s="200" customFormat="1">
      <c r="A461" s="206" t="s">
        <v>471</v>
      </c>
      <c r="B461" s="189" t="s">
        <v>685</v>
      </c>
      <c r="I461" s="189"/>
    </row>
    <row r="462" spans="1:10" s="200" customFormat="1">
      <c r="A462" s="206"/>
      <c r="B462" s="189" t="s">
        <v>686</v>
      </c>
      <c r="I462" s="189"/>
    </row>
    <row r="463" spans="1:10" s="200" customFormat="1">
      <c r="A463" s="206"/>
      <c r="B463" s="189" t="s">
        <v>687</v>
      </c>
    </row>
    <row r="464" spans="1:10" s="200" customFormat="1">
      <c r="A464" s="208"/>
    </row>
    <row r="465" spans="1:10" s="200" customFormat="1">
      <c r="A465" s="208"/>
      <c r="B465" s="189" t="s">
        <v>667</v>
      </c>
    </row>
    <row r="466" spans="1:10" s="200" customFormat="1">
      <c r="A466" s="208"/>
      <c r="B466" s="189"/>
      <c r="D466" s="189"/>
    </row>
    <row r="467" spans="1:10" s="200" customFormat="1">
      <c r="A467" s="208"/>
      <c r="B467" s="189" t="s">
        <v>668</v>
      </c>
      <c r="D467" s="189" t="s">
        <v>669</v>
      </c>
    </row>
    <row r="468" spans="1:10" s="200" customFormat="1">
      <c r="A468" s="208"/>
      <c r="B468" s="189"/>
      <c r="D468" s="189"/>
    </row>
    <row r="469" spans="1:10" s="200" customFormat="1">
      <c r="A469" s="208"/>
      <c r="B469" s="189" t="s">
        <v>670</v>
      </c>
      <c r="D469" s="189" t="s">
        <v>669</v>
      </c>
    </row>
    <row r="470" spans="1:10" s="200" customFormat="1">
      <c r="A470" s="208"/>
      <c r="B470" s="189"/>
      <c r="D470" s="189"/>
    </row>
    <row r="471" spans="1:10" s="200" customFormat="1">
      <c r="A471" s="208"/>
      <c r="B471" s="208" t="s">
        <v>11</v>
      </c>
      <c r="C471" s="208">
        <v>26</v>
      </c>
      <c r="D471" s="208" t="s">
        <v>534</v>
      </c>
      <c r="E471" s="574">
        <v>0</v>
      </c>
      <c r="G471" s="208" t="s">
        <v>69</v>
      </c>
      <c r="H471" s="574">
        <f>+C471*E471</f>
        <v>0</v>
      </c>
      <c r="J471" s="209">
        <v>0</v>
      </c>
    </row>
    <row r="472" spans="1:10" s="200" customFormat="1">
      <c r="A472" s="208"/>
      <c r="B472" s="208"/>
      <c r="C472" s="208"/>
      <c r="D472" s="208"/>
      <c r="E472" s="209"/>
      <c r="G472" s="208"/>
      <c r="H472" s="209"/>
      <c r="J472" s="209"/>
    </row>
    <row r="473" spans="1:10" s="200" customFormat="1">
      <c r="A473" s="206" t="s">
        <v>476</v>
      </c>
      <c r="B473" s="189" t="s">
        <v>688</v>
      </c>
      <c r="I473" s="189"/>
    </row>
    <row r="474" spans="1:10" s="200" customFormat="1">
      <c r="A474" s="208"/>
      <c r="B474" s="189" t="s">
        <v>689</v>
      </c>
    </row>
    <row r="475" spans="1:10" s="200" customFormat="1">
      <c r="A475" s="208"/>
    </row>
    <row r="476" spans="1:10" s="200" customFormat="1">
      <c r="A476" s="208"/>
      <c r="B476" s="189" t="s">
        <v>667</v>
      </c>
    </row>
    <row r="477" spans="1:10" s="200" customFormat="1">
      <c r="A477" s="208"/>
      <c r="B477" s="189"/>
      <c r="D477" s="189"/>
    </row>
    <row r="478" spans="1:10" s="200" customFormat="1">
      <c r="A478" s="208"/>
      <c r="B478" s="189" t="s">
        <v>668</v>
      </c>
      <c r="D478" s="189" t="s">
        <v>669</v>
      </c>
    </row>
    <row r="479" spans="1:10" s="200" customFormat="1">
      <c r="A479" s="208"/>
      <c r="B479" s="189"/>
      <c r="D479" s="189"/>
    </row>
    <row r="480" spans="1:10" s="200" customFormat="1">
      <c r="A480" s="208"/>
      <c r="B480" s="189" t="s">
        <v>670</v>
      </c>
      <c r="D480" s="189" t="s">
        <v>669</v>
      </c>
    </row>
    <row r="481" spans="1:10" s="200" customFormat="1">
      <c r="A481" s="208"/>
      <c r="B481" s="189"/>
      <c r="D481" s="189"/>
    </row>
    <row r="482" spans="1:10" s="200" customFormat="1">
      <c r="A482" s="208"/>
      <c r="B482" s="208" t="s">
        <v>11</v>
      </c>
      <c r="C482" s="208">
        <v>2</v>
      </c>
      <c r="D482" s="208" t="s">
        <v>534</v>
      </c>
      <c r="E482" s="574">
        <v>0</v>
      </c>
      <c r="G482" s="208" t="s">
        <v>69</v>
      </c>
      <c r="H482" s="574">
        <f>+C482*E482</f>
        <v>0</v>
      </c>
      <c r="J482" s="209">
        <v>0</v>
      </c>
    </row>
    <row r="483" spans="1:10" s="200" customFormat="1">
      <c r="A483" s="208"/>
      <c r="B483" s="208"/>
      <c r="C483" s="208"/>
      <c r="D483" s="208"/>
      <c r="E483" s="209"/>
      <c r="G483" s="208"/>
      <c r="H483" s="209"/>
      <c r="J483" s="209"/>
    </row>
    <row r="484" spans="1:10" s="200" customFormat="1">
      <c r="A484" s="206" t="s">
        <v>479</v>
      </c>
      <c r="B484" s="189" t="s">
        <v>690</v>
      </c>
      <c r="H484" s="189"/>
      <c r="I484" s="189"/>
    </row>
    <row r="485" spans="1:10" s="200" customFormat="1">
      <c r="A485" s="208"/>
      <c r="B485" s="189" t="s">
        <v>691</v>
      </c>
    </row>
    <row r="486" spans="1:10" s="200" customFormat="1">
      <c r="A486" s="208"/>
    </row>
    <row r="487" spans="1:10" s="200" customFormat="1">
      <c r="A487" s="208"/>
      <c r="B487" s="189" t="s">
        <v>667</v>
      </c>
    </row>
    <row r="488" spans="1:10" s="200" customFormat="1">
      <c r="A488" s="208"/>
      <c r="B488" s="189"/>
      <c r="D488" s="189"/>
    </row>
    <row r="489" spans="1:10" s="200" customFormat="1">
      <c r="A489" s="208"/>
      <c r="B489" s="189" t="s">
        <v>668</v>
      </c>
      <c r="D489" s="189" t="s">
        <v>669</v>
      </c>
    </row>
    <row r="490" spans="1:10" s="200" customFormat="1">
      <c r="A490" s="208"/>
      <c r="B490" s="189"/>
      <c r="D490" s="189"/>
    </row>
    <row r="491" spans="1:10" s="200" customFormat="1">
      <c r="A491" s="208"/>
      <c r="B491" s="189" t="s">
        <v>670</v>
      </c>
      <c r="D491" s="189" t="s">
        <v>669</v>
      </c>
    </row>
    <row r="492" spans="1:10" s="200" customFormat="1">
      <c r="A492" s="208"/>
      <c r="B492" s="189"/>
      <c r="D492" s="189"/>
    </row>
    <row r="493" spans="1:10" s="200" customFormat="1">
      <c r="A493" s="208"/>
      <c r="B493" s="208" t="s">
        <v>11</v>
      </c>
      <c r="C493" s="208">
        <v>6</v>
      </c>
      <c r="D493" s="208" t="s">
        <v>534</v>
      </c>
      <c r="E493" s="574">
        <v>0</v>
      </c>
      <c r="G493" s="208" t="s">
        <v>69</v>
      </c>
      <c r="H493" s="574">
        <f>+C493*E493</f>
        <v>0</v>
      </c>
      <c r="J493" s="209">
        <v>0</v>
      </c>
    </row>
    <row r="494" spans="1:10" s="200" customFormat="1">
      <c r="A494" s="210"/>
      <c r="B494" s="208"/>
      <c r="C494" s="208"/>
      <c r="D494" s="208"/>
      <c r="E494" s="209"/>
      <c r="G494" s="208"/>
      <c r="H494" s="209"/>
      <c r="J494" s="209"/>
    </row>
    <row r="495" spans="1:10" s="200" customFormat="1">
      <c r="A495" s="206" t="s">
        <v>481</v>
      </c>
      <c r="B495" s="189" t="s">
        <v>692</v>
      </c>
      <c r="H495" s="189"/>
      <c r="I495" s="189"/>
    </row>
    <row r="496" spans="1:10" s="200" customFormat="1">
      <c r="A496" s="208"/>
      <c r="B496" s="189" t="s">
        <v>693</v>
      </c>
    </row>
    <row r="497" spans="1:10" s="200" customFormat="1">
      <c r="A497" s="208"/>
      <c r="B497" s="189" t="s">
        <v>694</v>
      </c>
    </row>
    <row r="498" spans="1:10" s="200" customFormat="1">
      <c r="A498" s="208"/>
      <c r="B498" s="189" t="s">
        <v>695</v>
      </c>
    </row>
    <row r="499" spans="1:10" s="200" customFormat="1">
      <c r="A499" s="208"/>
    </row>
    <row r="500" spans="1:10" s="200" customFormat="1">
      <c r="A500" s="208"/>
      <c r="B500" s="189" t="s">
        <v>667</v>
      </c>
    </row>
    <row r="501" spans="1:10" s="200" customFormat="1">
      <c r="A501" s="208"/>
      <c r="B501" s="189"/>
      <c r="D501" s="189"/>
    </row>
    <row r="502" spans="1:10" s="200" customFormat="1">
      <c r="A502" s="208"/>
      <c r="B502" s="189" t="s">
        <v>668</v>
      </c>
      <c r="D502" s="189" t="s">
        <v>669</v>
      </c>
    </row>
    <row r="503" spans="1:10" s="200" customFormat="1">
      <c r="A503" s="208"/>
      <c r="B503" s="189"/>
      <c r="D503" s="189"/>
    </row>
    <row r="504" spans="1:10" s="200" customFormat="1">
      <c r="A504" s="208"/>
      <c r="B504" s="189" t="s">
        <v>670</v>
      </c>
      <c r="D504" s="189" t="s">
        <v>669</v>
      </c>
    </row>
    <row r="505" spans="1:10" s="200" customFormat="1">
      <c r="A505" s="208"/>
      <c r="B505" s="189"/>
      <c r="D505" s="189"/>
    </row>
    <row r="506" spans="1:10" s="200" customFormat="1">
      <c r="A506" s="208"/>
      <c r="B506" s="208" t="s">
        <v>11</v>
      </c>
      <c r="C506" s="208">
        <v>9</v>
      </c>
      <c r="D506" s="208" t="s">
        <v>534</v>
      </c>
      <c r="E506" s="574">
        <v>0</v>
      </c>
      <c r="G506" s="208" t="s">
        <v>69</v>
      </c>
      <c r="H506" s="574">
        <f>+C506*E506</f>
        <v>0</v>
      </c>
      <c r="J506" s="209">
        <v>0</v>
      </c>
    </row>
    <row r="507" spans="1:10" s="200" customFormat="1">
      <c r="A507" s="210"/>
      <c r="B507" s="208"/>
      <c r="C507" s="208"/>
      <c r="D507" s="208"/>
      <c r="E507" s="209"/>
      <c r="G507" s="208"/>
      <c r="H507" s="209"/>
      <c r="J507" s="209"/>
    </row>
    <row r="508" spans="1:10" s="200" customFormat="1">
      <c r="A508" s="206" t="s">
        <v>606</v>
      </c>
      <c r="B508" s="189" t="s">
        <v>696</v>
      </c>
    </row>
    <row r="509" spans="1:10" s="200" customFormat="1">
      <c r="A509" s="206"/>
      <c r="B509" s="189" t="s">
        <v>697</v>
      </c>
    </row>
    <row r="510" spans="1:10" s="200" customFormat="1">
      <c r="A510" s="208"/>
      <c r="B510" s="236"/>
    </row>
    <row r="511" spans="1:10" s="200" customFormat="1">
      <c r="A511" s="208"/>
      <c r="B511" s="189" t="s">
        <v>667</v>
      </c>
    </row>
    <row r="512" spans="1:10" s="200" customFormat="1">
      <c r="A512" s="208"/>
      <c r="B512" s="189"/>
      <c r="D512" s="189"/>
    </row>
    <row r="513" spans="1:10" s="200" customFormat="1">
      <c r="A513" s="208"/>
      <c r="B513" s="189" t="s">
        <v>668</v>
      </c>
      <c r="D513" s="189" t="s">
        <v>669</v>
      </c>
    </row>
    <row r="514" spans="1:10" s="200" customFormat="1">
      <c r="A514" s="208"/>
      <c r="B514" s="189"/>
      <c r="D514" s="189"/>
    </row>
    <row r="515" spans="1:10" s="200" customFormat="1">
      <c r="A515" s="208"/>
      <c r="B515" s="189" t="s">
        <v>670</v>
      </c>
      <c r="D515" s="189" t="s">
        <v>669</v>
      </c>
    </row>
    <row r="516" spans="1:10" s="200" customFormat="1">
      <c r="A516" s="208"/>
      <c r="B516" s="189"/>
      <c r="D516" s="189"/>
    </row>
    <row r="517" spans="1:10" s="200" customFormat="1">
      <c r="A517" s="208"/>
      <c r="B517" s="208" t="s">
        <v>11</v>
      </c>
      <c r="C517" s="208">
        <v>9</v>
      </c>
      <c r="D517" s="208" t="s">
        <v>534</v>
      </c>
      <c r="E517" s="574">
        <v>0</v>
      </c>
      <c r="G517" s="208" t="s">
        <v>69</v>
      </c>
      <c r="H517" s="574">
        <f>+C517*E517</f>
        <v>0</v>
      </c>
      <c r="J517" s="209">
        <v>0</v>
      </c>
    </row>
    <row r="518" spans="1:10" s="200" customFormat="1">
      <c r="A518" s="208"/>
      <c r="B518" s="208"/>
      <c r="C518" s="208"/>
      <c r="D518" s="208"/>
      <c r="E518" s="209"/>
      <c r="G518" s="208"/>
      <c r="H518" s="209"/>
      <c r="J518" s="209"/>
    </row>
    <row r="519" spans="1:10" s="200" customFormat="1">
      <c r="A519" s="206" t="s">
        <v>608</v>
      </c>
      <c r="B519" s="189" t="s">
        <v>698</v>
      </c>
    </row>
    <row r="520" spans="1:10" s="200" customFormat="1">
      <c r="A520" s="206"/>
      <c r="B520" s="189" t="s">
        <v>697</v>
      </c>
    </row>
    <row r="521" spans="1:10" s="200" customFormat="1">
      <c r="A521" s="208"/>
      <c r="B521" s="236"/>
    </row>
    <row r="522" spans="1:10" s="200" customFormat="1">
      <c r="A522" s="208"/>
      <c r="B522" s="189" t="s">
        <v>667</v>
      </c>
    </row>
    <row r="523" spans="1:10" s="200" customFormat="1">
      <c r="A523" s="208"/>
      <c r="B523" s="189"/>
      <c r="D523" s="189"/>
    </row>
    <row r="524" spans="1:10" s="200" customFormat="1">
      <c r="A524" s="208"/>
      <c r="B524" s="189" t="s">
        <v>668</v>
      </c>
      <c r="D524" s="189" t="s">
        <v>669</v>
      </c>
    </row>
    <row r="525" spans="1:10" s="200" customFormat="1">
      <c r="A525" s="208"/>
      <c r="B525" s="189"/>
      <c r="D525" s="189"/>
    </row>
    <row r="526" spans="1:10" s="200" customFormat="1">
      <c r="A526" s="208"/>
      <c r="B526" s="189" t="s">
        <v>670</v>
      </c>
      <c r="D526" s="189" t="s">
        <v>669</v>
      </c>
    </row>
    <row r="527" spans="1:10" s="200" customFormat="1">
      <c r="A527" s="208"/>
      <c r="B527" s="189"/>
      <c r="D527" s="189"/>
    </row>
    <row r="528" spans="1:10" s="200" customFormat="1">
      <c r="A528" s="208"/>
      <c r="B528" s="208" t="s">
        <v>11</v>
      </c>
      <c r="C528" s="208">
        <v>40</v>
      </c>
      <c r="D528" s="208" t="s">
        <v>534</v>
      </c>
      <c r="E528" s="574">
        <v>0</v>
      </c>
      <c r="G528" s="208" t="s">
        <v>69</v>
      </c>
      <c r="H528" s="574">
        <f>+C528*E528</f>
        <v>0</v>
      </c>
      <c r="J528" s="209">
        <v>0</v>
      </c>
    </row>
    <row r="529" spans="1:10" s="200" customFormat="1">
      <c r="A529" s="208"/>
      <c r="B529" s="208"/>
      <c r="C529" s="208"/>
      <c r="D529" s="208"/>
      <c r="E529" s="209"/>
      <c r="G529" s="208"/>
      <c r="H529" s="209"/>
      <c r="J529" s="209"/>
    </row>
    <row r="530" spans="1:10" s="200" customFormat="1">
      <c r="A530" s="208"/>
      <c r="B530" s="207" t="s">
        <v>621</v>
      </c>
      <c r="C530" s="208"/>
      <c r="D530" s="208"/>
      <c r="E530" s="209"/>
      <c r="G530" s="208"/>
      <c r="H530" s="209"/>
      <c r="J530" s="209"/>
    </row>
    <row r="531" spans="1:10" s="200" customFormat="1">
      <c r="A531" s="208"/>
      <c r="B531" s="207" t="s">
        <v>622</v>
      </c>
      <c r="C531" s="208"/>
      <c r="D531" s="208"/>
      <c r="E531" s="209"/>
      <c r="G531" s="208"/>
      <c r="H531" s="209"/>
      <c r="J531" s="209"/>
    </row>
    <row r="532" spans="1:10" s="200" customFormat="1">
      <c r="A532" s="208"/>
      <c r="B532" s="207" t="s">
        <v>623</v>
      </c>
      <c r="C532" s="208"/>
      <c r="D532" s="208"/>
      <c r="E532" s="209"/>
      <c r="G532" s="208"/>
      <c r="H532" s="209"/>
      <c r="J532" s="209"/>
    </row>
    <row r="533" spans="1:10" s="200" customFormat="1">
      <c r="A533" s="208"/>
      <c r="B533" s="212"/>
      <c r="C533" s="208"/>
      <c r="D533" s="208"/>
      <c r="E533" s="209"/>
      <c r="G533" s="208"/>
      <c r="H533" s="209"/>
      <c r="J533" s="209"/>
    </row>
    <row r="534" spans="1:10" s="200" customFormat="1">
      <c r="A534" s="206" t="s">
        <v>610</v>
      </c>
      <c r="B534" s="212" t="s">
        <v>699</v>
      </c>
      <c r="C534" s="208"/>
      <c r="D534" s="208"/>
      <c r="G534" s="208"/>
    </row>
    <row r="535" spans="1:10" s="200" customFormat="1">
      <c r="A535" s="208"/>
      <c r="G535" s="208"/>
    </row>
    <row r="536" spans="1:10" s="200" customFormat="1">
      <c r="A536" s="208"/>
      <c r="B536" s="208" t="s">
        <v>11</v>
      </c>
      <c r="C536" s="208">
        <v>18</v>
      </c>
      <c r="D536" s="208" t="s">
        <v>534</v>
      </c>
      <c r="E536" s="574">
        <v>0</v>
      </c>
      <c r="G536" s="208" t="s">
        <v>69</v>
      </c>
      <c r="H536" s="574">
        <f>+C536*E536</f>
        <v>0</v>
      </c>
      <c r="J536" s="209">
        <v>0</v>
      </c>
    </row>
    <row r="537" spans="1:10" s="200" customFormat="1">
      <c r="A537" s="208"/>
    </row>
    <row r="538" spans="1:10" s="200" customFormat="1">
      <c r="A538" s="206" t="s">
        <v>642</v>
      </c>
      <c r="B538" s="212" t="s">
        <v>700</v>
      </c>
      <c r="C538" s="208"/>
      <c r="D538" s="208"/>
      <c r="G538" s="208"/>
    </row>
    <row r="539" spans="1:10" s="200" customFormat="1">
      <c r="A539" s="208"/>
      <c r="G539" s="208"/>
    </row>
    <row r="540" spans="1:10" s="200" customFormat="1">
      <c r="A540" s="208"/>
      <c r="B540" s="208" t="s">
        <v>11</v>
      </c>
      <c r="C540" s="208">
        <v>4</v>
      </c>
      <c r="D540" s="208" t="s">
        <v>534</v>
      </c>
      <c r="E540" s="574">
        <v>0</v>
      </c>
      <c r="G540" s="208" t="s">
        <v>69</v>
      </c>
      <c r="H540" s="574">
        <f>+C540*E540</f>
        <v>0</v>
      </c>
      <c r="J540" s="209">
        <v>0</v>
      </c>
    </row>
    <row r="541" spans="1:10" s="200" customFormat="1">
      <c r="A541" s="208"/>
      <c r="B541" s="208"/>
      <c r="C541" s="208"/>
      <c r="D541" s="208"/>
      <c r="E541" s="209"/>
      <c r="G541" s="208"/>
      <c r="H541" s="209"/>
      <c r="J541" s="209"/>
    </row>
    <row r="542" spans="1:10" s="200" customFormat="1">
      <c r="A542" s="206" t="s">
        <v>644</v>
      </c>
      <c r="B542" s="207" t="s">
        <v>701</v>
      </c>
      <c r="C542" s="208"/>
      <c r="D542" s="208"/>
      <c r="G542" s="208"/>
    </row>
    <row r="543" spans="1:10" s="200" customFormat="1">
      <c r="A543" s="208"/>
      <c r="G543" s="208"/>
    </row>
    <row r="544" spans="1:10" s="200" customFormat="1">
      <c r="A544" s="208"/>
      <c r="B544" s="208" t="s">
        <v>11</v>
      </c>
      <c r="C544" s="208">
        <v>10</v>
      </c>
      <c r="D544" s="208" t="s">
        <v>534</v>
      </c>
      <c r="E544" s="574">
        <v>0</v>
      </c>
      <c r="G544" s="208" t="s">
        <v>69</v>
      </c>
      <c r="H544" s="574">
        <f>+C544*E544</f>
        <v>0</v>
      </c>
      <c r="J544" s="209">
        <v>0</v>
      </c>
    </row>
    <row r="545" spans="1:10" s="200" customFormat="1">
      <c r="A545" s="208"/>
      <c r="B545" s="208"/>
      <c r="C545" s="208"/>
      <c r="D545" s="208"/>
      <c r="E545" s="209"/>
      <c r="G545" s="208"/>
      <c r="H545" s="209"/>
      <c r="J545" s="209"/>
    </row>
    <row r="546" spans="1:10" s="200" customFormat="1">
      <c r="A546" s="206" t="s">
        <v>648</v>
      </c>
      <c r="B546" s="207" t="s">
        <v>702</v>
      </c>
      <c r="C546" s="208"/>
      <c r="D546" s="208"/>
      <c r="G546" s="208"/>
    </row>
    <row r="547" spans="1:10" s="200" customFormat="1">
      <c r="A547" s="206"/>
      <c r="B547" s="207" t="s">
        <v>703</v>
      </c>
      <c r="C547" s="208"/>
      <c r="D547" s="208"/>
      <c r="G547" s="208"/>
    </row>
    <row r="548" spans="1:10" s="200" customFormat="1">
      <c r="A548" s="208"/>
      <c r="G548" s="208"/>
    </row>
    <row r="549" spans="1:10" s="200" customFormat="1">
      <c r="A549" s="208"/>
      <c r="B549" s="206" t="s">
        <v>533</v>
      </c>
      <c r="C549" s="208">
        <v>1</v>
      </c>
      <c r="D549" s="208" t="s">
        <v>534</v>
      </c>
      <c r="E549" s="574">
        <v>0</v>
      </c>
      <c r="G549" s="208" t="s">
        <v>69</v>
      </c>
      <c r="H549" s="574">
        <f>+C549*E549</f>
        <v>0</v>
      </c>
      <c r="J549" s="209">
        <v>0</v>
      </c>
    </row>
    <row r="550" spans="1:10" s="200" customFormat="1">
      <c r="A550" s="208"/>
    </row>
    <row r="551" spans="1:10" s="222" customFormat="1">
      <c r="A551" s="221" t="s">
        <v>704</v>
      </c>
      <c r="B551" s="237" t="s">
        <v>705</v>
      </c>
      <c r="C551" s="221"/>
      <c r="D551" s="221"/>
      <c r="G551" s="221"/>
    </row>
    <row r="552" spans="1:10" s="222" customFormat="1">
      <c r="A552" s="221"/>
      <c r="B552" s="237" t="s">
        <v>706</v>
      </c>
      <c r="C552" s="221"/>
      <c r="D552" s="221"/>
      <c r="G552" s="221"/>
    </row>
    <row r="553" spans="1:10" s="222" customFormat="1">
      <c r="A553" s="221"/>
      <c r="B553" s="237" t="s">
        <v>707</v>
      </c>
      <c r="C553" s="221"/>
      <c r="D553" s="221"/>
      <c r="G553" s="221"/>
    </row>
    <row r="554" spans="1:10" s="222" customFormat="1">
      <c r="A554" s="221"/>
      <c r="B554" s="237" t="s">
        <v>708</v>
      </c>
      <c r="C554" s="221"/>
      <c r="D554" s="221"/>
      <c r="G554" s="221"/>
    </row>
    <row r="555" spans="1:10" s="222" customFormat="1">
      <c r="A555" s="221"/>
      <c r="G555" s="221"/>
    </row>
    <row r="556" spans="1:10" s="222" customFormat="1">
      <c r="A556" s="221"/>
      <c r="B556" s="221" t="s">
        <v>11</v>
      </c>
      <c r="C556" s="221">
        <v>32</v>
      </c>
      <c r="D556" s="221" t="s">
        <v>534</v>
      </c>
      <c r="E556" s="572">
        <v>0</v>
      </c>
      <c r="G556" s="221" t="s">
        <v>69</v>
      </c>
      <c r="H556" s="572">
        <f>+C556*E556</f>
        <v>0</v>
      </c>
      <c r="J556" s="223">
        <v>0</v>
      </c>
    </row>
    <row r="557" spans="1:10" s="200" customFormat="1">
      <c r="A557" s="208"/>
      <c r="B557" s="208"/>
      <c r="C557" s="208"/>
      <c r="D557" s="208"/>
      <c r="E557" s="209"/>
      <c r="G557" s="208"/>
      <c r="H557" s="209"/>
      <c r="J557" s="209"/>
    </row>
    <row r="558" spans="1:10" s="200" customFormat="1">
      <c r="A558" s="208"/>
      <c r="B558" s="207" t="s">
        <v>709</v>
      </c>
      <c r="C558" s="208"/>
      <c r="D558" s="208"/>
      <c r="E558" s="209"/>
      <c r="G558" s="208"/>
      <c r="H558" s="209"/>
      <c r="J558" s="209"/>
    </row>
    <row r="559" spans="1:10" s="200" customFormat="1">
      <c r="A559" s="208"/>
      <c r="B559" s="207" t="s">
        <v>631</v>
      </c>
      <c r="C559" s="208"/>
      <c r="D559" s="208"/>
      <c r="E559" s="209"/>
      <c r="G559" s="208"/>
      <c r="H559" s="209"/>
      <c r="J559" s="209"/>
    </row>
    <row r="560" spans="1:10" s="200" customFormat="1">
      <c r="A560" s="208"/>
      <c r="B560" s="207"/>
      <c r="C560" s="208"/>
      <c r="D560" s="208"/>
      <c r="E560" s="209"/>
      <c r="G560" s="208"/>
      <c r="H560" s="209"/>
      <c r="J560" s="209"/>
    </row>
    <row r="561" spans="1:10" s="200" customFormat="1">
      <c r="A561" s="206" t="s">
        <v>710</v>
      </c>
      <c r="B561" s="189" t="s">
        <v>711</v>
      </c>
    </row>
    <row r="562" spans="1:10" s="200" customFormat="1">
      <c r="A562" s="208"/>
      <c r="B562" s="214"/>
    </row>
    <row r="563" spans="1:10" s="200" customFormat="1">
      <c r="A563" s="208"/>
      <c r="B563" s="208" t="s">
        <v>416</v>
      </c>
      <c r="C563" s="208">
        <v>200</v>
      </c>
      <c r="D563" s="208" t="s">
        <v>534</v>
      </c>
      <c r="E563" s="574">
        <v>0</v>
      </c>
      <c r="G563" s="208" t="s">
        <v>69</v>
      </c>
      <c r="H563" s="574">
        <f>+C563*E563</f>
        <v>0</v>
      </c>
      <c r="J563" s="209">
        <v>0</v>
      </c>
    </row>
    <row r="564" spans="1:10" s="200" customFormat="1">
      <c r="A564" s="208"/>
      <c r="B564" s="208"/>
      <c r="C564" s="208"/>
      <c r="D564" s="208"/>
      <c r="E564" s="209"/>
      <c r="G564" s="208"/>
      <c r="H564" s="209"/>
      <c r="J564" s="209"/>
    </row>
    <row r="565" spans="1:10" s="200" customFormat="1">
      <c r="A565" s="206" t="s">
        <v>712</v>
      </c>
      <c r="B565" s="189" t="s">
        <v>632</v>
      </c>
    </row>
    <row r="566" spans="1:10" s="200" customFormat="1">
      <c r="A566" s="208"/>
      <c r="B566" s="214"/>
    </row>
    <row r="567" spans="1:10" s="200" customFormat="1">
      <c r="A567" s="208"/>
      <c r="B567" s="208" t="s">
        <v>416</v>
      </c>
      <c r="C567" s="208">
        <v>500</v>
      </c>
      <c r="D567" s="208" t="s">
        <v>534</v>
      </c>
      <c r="E567" s="574">
        <v>0</v>
      </c>
      <c r="G567" s="208" t="s">
        <v>69</v>
      </c>
      <c r="H567" s="574">
        <f>+C567*E567</f>
        <v>0</v>
      </c>
      <c r="J567" s="209">
        <v>0</v>
      </c>
    </row>
    <row r="568" spans="1:10" s="200" customFormat="1">
      <c r="A568" s="208"/>
      <c r="B568" s="208"/>
      <c r="C568" s="208"/>
      <c r="D568" s="208"/>
      <c r="E568" s="209"/>
      <c r="G568" s="208"/>
      <c r="H568" s="209"/>
      <c r="J568" s="209"/>
    </row>
    <row r="569" spans="1:10" s="200" customFormat="1">
      <c r="A569" s="206" t="s">
        <v>713</v>
      </c>
      <c r="B569" s="189" t="s">
        <v>635</v>
      </c>
    </row>
    <row r="570" spans="1:10" s="200" customFormat="1">
      <c r="A570" s="208"/>
      <c r="B570" s="214"/>
    </row>
    <row r="571" spans="1:10" s="200" customFormat="1">
      <c r="A571" s="208"/>
      <c r="B571" s="208" t="s">
        <v>416</v>
      </c>
      <c r="C571" s="208">
        <v>2500</v>
      </c>
      <c r="D571" s="208" t="s">
        <v>534</v>
      </c>
      <c r="E571" s="574">
        <v>0</v>
      </c>
      <c r="G571" s="208" t="s">
        <v>69</v>
      </c>
      <c r="H571" s="574">
        <f>+C571*E571</f>
        <v>0</v>
      </c>
      <c r="J571" s="209">
        <v>0</v>
      </c>
    </row>
    <row r="572" spans="1:10" s="200" customFormat="1">
      <c r="A572" s="208"/>
      <c r="B572" s="208"/>
      <c r="C572" s="208"/>
      <c r="D572" s="208"/>
      <c r="E572" s="209"/>
      <c r="G572" s="208"/>
      <c r="H572" s="209"/>
      <c r="J572" s="209"/>
    </row>
    <row r="573" spans="1:10" s="200" customFormat="1">
      <c r="A573" s="206" t="s">
        <v>714</v>
      </c>
      <c r="B573" s="207" t="s">
        <v>715</v>
      </c>
      <c r="C573" s="208"/>
      <c r="D573" s="208"/>
      <c r="E573" s="209"/>
      <c r="G573" s="208"/>
      <c r="H573" s="209"/>
      <c r="J573" s="209"/>
    </row>
    <row r="574" spans="1:10" s="200" customFormat="1">
      <c r="A574" s="206"/>
      <c r="B574" s="207" t="s">
        <v>716</v>
      </c>
      <c r="C574" s="208"/>
      <c r="D574" s="208"/>
      <c r="E574" s="209"/>
      <c r="G574" s="208"/>
      <c r="H574" s="209"/>
      <c r="J574" s="209"/>
    </row>
    <row r="575" spans="1:10" s="200" customFormat="1">
      <c r="A575" s="208"/>
      <c r="B575" s="208"/>
      <c r="C575" s="208"/>
      <c r="D575" s="208"/>
      <c r="E575" s="209"/>
      <c r="G575" s="208"/>
      <c r="H575" s="209"/>
      <c r="J575" s="209"/>
    </row>
    <row r="576" spans="1:10" s="200" customFormat="1">
      <c r="A576" s="208"/>
      <c r="B576" s="208" t="s">
        <v>416</v>
      </c>
      <c r="C576" s="208">
        <v>1000</v>
      </c>
      <c r="D576" s="208" t="s">
        <v>534</v>
      </c>
      <c r="E576" s="574">
        <v>0</v>
      </c>
      <c r="G576" s="208" t="s">
        <v>69</v>
      </c>
      <c r="H576" s="574">
        <f>+C576*E576</f>
        <v>0</v>
      </c>
      <c r="J576" s="209">
        <v>0</v>
      </c>
    </row>
    <row r="577" spans="1:10" s="200" customFormat="1">
      <c r="A577" s="208"/>
      <c r="B577" s="208"/>
      <c r="C577" s="208"/>
      <c r="D577" s="208"/>
      <c r="E577" s="209"/>
      <c r="G577" s="208"/>
      <c r="H577" s="209"/>
      <c r="J577" s="209"/>
    </row>
    <row r="578" spans="1:10" s="200" customFormat="1">
      <c r="A578" s="206" t="s">
        <v>717</v>
      </c>
      <c r="B578" s="189" t="s">
        <v>718</v>
      </c>
      <c r="C578" s="189"/>
      <c r="D578" s="189"/>
      <c r="E578" s="189"/>
      <c r="F578" s="189"/>
      <c r="G578" s="189"/>
      <c r="H578" s="189"/>
      <c r="I578" s="189"/>
      <c r="J578" s="189"/>
    </row>
    <row r="579" spans="1:10" s="200" customFormat="1">
      <c r="A579" s="206"/>
      <c r="B579" s="212" t="s">
        <v>719</v>
      </c>
      <c r="C579" s="189"/>
      <c r="D579" s="189"/>
      <c r="E579" s="189"/>
      <c r="F579" s="189"/>
      <c r="G579" s="189"/>
      <c r="H579" s="189"/>
      <c r="I579" s="189"/>
      <c r="J579" s="189"/>
    </row>
    <row r="580" spans="1:10" s="200" customFormat="1">
      <c r="A580" s="206"/>
      <c r="B580" s="189" t="s">
        <v>720</v>
      </c>
      <c r="C580" s="189"/>
      <c r="D580" s="189"/>
      <c r="E580" s="189"/>
      <c r="F580" s="189"/>
      <c r="G580" s="189"/>
      <c r="H580" s="189"/>
      <c r="I580" s="189"/>
      <c r="J580" s="189"/>
    </row>
    <row r="581" spans="1:10" s="200" customFormat="1">
      <c r="A581" s="206"/>
      <c r="B581" s="189" t="s">
        <v>721</v>
      </c>
      <c r="C581" s="189"/>
      <c r="D581" s="189"/>
      <c r="E581" s="189"/>
      <c r="F581" s="189"/>
      <c r="G581" s="189"/>
      <c r="H581" s="189"/>
      <c r="I581" s="189"/>
      <c r="J581" s="189"/>
    </row>
    <row r="582" spans="1:10" s="200" customFormat="1">
      <c r="A582" s="206"/>
      <c r="B582" s="189"/>
      <c r="C582" s="189"/>
      <c r="D582" s="189"/>
      <c r="E582" s="189"/>
      <c r="F582" s="189"/>
      <c r="G582" s="189"/>
      <c r="H582" s="189"/>
      <c r="I582" s="189"/>
      <c r="J582" s="189"/>
    </row>
    <row r="583" spans="1:10" s="200" customFormat="1">
      <c r="A583" s="208"/>
      <c r="B583" s="189" t="s">
        <v>667</v>
      </c>
    </row>
    <row r="584" spans="1:10" s="200" customFormat="1">
      <c r="A584" s="208"/>
      <c r="B584" s="189"/>
      <c r="D584" s="189"/>
    </row>
    <row r="585" spans="1:10" s="200" customFormat="1">
      <c r="A585" s="208"/>
      <c r="B585" s="189" t="s">
        <v>668</v>
      </c>
      <c r="D585" s="189" t="s">
        <v>669</v>
      </c>
    </row>
    <row r="586" spans="1:10" s="200" customFormat="1">
      <c r="A586" s="208"/>
      <c r="B586" s="189"/>
      <c r="D586" s="189"/>
    </row>
    <row r="587" spans="1:10" s="200" customFormat="1">
      <c r="A587" s="208"/>
      <c r="B587" s="189" t="s">
        <v>670</v>
      </c>
      <c r="D587" s="189" t="s">
        <v>669</v>
      </c>
    </row>
    <row r="588" spans="1:10" s="200" customFormat="1">
      <c r="A588" s="208"/>
      <c r="B588" s="189"/>
      <c r="D588" s="189"/>
    </row>
    <row r="589" spans="1:10" s="200" customFormat="1">
      <c r="A589" s="206"/>
      <c r="B589" s="206" t="s">
        <v>416</v>
      </c>
      <c r="C589" s="206">
        <v>200</v>
      </c>
      <c r="D589" s="206" t="s">
        <v>534</v>
      </c>
      <c r="E589" s="575">
        <v>0</v>
      </c>
      <c r="F589" s="189"/>
      <c r="G589" s="206" t="s">
        <v>69</v>
      </c>
      <c r="H589" s="575">
        <f>+C589*E589</f>
        <v>0</v>
      </c>
      <c r="I589" s="189"/>
      <c r="J589" s="211">
        <v>0</v>
      </c>
    </row>
    <row r="590" spans="1:10" s="200" customFormat="1">
      <c r="A590" s="208"/>
      <c r="B590" s="208"/>
      <c r="C590" s="208"/>
      <c r="D590" s="208"/>
      <c r="E590" s="209"/>
      <c r="G590" s="208"/>
      <c r="H590" s="209"/>
      <c r="J590" s="209"/>
    </row>
    <row r="591" spans="1:10" s="200" customFormat="1">
      <c r="A591" s="206" t="s">
        <v>722</v>
      </c>
      <c r="B591" s="207" t="s">
        <v>723</v>
      </c>
      <c r="C591" s="208"/>
      <c r="D591" s="208"/>
      <c r="E591" s="209"/>
      <c r="G591" s="208"/>
      <c r="H591" s="209"/>
      <c r="J591" s="209"/>
    </row>
    <row r="592" spans="1:10" s="200" customFormat="1">
      <c r="A592" s="208"/>
      <c r="B592" s="207" t="s">
        <v>724</v>
      </c>
      <c r="C592" s="208"/>
      <c r="D592" s="208"/>
      <c r="E592" s="209"/>
      <c r="G592" s="208"/>
      <c r="H592" s="209"/>
      <c r="J592" s="209"/>
    </row>
    <row r="593" spans="1:10" s="200" customFormat="1">
      <c r="A593" s="208"/>
      <c r="B593" s="207" t="s">
        <v>725</v>
      </c>
      <c r="C593" s="208"/>
      <c r="D593" s="208"/>
      <c r="E593" s="209"/>
      <c r="G593" s="208"/>
      <c r="H593" s="209"/>
      <c r="J593" s="209"/>
    </row>
    <row r="594" spans="1:10" s="200" customFormat="1">
      <c r="A594" s="208"/>
      <c r="B594" s="207"/>
      <c r="C594" s="208"/>
      <c r="D594" s="208"/>
      <c r="E594" s="209"/>
      <c r="G594" s="208"/>
      <c r="H594" s="209"/>
      <c r="J594" s="209"/>
    </row>
    <row r="595" spans="1:10" s="200" customFormat="1">
      <c r="A595" s="208"/>
      <c r="B595" s="208" t="s">
        <v>416</v>
      </c>
      <c r="C595" s="208">
        <v>250</v>
      </c>
      <c r="D595" s="208" t="s">
        <v>534</v>
      </c>
      <c r="E595" s="574">
        <v>0</v>
      </c>
      <c r="G595" s="208" t="s">
        <v>69</v>
      </c>
      <c r="H595" s="574">
        <f>+C595*E595</f>
        <v>0</v>
      </c>
      <c r="J595" s="209">
        <v>0</v>
      </c>
    </row>
    <row r="596" spans="1:10" s="200" customFormat="1">
      <c r="A596" s="208"/>
      <c r="B596" s="208"/>
      <c r="C596" s="208"/>
      <c r="D596" s="208"/>
      <c r="E596" s="209"/>
      <c r="G596" s="208"/>
      <c r="H596" s="209"/>
      <c r="J596" s="209"/>
    </row>
    <row r="597" spans="1:10" s="222" customFormat="1" ht="14.25">
      <c r="A597" s="221" t="s">
        <v>726</v>
      </c>
      <c r="B597" s="222" t="s">
        <v>727</v>
      </c>
      <c r="G597" s="238"/>
      <c r="H597" s="239"/>
    </row>
    <row r="598" spans="1:10" s="222" customFormat="1">
      <c r="B598" s="240"/>
      <c r="G598" s="238"/>
      <c r="H598" s="239"/>
    </row>
    <row r="599" spans="1:10" s="222" customFormat="1">
      <c r="A599" s="221"/>
      <c r="B599" s="221" t="s">
        <v>416</v>
      </c>
      <c r="C599" s="221">
        <v>250</v>
      </c>
      <c r="D599" s="221" t="s">
        <v>534</v>
      </c>
      <c r="E599" s="572">
        <v>0</v>
      </c>
      <c r="G599" s="221" t="s">
        <v>69</v>
      </c>
      <c r="H599" s="572">
        <f>+C599*E599</f>
        <v>0</v>
      </c>
      <c r="J599" s="223">
        <v>0</v>
      </c>
    </row>
    <row r="600" spans="1:10" s="222" customFormat="1">
      <c r="A600" s="221"/>
      <c r="B600" s="221"/>
      <c r="C600" s="221"/>
      <c r="D600" s="221"/>
      <c r="E600" s="223"/>
      <c r="G600" s="221"/>
      <c r="H600" s="223"/>
      <c r="J600" s="223"/>
    </row>
    <row r="601" spans="1:10" s="222" customFormat="1">
      <c r="A601" s="221" t="s">
        <v>728</v>
      </c>
      <c r="B601" s="222" t="s">
        <v>729</v>
      </c>
      <c r="G601" s="238"/>
      <c r="H601" s="239"/>
    </row>
    <row r="602" spans="1:10" s="222" customFormat="1">
      <c r="B602" s="240"/>
      <c r="G602" s="238"/>
      <c r="H602" s="239"/>
    </row>
    <row r="603" spans="1:10" s="222" customFormat="1">
      <c r="A603" s="221"/>
      <c r="B603" s="221" t="s">
        <v>416</v>
      </c>
      <c r="C603" s="221">
        <v>30</v>
      </c>
      <c r="D603" s="221" t="s">
        <v>534</v>
      </c>
      <c r="E603" s="572">
        <v>0</v>
      </c>
      <c r="G603" s="221" t="s">
        <v>69</v>
      </c>
      <c r="H603" s="572">
        <f>+C603*E603</f>
        <v>0</v>
      </c>
      <c r="J603" s="223">
        <v>0</v>
      </c>
    </row>
    <row r="604" spans="1:10" s="222" customFormat="1">
      <c r="A604" s="221"/>
      <c r="B604" s="221"/>
      <c r="C604" s="221"/>
      <c r="D604" s="221"/>
      <c r="E604" s="223"/>
      <c r="G604" s="221"/>
      <c r="H604" s="223"/>
      <c r="J604" s="223"/>
    </row>
    <row r="605" spans="1:10" s="222" customFormat="1">
      <c r="A605" s="221" t="s">
        <v>730</v>
      </c>
      <c r="B605" s="222" t="s">
        <v>731</v>
      </c>
      <c r="C605" s="221"/>
      <c r="D605" s="221"/>
      <c r="E605" s="223"/>
      <c r="G605" s="221"/>
      <c r="H605" s="223"/>
      <c r="J605" s="223"/>
    </row>
    <row r="606" spans="1:10" s="222" customFormat="1">
      <c r="A606" s="221"/>
      <c r="B606" s="221"/>
      <c r="C606" s="221"/>
      <c r="D606" s="221"/>
      <c r="E606" s="223"/>
      <c r="G606" s="221"/>
      <c r="H606" s="223"/>
      <c r="J606" s="223"/>
    </row>
    <row r="607" spans="1:10" s="222" customFormat="1">
      <c r="A607" s="221"/>
      <c r="B607" s="221" t="s">
        <v>416</v>
      </c>
      <c r="C607" s="221">
        <v>200</v>
      </c>
      <c r="D607" s="221" t="s">
        <v>534</v>
      </c>
      <c r="E607" s="572">
        <v>0</v>
      </c>
      <c r="G607" s="221" t="s">
        <v>69</v>
      </c>
      <c r="H607" s="572">
        <f>+C607*E607</f>
        <v>0</v>
      </c>
      <c r="J607" s="223">
        <v>0</v>
      </c>
    </row>
    <row r="608" spans="1:10" s="222" customFormat="1">
      <c r="A608" s="221"/>
      <c r="B608" s="221"/>
      <c r="C608" s="221"/>
      <c r="D608" s="221"/>
      <c r="E608" s="223"/>
      <c r="G608" s="221"/>
      <c r="H608" s="223"/>
      <c r="J608" s="223"/>
    </row>
    <row r="609" spans="1:10" s="222" customFormat="1">
      <c r="A609" s="221" t="s">
        <v>732</v>
      </c>
      <c r="B609" s="222" t="s">
        <v>733</v>
      </c>
      <c r="C609" s="221"/>
      <c r="D609" s="221"/>
      <c r="E609" s="223"/>
      <c r="G609" s="221"/>
      <c r="H609" s="223"/>
      <c r="J609" s="223"/>
    </row>
    <row r="610" spans="1:10" s="222" customFormat="1">
      <c r="A610" s="221"/>
      <c r="B610" s="222" t="s">
        <v>734</v>
      </c>
      <c r="C610" s="221"/>
      <c r="D610" s="221"/>
      <c r="E610" s="223"/>
      <c r="G610" s="221"/>
      <c r="H610" s="223"/>
      <c r="J610" s="223"/>
    </row>
    <row r="611" spans="1:10" s="222" customFormat="1">
      <c r="A611" s="221"/>
      <c r="B611" s="222" t="s">
        <v>735</v>
      </c>
      <c r="C611" s="221"/>
      <c r="D611" s="221"/>
      <c r="E611" s="223"/>
      <c r="G611" s="221"/>
      <c r="H611" s="223"/>
      <c r="J611" s="223"/>
    </row>
    <row r="612" spans="1:10" s="222" customFormat="1">
      <c r="A612" s="221"/>
      <c r="B612" s="221"/>
      <c r="C612" s="221"/>
      <c r="D612" s="221"/>
      <c r="E612" s="223"/>
      <c r="G612" s="221"/>
      <c r="H612" s="223"/>
      <c r="J612" s="223"/>
    </row>
    <row r="613" spans="1:10" s="222" customFormat="1">
      <c r="A613" s="221"/>
      <c r="B613" s="221" t="s">
        <v>11</v>
      </c>
      <c r="C613" s="221">
        <v>10</v>
      </c>
      <c r="D613" s="221" t="s">
        <v>534</v>
      </c>
      <c r="E613" s="572">
        <v>0</v>
      </c>
      <c r="G613" s="221" t="s">
        <v>69</v>
      </c>
      <c r="H613" s="572">
        <f>+C613*E613</f>
        <v>0</v>
      </c>
      <c r="J613" s="223">
        <v>0</v>
      </c>
    </row>
    <row r="614" spans="1:10" s="222" customFormat="1">
      <c r="A614" s="221"/>
      <c r="B614" s="221"/>
      <c r="C614" s="221"/>
      <c r="D614" s="221"/>
      <c r="E614" s="223"/>
      <c r="G614" s="221"/>
      <c r="H614" s="223"/>
      <c r="J614" s="223"/>
    </row>
    <row r="615" spans="1:10" s="222" customFormat="1">
      <c r="A615" s="221" t="s">
        <v>736</v>
      </c>
      <c r="B615" s="222" t="s">
        <v>737</v>
      </c>
      <c r="C615" s="221"/>
      <c r="D615" s="221"/>
      <c r="E615" s="223"/>
      <c r="G615" s="221"/>
      <c r="H615" s="223"/>
      <c r="J615" s="223"/>
    </row>
    <row r="616" spans="1:10" s="222" customFormat="1">
      <c r="A616" s="221"/>
      <c r="B616" s="221"/>
      <c r="C616" s="221"/>
      <c r="D616" s="221"/>
      <c r="E616" s="223"/>
      <c r="G616" s="221"/>
      <c r="H616" s="223"/>
      <c r="J616" s="223"/>
    </row>
    <row r="617" spans="1:10">
      <c r="A617" s="221"/>
      <c r="B617" s="221" t="s">
        <v>416</v>
      </c>
      <c r="C617" s="221">
        <v>200</v>
      </c>
      <c r="D617" s="221" t="s">
        <v>534</v>
      </c>
      <c r="E617" s="572">
        <v>0</v>
      </c>
      <c r="F617" s="222"/>
      <c r="G617" s="221" t="s">
        <v>69</v>
      </c>
      <c r="H617" s="572">
        <f>+C617*E617</f>
        <v>0</v>
      </c>
      <c r="I617" s="222"/>
      <c r="J617" s="223">
        <v>0</v>
      </c>
    </row>
    <row r="618" spans="1:10">
      <c r="A618" s="221"/>
      <c r="B618" s="221"/>
      <c r="C618" s="221"/>
      <c r="D618" s="221"/>
      <c r="E618" s="223"/>
      <c r="F618" s="222"/>
      <c r="G618" s="221"/>
      <c r="H618" s="223"/>
      <c r="I618" s="222"/>
      <c r="J618" s="223"/>
    </row>
    <row r="619" spans="1:10">
      <c r="A619" s="206" t="s">
        <v>738</v>
      </c>
      <c r="B619" s="200" t="s">
        <v>649</v>
      </c>
      <c r="C619" s="208"/>
      <c r="D619" s="208"/>
      <c r="E619" s="209"/>
      <c r="F619" s="200"/>
      <c r="G619" s="208"/>
      <c r="H619" s="209"/>
      <c r="I619" s="200"/>
      <c r="J619" s="209"/>
    </row>
    <row r="620" spans="1:10">
      <c r="A620" s="208"/>
      <c r="B620" s="200" t="s">
        <v>650</v>
      </c>
      <c r="C620" s="208"/>
      <c r="D620" s="208"/>
      <c r="E620" s="209"/>
      <c r="F620" s="200"/>
      <c r="G620" s="208"/>
      <c r="H620" s="209"/>
      <c r="I620" s="200"/>
      <c r="J620" s="209"/>
    </row>
    <row r="621" spans="1:10">
      <c r="A621" s="208"/>
      <c r="B621" s="200" t="s">
        <v>651</v>
      </c>
      <c r="C621" s="208"/>
      <c r="D621" s="208"/>
      <c r="E621" s="209"/>
      <c r="F621" s="200"/>
      <c r="G621" s="208"/>
      <c r="H621" s="209"/>
      <c r="I621" s="200"/>
      <c r="J621" s="209"/>
    </row>
    <row r="622" spans="1:10">
      <c r="A622" s="208"/>
      <c r="B622" s="208"/>
      <c r="C622" s="208"/>
      <c r="D622" s="208"/>
      <c r="E622" s="209"/>
      <c r="F622" s="200"/>
      <c r="G622" s="208"/>
      <c r="H622" s="209"/>
      <c r="I622" s="200"/>
      <c r="J622" s="209"/>
    </row>
    <row r="623" spans="1:10" s="200" customFormat="1">
      <c r="A623" s="208"/>
      <c r="B623" s="208" t="s">
        <v>11</v>
      </c>
      <c r="C623" s="208">
        <v>1000</v>
      </c>
      <c r="D623" s="208" t="s">
        <v>534</v>
      </c>
      <c r="E623" s="574">
        <v>0</v>
      </c>
      <c r="G623" s="208" t="s">
        <v>69</v>
      </c>
      <c r="H623" s="574">
        <f>+C623*E623</f>
        <v>0</v>
      </c>
      <c r="J623" s="209">
        <v>0</v>
      </c>
    </row>
    <row r="624" spans="1:10" s="200" customFormat="1">
      <c r="A624" s="206"/>
      <c r="B624" s="206"/>
      <c r="C624" s="206"/>
      <c r="D624" s="206"/>
      <c r="E624" s="211"/>
      <c r="F624" s="189"/>
      <c r="G624" s="206"/>
      <c r="H624" s="211"/>
      <c r="I624" s="189"/>
      <c r="J624" s="211"/>
    </row>
    <row r="625" spans="1:14" s="200" customFormat="1">
      <c r="A625" s="189"/>
      <c r="B625" s="241" t="s">
        <v>739</v>
      </c>
      <c r="C625" s="189"/>
      <c r="D625" s="189"/>
      <c r="E625" s="189"/>
      <c r="F625" s="189"/>
      <c r="G625" s="231" t="s">
        <v>69</v>
      </c>
      <c r="H625" s="577">
        <f>SUM(H361:H623)</f>
        <v>0</v>
      </c>
      <c r="I625" s="189"/>
      <c r="J625" s="189"/>
    </row>
    <row r="626" spans="1:14" s="200" customFormat="1">
      <c r="A626" s="189"/>
      <c r="B626" s="241"/>
      <c r="C626" s="189"/>
      <c r="D626" s="189"/>
      <c r="E626" s="189"/>
      <c r="F626" s="189"/>
      <c r="G626" s="231"/>
      <c r="H626" s="232"/>
      <c r="I626" s="189"/>
      <c r="J626" s="189"/>
    </row>
    <row r="627" spans="1:14" s="200" customFormat="1" ht="15.75">
      <c r="A627" s="203" t="s">
        <v>740</v>
      </c>
      <c r="B627" s="189"/>
      <c r="C627" s="189"/>
      <c r="D627" s="189"/>
      <c r="E627" s="189"/>
      <c r="F627" s="189"/>
      <c r="G627" s="189"/>
      <c r="H627" s="189"/>
      <c r="I627" s="189"/>
      <c r="J627" s="189"/>
    </row>
    <row r="628" spans="1:14" s="200" customFormat="1">
      <c r="A628" s="210"/>
    </row>
    <row r="629" spans="1:14" s="222" customFormat="1">
      <c r="A629" s="221" t="s">
        <v>425</v>
      </c>
      <c r="B629" s="242" t="s">
        <v>741</v>
      </c>
      <c r="C629" s="243"/>
      <c r="D629" s="243"/>
      <c r="E629" s="243"/>
      <c r="F629" s="243"/>
      <c r="G629" s="243"/>
      <c r="H629" s="244"/>
      <c r="I629" s="243"/>
      <c r="J629" s="245"/>
      <c r="K629" s="246"/>
      <c r="L629" s="247"/>
    </row>
    <row r="630" spans="1:14" s="222" customFormat="1">
      <c r="A630" s="248"/>
      <c r="B630" s="242" t="s">
        <v>742</v>
      </c>
      <c r="C630" s="243"/>
      <c r="D630" s="243"/>
      <c r="E630" s="243"/>
      <c r="F630" s="243"/>
      <c r="G630" s="243"/>
      <c r="H630" s="244"/>
      <c r="I630" s="243"/>
      <c r="J630" s="245"/>
      <c r="K630" s="246"/>
      <c r="L630" s="247"/>
    </row>
    <row r="631" spans="1:14" s="222" customFormat="1">
      <c r="A631" s="248"/>
      <c r="B631" s="242" t="s">
        <v>743</v>
      </c>
      <c r="C631" s="243"/>
      <c r="D631" s="243"/>
      <c r="E631" s="243"/>
      <c r="F631" s="243"/>
      <c r="G631" s="243"/>
      <c r="H631" s="244"/>
      <c r="I631" s="243"/>
      <c r="J631" s="245"/>
      <c r="K631" s="246"/>
      <c r="L631" s="247"/>
    </row>
    <row r="632" spans="1:14" s="222" customFormat="1">
      <c r="A632" s="240"/>
      <c r="B632" s="242"/>
      <c r="K632" s="249"/>
    </row>
    <row r="633" spans="1:14" s="222" customFormat="1">
      <c r="A633" s="221"/>
      <c r="B633" s="221" t="s">
        <v>11</v>
      </c>
      <c r="C633" s="221">
        <v>1</v>
      </c>
      <c r="D633" s="221" t="s">
        <v>534</v>
      </c>
      <c r="E633" s="572">
        <v>0</v>
      </c>
      <c r="G633" s="221" t="s">
        <v>69</v>
      </c>
      <c r="H633" s="572">
        <f>+C633*E633</f>
        <v>0</v>
      </c>
      <c r="J633" s="223">
        <v>0</v>
      </c>
      <c r="K633" s="249"/>
    </row>
    <row r="634" spans="1:14" s="222" customFormat="1">
      <c r="A634" s="250"/>
    </row>
    <row r="635" spans="1:14" s="243" customFormat="1">
      <c r="A635" s="251"/>
      <c r="B635" s="243" t="s">
        <v>744</v>
      </c>
      <c r="H635" s="244"/>
      <c r="J635" s="245"/>
      <c r="K635" s="247"/>
      <c r="L635" s="247"/>
      <c r="M635" s="244"/>
    </row>
    <row r="636" spans="1:14" s="243" customFormat="1" ht="10.5" customHeight="1">
      <c r="A636" s="252"/>
      <c r="B636" s="242"/>
      <c r="H636" s="244"/>
      <c r="J636" s="245"/>
      <c r="K636" s="247"/>
      <c r="L636" s="247"/>
      <c r="M636" s="244"/>
    </row>
    <row r="637" spans="1:14" s="243" customFormat="1">
      <c r="A637" s="251" t="s">
        <v>428</v>
      </c>
      <c r="B637" s="242" t="s">
        <v>745</v>
      </c>
      <c r="H637" s="244"/>
      <c r="J637" s="245"/>
      <c r="K637" s="247"/>
      <c r="L637" s="247"/>
      <c r="M637" s="244"/>
    </row>
    <row r="638" spans="1:14" s="243" customFormat="1">
      <c r="A638" s="248"/>
      <c r="B638" s="242"/>
      <c r="H638" s="244"/>
      <c r="J638" s="245"/>
      <c r="K638" s="247"/>
      <c r="L638" s="247"/>
      <c r="M638" s="244"/>
    </row>
    <row r="639" spans="1:14" s="222" customFormat="1">
      <c r="A639" s="221"/>
      <c r="B639" s="221" t="s">
        <v>11</v>
      </c>
      <c r="C639" s="221">
        <v>1</v>
      </c>
      <c r="D639" s="221" t="s">
        <v>534</v>
      </c>
      <c r="E639" s="572">
        <v>0</v>
      </c>
      <c r="G639" s="221" t="s">
        <v>69</v>
      </c>
      <c r="H639" s="572">
        <f>+C639*E639</f>
        <v>0</v>
      </c>
      <c r="J639" s="223">
        <v>0</v>
      </c>
    </row>
    <row r="640" spans="1:14" s="259" customFormat="1" ht="14.1" customHeight="1">
      <c r="A640" s="253"/>
      <c r="B640" s="254"/>
      <c r="C640" s="255"/>
      <c r="D640" s="255"/>
      <c r="E640" s="255"/>
      <c r="F640" s="256"/>
      <c r="G640" s="255"/>
      <c r="H640" s="244"/>
      <c r="I640" s="243"/>
      <c r="J640" s="245"/>
      <c r="K640" s="247"/>
      <c r="L640" s="257"/>
      <c r="M640" s="258"/>
      <c r="N640" s="258"/>
    </row>
    <row r="641" spans="1:14" s="243" customFormat="1">
      <c r="A641" s="251" t="s">
        <v>430</v>
      </c>
      <c r="B641" s="242" t="s">
        <v>746</v>
      </c>
      <c r="H641" s="244"/>
      <c r="J641" s="245"/>
      <c r="K641" s="247"/>
      <c r="L641" s="247"/>
      <c r="M641" s="244"/>
    </row>
    <row r="642" spans="1:14" s="243" customFormat="1">
      <c r="A642" s="252"/>
      <c r="B642" s="242"/>
      <c r="H642" s="244"/>
      <c r="J642" s="245"/>
      <c r="K642" s="247"/>
      <c r="L642" s="247"/>
      <c r="M642" s="244"/>
    </row>
    <row r="643" spans="1:14" s="222" customFormat="1">
      <c r="A643" s="221"/>
      <c r="B643" s="221" t="s">
        <v>11</v>
      </c>
      <c r="C643" s="221">
        <v>1</v>
      </c>
      <c r="D643" s="221" t="s">
        <v>534</v>
      </c>
      <c r="E643" s="572">
        <v>0</v>
      </c>
      <c r="G643" s="221" t="s">
        <v>69</v>
      </c>
      <c r="H643" s="572">
        <f>+C643*E643</f>
        <v>0</v>
      </c>
      <c r="J643" s="223">
        <v>0</v>
      </c>
    </row>
    <row r="644" spans="1:14" s="259" customFormat="1" ht="14.1" customHeight="1">
      <c r="A644" s="253"/>
      <c r="B644" s="254"/>
      <c r="C644" s="255"/>
      <c r="D644" s="255"/>
      <c r="E644" s="255"/>
      <c r="F644" s="256"/>
      <c r="G644" s="255"/>
      <c r="H644" s="244"/>
      <c r="I644" s="243"/>
      <c r="J644" s="245"/>
      <c r="K644" s="247"/>
      <c r="L644" s="257"/>
      <c r="M644" s="258"/>
      <c r="N644" s="258"/>
    </row>
    <row r="645" spans="1:14" s="243" customFormat="1">
      <c r="A645" s="251" t="s">
        <v>433</v>
      </c>
      <c r="B645" s="242" t="s">
        <v>747</v>
      </c>
      <c r="H645" s="244"/>
      <c r="J645" s="245"/>
      <c r="K645" s="247"/>
      <c r="L645" s="247"/>
      <c r="M645" s="244"/>
    </row>
    <row r="646" spans="1:14" s="243" customFormat="1">
      <c r="A646" s="252"/>
      <c r="B646" s="242" t="s">
        <v>748</v>
      </c>
      <c r="H646" s="244"/>
      <c r="J646" s="245"/>
      <c r="K646" s="247"/>
      <c r="L646" s="247"/>
      <c r="M646" s="244"/>
    </row>
    <row r="647" spans="1:14" s="243" customFormat="1">
      <c r="A647" s="248"/>
      <c r="B647" s="242"/>
      <c r="H647" s="244"/>
      <c r="J647" s="245"/>
      <c r="K647" s="247"/>
      <c r="L647" s="247"/>
      <c r="M647" s="244"/>
    </row>
    <row r="648" spans="1:14" s="222" customFormat="1">
      <c r="A648" s="221"/>
      <c r="B648" s="221" t="s">
        <v>11</v>
      </c>
      <c r="C648" s="221">
        <v>2</v>
      </c>
      <c r="D648" s="221" t="s">
        <v>534</v>
      </c>
      <c r="E648" s="572">
        <v>0</v>
      </c>
      <c r="G648" s="221" t="s">
        <v>69</v>
      </c>
      <c r="H648" s="572">
        <f>+C648*E648</f>
        <v>0</v>
      </c>
      <c r="J648" s="223">
        <v>0</v>
      </c>
    </row>
    <row r="649" spans="1:14" s="222" customFormat="1">
      <c r="A649" s="221"/>
      <c r="B649" s="221"/>
      <c r="C649" s="221"/>
      <c r="D649" s="221"/>
      <c r="E649" s="223"/>
      <c r="G649" s="221"/>
      <c r="H649" s="223"/>
      <c r="J649" s="223"/>
    </row>
    <row r="650" spans="1:14" s="243" customFormat="1">
      <c r="A650" s="251" t="s">
        <v>451</v>
      </c>
      <c r="B650" s="242" t="s">
        <v>749</v>
      </c>
      <c r="H650" s="244"/>
      <c r="J650" s="245"/>
      <c r="K650" s="247"/>
      <c r="L650" s="247"/>
      <c r="M650" s="244"/>
    </row>
    <row r="651" spans="1:14" s="243" customFormat="1">
      <c r="A651" s="252"/>
      <c r="B651" s="242" t="s">
        <v>750</v>
      </c>
      <c r="H651" s="244"/>
      <c r="J651" s="245"/>
      <c r="K651" s="247"/>
      <c r="L651" s="247"/>
      <c r="M651" s="244"/>
    </row>
    <row r="652" spans="1:14" s="243" customFormat="1">
      <c r="A652" s="252"/>
      <c r="B652" s="242"/>
      <c r="H652" s="244"/>
      <c r="J652" s="245"/>
      <c r="K652" s="247"/>
      <c r="L652" s="247"/>
      <c r="M652" s="244"/>
    </row>
    <row r="653" spans="1:14" s="222" customFormat="1">
      <c r="A653" s="221"/>
      <c r="B653" s="221" t="s">
        <v>11</v>
      </c>
      <c r="C653" s="221">
        <v>1</v>
      </c>
      <c r="D653" s="221" t="s">
        <v>534</v>
      </c>
      <c r="E653" s="572">
        <v>0</v>
      </c>
      <c r="G653" s="221" t="s">
        <v>69</v>
      </c>
      <c r="H653" s="572">
        <f>+C653*E653</f>
        <v>0</v>
      </c>
      <c r="J653" s="223">
        <v>0</v>
      </c>
    </row>
    <row r="654" spans="1:14" s="243" customFormat="1">
      <c r="A654" s="248"/>
      <c r="B654" s="242"/>
      <c r="H654" s="244"/>
      <c r="J654" s="245"/>
      <c r="K654" s="247"/>
      <c r="L654" s="247"/>
      <c r="M654" s="244"/>
    </row>
    <row r="655" spans="1:14" s="243" customFormat="1">
      <c r="A655" s="248"/>
      <c r="B655" s="243" t="s">
        <v>751</v>
      </c>
      <c r="H655" s="244"/>
      <c r="J655" s="245"/>
      <c r="K655" s="247"/>
      <c r="L655" s="247"/>
      <c r="M655" s="244"/>
    </row>
    <row r="656" spans="1:14" s="243" customFormat="1">
      <c r="A656" s="248"/>
      <c r="B656" s="242"/>
      <c r="H656" s="244"/>
      <c r="J656" s="245"/>
      <c r="K656" s="247"/>
      <c r="L656" s="247"/>
      <c r="M656" s="244"/>
    </row>
    <row r="657" spans="1:13" s="243" customFormat="1">
      <c r="A657" s="251" t="s">
        <v>455</v>
      </c>
      <c r="B657" s="242" t="s">
        <v>752</v>
      </c>
      <c r="H657" s="244"/>
      <c r="J657" s="245"/>
      <c r="K657" s="247"/>
      <c r="L657" s="247"/>
      <c r="M657" s="244"/>
    </row>
    <row r="658" spans="1:13" s="243" customFormat="1">
      <c r="A658" s="252"/>
      <c r="B658" s="242" t="s">
        <v>753</v>
      </c>
      <c r="H658" s="244"/>
      <c r="J658" s="245"/>
      <c r="K658" s="247"/>
      <c r="L658" s="247"/>
      <c r="M658" s="244"/>
    </row>
    <row r="659" spans="1:13" s="243" customFormat="1">
      <c r="A659" s="252"/>
      <c r="B659" s="242" t="s">
        <v>754</v>
      </c>
      <c r="H659" s="244"/>
      <c r="J659" s="245"/>
      <c r="K659" s="247"/>
      <c r="L659" s="247"/>
      <c r="M659" s="244"/>
    </row>
    <row r="660" spans="1:13" s="243" customFormat="1">
      <c r="A660" s="252"/>
      <c r="B660" s="242" t="s">
        <v>755</v>
      </c>
      <c r="H660" s="244"/>
      <c r="J660" s="245"/>
      <c r="K660" s="247"/>
      <c r="L660" s="247"/>
      <c r="M660" s="244"/>
    </row>
    <row r="661" spans="1:13" s="243" customFormat="1">
      <c r="A661" s="252"/>
      <c r="B661" s="242"/>
      <c r="H661" s="244"/>
      <c r="J661" s="245"/>
      <c r="K661" s="247"/>
      <c r="L661" s="247"/>
      <c r="M661" s="244"/>
    </row>
    <row r="662" spans="1:13" s="222" customFormat="1">
      <c r="A662" s="221"/>
      <c r="B662" s="221" t="s">
        <v>11</v>
      </c>
      <c r="C662" s="221">
        <v>1</v>
      </c>
      <c r="D662" s="221" t="s">
        <v>534</v>
      </c>
      <c r="E662" s="572">
        <v>0</v>
      </c>
      <c r="G662" s="221" t="s">
        <v>69</v>
      </c>
      <c r="H662" s="572">
        <f>+C662*E662</f>
        <v>0</v>
      </c>
      <c r="J662" s="223">
        <v>0</v>
      </c>
    </row>
    <row r="663" spans="1:13" s="243" customFormat="1">
      <c r="A663" s="252"/>
      <c r="B663" s="242"/>
      <c r="H663" s="244"/>
      <c r="J663" s="245"/>
      <c r="K663" s="247"/>
      <c r="L663" s="247"/>
      <c r="M663" s="244"/>
    </row>
    <row r="664" spans="1:13" s="200" customFormat="1">
      <c r="A664" s="206" t="s">
        <v>459</v>
      </c>
      <c r="B664" s="189" t="s">
        <v>756</v>
      </c>
      <c r="C664" s="208"/>
      <c r="D664" s="208"/>
      <c r="E664" s="209"/>
      <c r="G664" s="208"/>
      <c r="H664" s="209"/>
      <c r="J664" s="209"/>
    </row>
    <row r="665" spans="1:13" s="200" customFormat="1">
      <c r="A665" s="208"/>
      <c r="B665" s="212" t="s">
        <v>757</v>
      </c>
      <c r="C665" s="208"/>
      <c r="D665" s="208"/>
      <c r="E665" s="209"/>
      <c r="G665" s="208"/>
      <c r="H665" s="209"/>
      <c r="J665" s="209"/>
    </row>
    <row r="666" spans="1:13" s="200" customFormat="1">
      <c r="A666" s="208"/>
      <c r="B666" s="212" t="s">
        <v>758</v>
      </c>
      <c r="C666" s="208"/>
      <c r="D666" s="208"/>
      <c r="E666" s="209"/>
      <c r="G666" s="208"/>
      <c r="H666" s="209"/>
      <c r="J666" s="209"/>
    </row>
    <row r="667" spans="1:13" s="200" customFormat="1">
      <c r="A667" s="208"/>
      <c r="B667" s="212"/>
      <c r="C667" s="208"/>
      <c r="D667" s="208"/>
      <c r="E667" s="209"/>
      <c r="G667" s="208"/>
      <c r="H667" s="209"/>
      <c r="J667" s="209"/>
    </row>
    <row r="668" spans="1:13" s="200" customFormat="1">
      <c r="A668" s="208"/>
      <c r="B668" s="208" t="s">
        <v>11</v>
      </c>
      <c r="C668" s="208">
        <v>1</v>
      </c>
      <c r="D668" s="208" t="s">
        <v>534</v>
      </c>
      <c r="E668" s="574">
        <v>0</v>
      </c>
      <c r="G668" s="208" t="s">
        <v>69</v>
      </c>
      <c r="H668" s="574">
        <f>+C668*E668</f>
        <v>0</v>
      </c>
      <c r="J668" s="209">
        <v>0</v>
      </c>
    </row>
    <row r="669" spans="1:13" s="200" customFormat="1">
      <c r="A669" s="208"/>
      <c r="B669" s="208"/>
      <c r="C669" s="208"/>
      <c r="D669" s="208"/>
      <c r="E669" s="209"/>
      <c r="G669" s="208"/>
      <c r="H669" s="209"/>
      <c r="J669" s="209"/>
    </row>
    <row r="670" spans="1:13" s="200" customFormat="1">
      <c r="A670" s="206" t="s">
        <v>463</v>
      </c>
      <c r="B670" s="200" t="s">
        <v>759</v>
      </c>
      <c r="C670" s="208"/>
      <c r="D670" s="208"/>
      <c r="E670" s="209"/>
      <c r="G670" s="208"/>
      <c r="H670" s="209"/>
      <c r="J670" s="209"/>
    </row>
    <row r="671" spans="1:13" s="200" customFormat="1">
      <c r="A671" s="208"/>
      <c r="B671" s="212" t="s">
        <v>760</v>
      </c>
      <c r="C671" s="208"/>
      <c r="D671" s="208"/>
      <c r="E671" s="209"/>
      <c r="G671" s="208"/>
      <c r="H671" s="209"/>
      <c r="J671" s="209"/>
    </row>
    <row r="672" spans="1:13" s="200" customFormat="1">
      <c r="A672" s="208"/>
      <c r="B672" s="212"/>
      <c r="C672" s="208"/>
      <c r="D672" s="208"/>
      <c r="E672" s="209"/>
      <c r="G672" s="208"/>
      <c r="H672" s="209"/>
      <c r="J672" s="209"/>
    </row>
    <row r="673" spans="1:13" s="200" customFormat="1">
      <c r="A673" s="208"/>
      <c r="B673" s="208" t="s">
        <v>11</v>
      </c>
      <c r="C673" s="208">
        <v>12</v>
      </c>
      <c r="D673" s="208" t="s">
        <v>534</v>
      </c>
      <c r="E673" s="574">
        <v>0</v>
      </c>
      <c r="G673" s="208" t="s">
        <v>69</v>
      </c>
      <c r="H673" s="574">
        <f>+C673*E673</f>
        <v>0</v>
      </c>
      <c r="J673" s="209">
        <v>0</v>
      </c>
    </row>
    <row r="674" spans="1:13" s="200" customFormat="1">
      <c r="A674" s="208"/>
      <c r="B674" s="208"/>
      <c r="C674" s="208"/>
      <c r="D674" s="208"/>
      <c r="E674" s="209"/>
      <c r="G674" s="208"/>
      <c r="H674" s="209"/>
      <c r="J674" s="209"/>
    </row>
    <row r="675" spans="1:13" s="200" customFormat="1">
      <c r="A675" s="206" t="s">
        <v>468</v>
      </c>
      <c r="B675" s="200" t="s">
        <v>761</v>
      </c>
      <c r="C675" s="208"/>
      <c r="D675" s="208"/>
      <c r="E675" s="209"/>
      <c r="G675" s="208"/>
      <c r="H675" s="209"/>
      <c r="J675" s="209"/>
    </row>
    <row r="676" spans="1:13" s="200" customFormat="1">
      <c r="A676" s="208"/>
      <c r="B676" s="212" t="s">
        <v>762</v>
      </c>
      <c r="C676" s="208"/>
      <c r="D676" s="208"/>
      <c r="E676" s="209"/>
      <c r="G676" s="208"/>
      <c r="H676" s="209"/>
      <c r="J676" s="209"/>
    </row>
    <row r="677" spans="1:13" s="200" customFormat="1">
      <c r="A677" s="208"/>
      <c r="B677" s="212"/>
      <c r="C677" s="208"/>
      <c r="D677" s="208"/>
      <c r="E677" s="209"/>
      <c r="G677" s="208"/>
      <c r="H677" s="209"/>
      <c r="J677" s="209"/>
    </row>
    <row r="678" spans="1:13" s="200" customFormat="1">
      <c r="A678" s="208"/>
      <c r="B678" s="208" t="s">
        <v>11</v>
      </c>
      <c r="C678" s="208">
        <v>12</v>
      </c>
      <c r="D678" s="208" t="s">
        <v>534</v>
      </c>
      <c r="E678" s="574">
        <v>0</v>
      </c>
      <c r="G678" s="208" t="s">
        <v>69</v>
      </c>
      <c r="H678" s="574">
        <f>+C678*E678</f>
        <v>0</v>
      </c>
      <c r="J678" s="209">
        <v>0</v>
      </c>
    </row>
    <row r="679" spans="1:13" s="200" customFormat="1">
      <c r="A679" s="208"/>
      <c r="B679" s="208"/>
      <c r="C679" s="208"/>
      <c r="D679" s="208"/>
      <c r="E679" s="209"/>
      <c r="G679" s="208"/>
      <c r="H679" s="209"/>
      <c r="J679" s="209"/>
    </row>
    <row r="680" spans="1:13" s="243" customFormat="1">
      <c r="A680" s="248"/>
      <c r="B680" s="243" t="s">
        <v>763</v>
      </c>
      <c r="H680" s="244"/>
      <c r="J680" s="245"/>
      <c r="K680" s="247"/>
      <c r="L680" s="247"/>
      <c r="M680" s="244"/>
    </row>
    <row r="681" spans="1:13" s="243" customFormat="1">
      <c r="A681" s="248"/>
      <c r="H681" s="244"/>
      <c r="J681" s="245"/>
      <c r="K681" s="247"/>
      <c r="L681" s="247"/>
      <c r="M681" s="244"/>
    </row>
    <row r="682" spans="1:13" s="243" customFormat="1">
      <c r="A682" s="251" t="s">
        <v>471</v>
      </c>
      <c r="B682" s="242" t="s">
        <v>764</v>
      </c>
      <c r="H682" s="244"/>
      <c r="J682" s="245"/>
      <c r="K682" s="247"/>
      <c r="L682" s="247"/>
      <c r="M682" s="244"/>
    </row>
    <row r="683" spans="1:13" s="243" customFormat="1">
      <c r="A683" s="252"/>
      <c r="B683" s="242" t="s">
        <v>765</v>
      </c>
      <c r="H683" s="244"/>
      <c r="J683" s="245"/>
      <c r="K683" s="247"/>
      <c r="L683" s="247"/>
      <c r="M683" s="244"/>
    </row>
    <row r="684" spans="1:13" s="243" customFormat="1">
      <c r="A684" s="252"/>
      <c r="B684" s="242"/>
      <c r="H684" s="244"/>
      <c r="J684" s="245"/>
      <c r="K684" s="247"/>
      <c r="L684" s="247"/>
      <c r="M684" s="244"/>
    </row>
    <row r="685" spans="1:13" s="222" customFormat="1">
      <c r="A685" s="221"/>
      <c r="B685" s="221" t="s">
        <v>11</v>
      </c>
      <c r="C685" s="221">
        <v>24</v>
      </c>
      <c r="D685" s="221" t="s">
        <v>534</v>
      </c>
      <c r="E685" s="572">
        <v>0</v>
      </c>
      <c r="G685" s="221" t="s">
        <v>69</v>
      </c>
      <c r="H685" s="572">
        <f>+C685*E685</f>
        <v>0</v>
      </c>
      <c r="J685" s="223">
        <v>0</v>
      </c>
    </row>
    <row r="686" spans="1:13" s="222" customFormat="1">
      <c r="A686" s="221"/>
      <c r="B686" s="221"/>
      <c r="C686" s="221"/>
      <c r="D686" s="221"/>
      <c r="E686" s="223"/>
      <c r="G686" s="221"/>
      <c r="H686" s="223"/>
      <c r="J686" s="223"/>
    </row>
    <row r="687" spans="1:13" s="200" customFormat="1">
      <c r="A687" s="206" t="s">
        <v>476</v>
      </c>
      <c r="B687" s="200" t="s">
        <v>766</v>
      </c>
      <c r="C687" s="208"/>
      <c r="D687" s="208"/>
      <c r="E687" s="209"/>
      <c r="G687" s="208"/>
      <c r="H687" s="209"/>
      <c r="J687" s="209"/>
    </row>
    <row r="688" spans="1:13" s="200" customFormat="1">
      <c r="A688" s="208"/>
      <c r="B688" s="212" t="s">
        <v>767</v>
      </c>
      <c r="C688" s="208"/>
      <c r="D688" s="208"/>
      <c r="E688" s="209"/>
      <c r="G688" s="208"/>
      <c r="H688" s="209"/>
      <c r="J688" s="209"/>
    </row>
    <row r="689" spans="1:10" s="200" customFormat="1">
      <c r="A689" s="208"/>
      <c r="B689" s="212" t="s">
        <v>768</v>
      </c>
      <c r="C689" s="208"/>
      <c r="D689" s="208"/>
      <c r="E689" s="209"/>
      <c r="G689" s="208"/>
      <c r="H689" s="209"/>
      <c r="J689" s="209"/>
    </row>
    <row r="690" spans="1:10" s="200" customFormat="1">
      <c r="A690" s="208"/>
      <c r="B690" s="212"/>
      <c r="C690" s="208"/>
      <c r="D690" s="208"/>
      <c r="E690" s="209"/>
      <c r="G690" s="208"/>
      <c r="H690" s="209"/>
      <c r="J690" s="209"/>
    </row>
    <row r="691" spans="1:10" s="200" customFormat="1">
      <c r="A691" s="208"/>
      <c r="B691" s="208" t="s">
        <v>11</v>
      </c>
      <c r="C691" s="208">
        <v>12</v>
      </c>
      <c r="D691" s="208" t="s">
        <v>534</v>
      </c>
      <c r="E691" s="574">
        <v>0</v>
      </c>
      <c r="G691" s="208" t="s">
        <v>69</v>
      </c>
      <c r="H691" s="574">
        <f>+C691*E691</f>
        <v>0</v>
      </c>
      <c r="J691" s="209">
        <v>0</v>
      </c>
    </row>
    <row r="692" spans="1:10" s="200" customFormat="1">
      <c r="A692" s="208"/>
      <c r="B692" s="208"/>
      <c r="C692" s="208"/>
      <c r="D692" s="208"/>
      <c r="E692" s="209"/>
      <c r="G692" s="208"/>
      <c r="H692" s="209"/>
      <c r="J692" s="209"/>
    </row>
    <row r="693" spans="1:10" s="200" customFormat="1">
      <c r="A693" s="208"/>
      <c r="B693" s="207" t="s">
        <v>621</v>
      </c>
      <c r="C693" s="208"/>
      <c r="D693" s="208"/>
      <c r="E693" s="209"/>
      <c r="G693" s="208"/>
      <c r="H693" s="209"/>
      <c r="J693" s="209"/>
    </row>
    <row r="694" spans="1:10" s="200" customFormat="1">
      <c r="A694" s="208"/>
      <c r="B694" s="207" t="s">
        <v>622</v>
      </c>
      <c r="C694" s="208"/>
      <c r="D694" s="208"/>
      <c r="E694" s="209"/>
      <c r="G694" s="208"/>
      <c r="H694" s="209"/>
      <c r="J694" s="209"/>
    </row>
    <row r="695" spans="1:10" s="200" customFormat="1">
      <c r="A695" s="208"/>
      <c r="B695" s="207" t="s">
        <v>623</v>
      </c>
      <c r="C695" s="208"/>
      <c r="D695" s="208"/>
      <c r="E695" s="209"/>
      <c r="G695" s="208"/>
      <c r="H695" s="209"/>
      <c r="J695" s="209"/>
    </row>
    <row r="696" spans="1:10" s="200" customFormat="1">
      <c r="A696" s="208"/>
      <c r="B696" s="208"/>
      <c r="C696" s="208"/>
      <c r="D696" s="208"/>
      <c r="E696" s="209"/>
      <c r="G696" s="208"/>
      <c r="H696" s="209"/>
      <c r="J696" s="209"/>
    </row>
    <row r="697" spans="1:10" s="200" customFormat="1">
      <c r="A697" s="206" t="s">
        <v>479</v>
      </c>
      <c r="B697" s="189" t="s">
        <v>769</v>
      </c>
    </row>
    <row r="698" spans="1:10" s="200" customFormat="1">
      <c r="A698" s="208"/>
    </row>
    <row r="699" spans="1:10" s="200" customFormat="1">
      <c r="A699" s="208"/>
      <c r="B699" s="208" t="s">
        <v>11</v>
      </c>
      <c r="C699" s="208">
        <v>2</v>
      </c>
      <c r="D699" s="208" t="s">
        <v>534</v>
      </c>
      <c r="E699" s="574">
        <v>0</v>
      </c>
      <c r="G699" s="208" t="s">
        <v>69</v>
      </c>
      <c r="H699" s="574">
        <f>+C699*E699</f>
        <v>0</v>
      </c>
      <c r="J699" s="209">
        <v>0</v>
      </c>
    </row>
    <row r="700" spans="1:10" s="200" customFormat="1">
      <c r="A700" s="208"/>
      <c r="B700" s="208"/>
      <c r="C700" s="208"/>
      <c r="D700" s="208"/>
      <c r="E700" s="209"/>
      <c r="G700" s="208"/>
      <c r="H700" s="209"/>
      <c r="J700" s="209"/>
    </row>
    <row r="701" spans="1:10" s="200" customFormat="1">
      <c r="A701" s="206" t="s">
        <v>481</v>
      </c>
      <c r="B701" s="189" t="s">
        <v>770</v>
      </c>
    </row>
    <row r="702" spans="1:10" s="200" customFormat="1">
      <c r="A702" s="208"/>
    </row>
    <row r="703" spans="1:10" s="200" customFormat="1">
      <c r="A703" s="208"/>
      <c r="B703" s="208" t="s">
        <v>11</v>
      </c>
      <c r="C703" s="208">
        <v>2</v>
      </c>
      <c r="D703" s="208" t="s">
        <v>534</v>
      </c>
      <c r="E703" s="574">
        <v>0</v>
      </c>
      <c r="G703" s="208" t="s">
        <v>69</v>
      </c>
      <c r="H703" s="574">
        <f>+C703*E703</f>
        <v>0</v>
      </c>
      <c r="J703" s="209">
        <v>0</v>
      </c>
    </row>
    <row r="704" spans="1:10" s="200" customFormat="1">
      <c r="A704" s="208"/>
      <c r="B704" s="208"/>
      <c r="C704" s="208"/>
      <c r="D704" s="208"/>
      <c r="E704" s="209"/>
      <c r="G704" s="208"/>
      <c r="H704" s="209"/>
      <c r="J704" s="209"/>
    </row>
    <row r="705" spans="1:10" s="222" customFormat="1">
      <c r="A705" s="221" t="s">
        <v>606</v>
      </c>
      <c r="B705" s="242" t="s">
        <v>771</v>
      </c>
    </row>
    <row r="706" spans="1:10" s="222" customFormat="1">
      <c r="A706" s="221"/>
      <c r="B706" s="242" t="s">
        <v>772</v>
      </c>
    </row>
    <row r="707" spans="1:10" s="222" customFormat="1">
      <c r="A707" s="221"/>
      <c r="B707" s="242" t="s">
        <v>773</v>
      </c>
    </row>
    <row r="708" spans="1:10" s="222" customFormat="1">
      <c r="A708" s="221"/>
      <c r="B708" s="242" t="s">
        <v>774</v>
      </c>
    </row>
    <row r="709" spans="1:10" s="222" customFormat="1">
      <c r="A709" s="221"/>
      <c r="B709" s="242" t="s">
        <v>775</v>
      </c>
    </row>
    <row r="710" spans="1:10" s="222" customFormat="1">
      <c r="A710" s="221"/>
      <c r="B710" s="242" t="s">
        <v>776</v>
      </c>
    </row>
    <row r="711" spans="1:10" s="222" customFormat="1">
      <c r="A711" s="221"/>
    </row>
    <row r="712" spans="1:10" s="222" customFormat="1">
      <c r="A712" s="221"/>
      <c r="B712" s="221" t="s">
        <v>416</v>
      </c>
      <c r="C712" s="221">
        <v>600</v>
      </c>
      <c r="D712" s="221" t="s">
        <v>534</v>
      </c>
      <c r="E712" s="572">
        <v>0</v>
      </c>
      <c r="G712" s="221" t="s">
        <v>69</v>
      </c>
      <c r="H712" s="572">
        <f>+C712*E712</f>
        <v>0</v>
      </c>
      <c r="J712" s="223">
        <v>0</v>
      </c>
    </row>
    <row r="713" spans="1:10" s="222" customFormat="1">
      <c r="A713" s="221"/>
      <c r="B713" s="221"/>
      <c r="C713" s="221"/>
      <c r="D713" s="221"/>
      <c r="E713" s="223"/>
      <c r="G713" s="221"/>
      <c r="H713" s="223"/>
      <c r="J713" s="223"/>
    </row>
    <row r="714" spans="1:10">
      <c r="A714" s="206" t="s">
        <v>608</v>
      </c>
      <c r="B714" s="242" t="s">
        <v>777</v>
      </c>
      <c r="C714" s="208"/>
      <c r="D714" s="208"/>
      <c r="E714" s="209"/>
      <c r="F714" s="200"/>
      <c r="G714" s="208"/>
      <c r="H714" s="209"/>
      <c r="I714" s="200"/>
      <c r="J714" s="209"/>
    </row>
    <row r="715" spans="1:10">
      <c r="A715" s="208"/>
      <c r="B715" s="242" t="s">
        <v>778</v>
      </c>
      <c r="C715" s="208"/>
      <c r="D715" s="208"/>
      <c r="E715" s="209"/>
      <c r="F715" s="200"/>
      <c r="G715" s="208"/>
      <c r="H715" s="209"/>
      <c r="I715" s="200"/>
      <c r="J715" s="209"/>
    </row>
    <row r="716" spans="1:10">
      <c r="A716" s="208"/>
      <c r="B716" s="242" t="s">
        <v>772</v>
      </c>
      <c r="C716" s="208"/>
      <c r="D716" s="208"/>
      <c r="E716" s="209"/>
      <c r="F716" s="200"/>
      <c r="G716" s="208"/>
      <c r="H716" s="209"/>
      <c r="I716" s="200"/>
      <c r="J716" s="209"/>
    </row>
    <row r="717" spans="1:10">
      <c r="A717" s="208"/>
      <c r="B717" s="242" t="s">
        <v>773</v>
      </c>
      <c r="C717" s="208"/>
      <c r="D717" s="208"/>
      <c r="E717" s="209"/>
      <c r="F717" s="200"/>
      <c r="G717" s="208"/>
      <c r="H717" s="209"/>
      <c r="I717" s="200"/>
      <c r="J717" s="209"/>
    </row>
    <row r="718" spans="1:10">
      <c r="A718" s="208"/>
      <c r="B718" s="242" t="s">
        <v>774</v>
      </c>
      <c r="C718" s="208"/>
      <c r="D718" s="208"/>
      <c r="E718" s="209"/>
      <c r="F718" s="200"/>
      <c r="G718" s="208"/>
      <c r="H718" s="209"/>
      <c r="I718" s="200"/>
      <c r="J718" s="209"/>
    </row>
    <row r="719" spans="1:10" s="222" customFormat="1">
      <c r="A719" s="221"/>
      <c r="B719" s="242" t="s">
        <v>775</v>
      </c>
    </row>
    <row r="720" spans="1:10" s="222" customFormat="1">
      <c r="A720" s="221"/>
      <c r="B720" s="242" t="s">
        <v>776</v>
      </c>
    </row>
    <row r="721" spans="1:10">
      <c r="A721" s="208"/>
      <c r="B721" s="242"/>
      <c r="C721" s="208"/>
      <c r="D721" s="208"/>
      <c r="E721" s="209"/>
      <c r="F721" s="200"/>
      <c r="G721" s="208"/>
      <c r="H721" s="209"/>
      <c r="I721" s="200"/>
      <c r="J721" s="209"/>
    </row>
    <row r="722" spans="1:10">
      <c r="A722" s="208"/>
      <c r="B722" s="208" t="s">
        <v>416</v>
      </c>
      <c r="C722" s="208">
        <v>100</v>
      </c>
      <c r="D722" s="208" t="s">
        <v>534</v>
      </c>
      <c r="E722" s="574">
        <v>0</v>
      </c>
      <c r="F722" s="200"/>
      <c r="G722" s="208" t="s">
        <v>69</v>
      </c>
      <c r="H722" s="574">
        <f>+C722*E722</f>
        <v>0</v>
      </c>
      <c r="I722" s="200"/>
      <c r="J722" s="209">
        <v>0</v>
      </c>
    </row>
    <row r="723" spans="1:10" s="200" customFormat="1">
      <c r="A723" s="208"/>
      <c r="B723" s="208"/>
      <c r="C723" s="208"/>
      <c r="D723" s="208"/>
      <c r="E723" s="209"/>
      <c r="G723" s="208"/>
      <c r="H723" s="209"/>
      <c r="J723" s="209"/>
    </row>
    <row r="724" spans="1:10" s="200" customFormat="1">
      <c r="A724" s="206" t="s">
        <v>610</v>
      </c>
      <c r="B724" s="212" t="s">
        <v>779</v>
      </c>
      <c r="C724" s="208"/>
      <c r="D724" s="208"/>
      <c r="E724" s="209"/>
      <c r="G724" s="208"/>
      <c r="H724" s="209"/>
      <c r="J724" s="209"/>
    </row>
    <row r="725" spans="1:10" s="200" customFormat="1">
      <c r="A725" s="208"/>
      <c r="B725" s="208"/>
      <c r="C725" s="208"/>
      <c r="D725" s="208"/>
      <c r="E725" s="209"/>
      <c r="G725" s="208"/>
      <c r="H725" s="209"/>
      <c r="J725" s="209"/>
    </row>
    <row r="726" spans="1:10" s="200" customFormat="1">
      <c r="A726" s="208"/>
      <c r="B726" s="208" t="s">
        <v>416</v>
      </c>
      <c r="C726" s="208">
        <v>300</v>
      </c>
      <c r="D726" s="208" t="s">
        <v>534</v>
      </c>
      <c r="E726" s="574">
        <v>0</v>
      </c>
      <c r="G726" s="208" t="s">
        <v>69</v>
      </c>
      <c r="H726" s="574">
        <f>+C726*E726</f>
        <v>0</v>
      </c>
      <c r="J726" s="209">
        <v>0</v>
      </c>
    </row>
    <row r="727" spans="1:10" s="200" customFormat="1">
      <c r="A727" s="208"/>
      <c r="B727" s="208"/>
      <c r="C727" s="208"/>
      <c r="D727" s="208"/>
      <c r="E727" s="209"/>
      <c r="G727" s="208"/>
      <c r="H727" s="209"/>
      <c r="J727" s="209"/>
    </row>
    <row r="728" spans="1:10" s="200" customFormat="1">
      <c r="A728" s="206" t="s">
        <v>642</v>
      </c>
      <c r="B728" s="207" t="s">
        <v>780</v>
      </c>
      <c r="C728" s="208"/>
      <c r="D728" s="208"/>
      <c r="E728" s="209"/>
      <c r="G728" s="208"/>
      <c r="H728" s="209"/>
      <c r="J728" s="209"/>
    </row>
    <row r="729" spans="1:10" s="200" customFormat="1">
      <c r="A729" s="208"/>
      <c r="B729" s="208"/>
      <c r="C729" s="208"/>
      <c r="D729" s="208"/>
      <c r="E729" s="209"/>
      <c r="G729" s="208"/>
      <c r="H729" s="209"/>
      <c r="J729" s="209"/>
    </row>
    <row r="730" spans="1:10" s="200" customFormat="1">
      <c r="A730" s="208"/>
      <c r="B730" s="208" t="s">
        <v>416</v>
      </c>
      <c r="C730" s="208">
        <v>200</v>
      </c>
      <c r="D730" s="208" t="s">
        <v>534</v>
      </c>
      <c r="E730" s="574">
        <v>0</v>
      </c>
      <c r="G730" s="208" t="s">
        <v>69</v>
      </c>
      <c r="H730" s="574">
        <f>+C730*E730</f>
        <v>0</v>
      </c>
      <c r="J730" s="209">
        <v>0</v>
      </c>
    </row>
    <row r="731" spans="1:10" s="200" customFormat="1">
      <c r="A731" s="208"/>
      <c r="B731" s="208"/>
      <c r="C731" s="208"/>
      <c r="D731" s="208"/>
      <c r="E731" s="209"/>
      <c r="G731" s="208"/>
      <c r="H731" s="209"/>
      <c r="J731" s="209"/>
    </row>
    <row r="732" spans="1:10" s="222" customFormat="1">
      <c r="A732" s="221"/>
      <c r="B732" s="222" t="s">
        <v>781</v>
      </c>
    </row>
    <row r="733" spans="1:10" s="222" customFormat="1">
      <c r="A733" s="221"/>
      <c r="B733" s="222" t="s">
        <v>595</v>
      </c>
    </row>
    <row r="734" spans="1:10" s="222" customFormat="1">
      <c r="A734" s="221"/>
    </row>
    <row r="735" spans="1:10" s="222" customFormat="1">
      <c r="A735" s="221" t="s">
        <v>644</v>
      </c>
      <c r="B735" s="222" t="s">
        <v>599</v>
      </c>
    </row>
    <row r="736" spans="1:10" s="222" customFormat="1">
      <c r="A736" s="221"/>
    </row>
    <row r="737" spans="1:10" s="222" customFormat="1">
      <c r="A737" s="221"/>
      <c r="B737" s="221" t="s">
        <v>416</v>
      </c>
      <c r="C737" s="221">
        <v>50</v>
      </c>
      <c r="D737" s="221" t="s">
        <v>534</v>
      </c>
      <c r="E737" s="572">
        <v>0</v>
      </c>
      <c r="G737" s="221" t="s">
        <v>69</v>
      </c>
      <c r="H737" s="572">
        <f>+C737*E737</f>
        <v>0</v>
      </c>
      <c r="J737" s="223">
        <v>0</v>
      </c>
    </row>
    <row r="738" spans="1:10" s="200" customFormat="1">
      <c r="A738" s="208"/>
      <c r="B738" s="189"/>
      <c r="D738" s="189"/>
    </row>
    <row r="739" spans="1:10" s="200" customFormat="1">
      <c r="A739" s="189"/>
      <c r="B739" s="241" t="s">
        <v>740</v>
      </c>
      <c r="C739" s="189"/>
      <c r="D739" s="189"/>
      <c r="E739" s="189"/>
      <c r="F739" s="189"/>
      <c r="G739" s="231" t="s">
        <v>69</v>
      </c>
      <c r="H739" s="577">
        <f>SUM(H633:H737)</f>
        <v>0</v>
      </c>
      <c r="I739" s="189"/>
      <c r="J739" s="189"/>
    </row>
    <row r="740" spans="1:10" s="200" customFormat="1">
      <c r="B740" s="201"/>
      <c r="G740" s="227"/>
      <c r="H740" s="228"/>
    </row>
    <row r="741" spans="1:10" s="200" customFormat="1" ht="15.75">
      <c r="A741" s="203" t="s">
        <v>782</v>
      </c>
      <c r="B741" s="236"/>
      <c r="C741" s="236"/>
      <c r="D741" s="236"/>
      <c r="E741" s="236"/>
      <c r="F741" s="236"/>
      <c r="G741" s="236"/>
      <c r="H741" s="236"/>
      <c r="I741" s="236"/>
      <c r="J741" s="236"/>
    </row>
    <row r="742" spans="1:10" s="200" customFormat="1">
      <c r="A742" s="205"/>
      <c r="B742" s="260"/>
      <c r="C742" s="260"/>
      <c r="D742" s="260"/>
      <c r="E742" s="260"/>
      <c r="F742" s="260"/>
      <c r="G742" s="260"/>
      <c r="H742" s="260"/>
      <c r="I742" s="260"/>
      <c r="J742" s="260"/>
    </row>
    <row r="743" spans="1:10" s="200" customFormat="1">
      <c r="A743" s="208" t="s">
        <v>425</v>
      </c>
      <c r="B743" s="200" t="s">
        <v>783</v>
      </c>
    </row>
    <row r="744" spans="1:10" s="200" customFormat="1">
      <c r="A744" s="208"/>
      <c r="B744" s="189" t="s">
        <v>784</v>
      </c>
    </row>
    <row r="745" spans="1:10" s="200" customFormat="1">
      <c r="A745" s="208"/>
      <c r="B745" s="200" t="s">
        <v>785</v>
      </c>
    </row>
    <row r="746" spans="1:10" s="200" customFormat="1">
      <c r="A746" s="208"/>
    </row>
    <row r="747" spans="1:10" s="200" customFormat="1">
      <c r="A747" s="208"/>
      <c r="B747" s="208" t="s">
        <v>416</v>
      </c>
      <c r="C747" s="208">
        <v>300</v>
      </c>
      <c r="D747" s="208" t="s">
        <v>534</v>
      </c>
      <c r="E747" s="574">
        <v>0</v>
      </c>
      <c r="G747" s="208" t="s">
        <v>69</v>
      </c>
      <c r="H747" s="574">
        <f>+C747*E747</f>
        <v>0</v>
      </c>
      <c r="J747" s="209">
        <v>0</v>
      </c>
    </row>
    <row r="748" spans="1:10" s="200" customFormat="1">
      <c r="A748" s="210"/>
    </row>
    <row r="749" spans="1:10" s="200" customFormat="1">
      <c r="A749" s="208" t="s">
        <v>428</v>
      </c>
      <c r="B749" s="189" t="s">
        <v>786</v>
      </c>
    </row>
    <row r="750" spans="1:10" s="200" customFormat="1">
      <c r="A750" s="208"/>
      <c r="B750" s="189" t="s">
        <v>787</v>
      </c>
    </row>
    <row r="751" spans="1:10" s="200" customFormat="1">
      <c r="A751" s="208"/>
    </row>
    <row r="752" spans="1:10" s="200" customFormat="1">
      <c r="A752" s="208"/>
      <c r="B752" s="208" t="s">
        <v>416</v>
      </c>
      <c r="C752" s="208">
        <v>100</v>
      </c>
      <c r="D752" s="208" t="s">
        <v>534</v>
      </c>
      <c r="E752" s="574">
        <v>0</v>
      </c>
      <c r="G752" s="208" t="s">
        <v>69</v>
      </c>
      <c r="H752" s="574">
        <f>+C752*E752</f>
        <v>0</v>
      </c>
      <c r="J752" s="209">
        <v>0</v>
      </c>
    </row>
    <row r="753" spans="1:10" s="200" customFormat="1">
      <c r="A753" s="210"/>
    </row>
    <row r="754" spans="1:10" s="200" customFormat="1">
      <c r="A754" s="208" t="s">
        <v>430</v>
      </c>
      <c r="B754" s="200" t="s">
        <v>788</v>
      </c>
    </row>
    <row r="755" spans="1:10" s="200" customFormat="1">
      <c r="A755" s="208"/>
    </row>
    <row r="756" spans="1:10" s="200" customFormat="1">
      <c r="A756" s="208"/>
      <c r="B756" s="208" t="s">
        <v>11</v>
      </c>
      <c r="C756" s="208">
        <v>20</v>
      </c>
      <c r="D756" s="208" t="s">
        <v>534</v>
      </c>
      <c r="E756" s="574">
        <v>0</v>
      </c>
      <c r="G756" s="208" t="s">
        <v>69</v>
      </c>
      <c r="H756" s="574">
        <f>+C756*E756</f>
        <v>0</v>
      </c>
      <c r="J756" s="209">
        <v>0</v>
      </c>
    </row>
    <row r="757" spans="1:10" s="200" customFormat="1">
      <c r="A757" s="210"/>
    </row>
    <row r="758" spans="1:10" s="200" customFormat="1">
      <c r="A758" s="208" t="s">
        <v>433</v>
      </c>
      <c r="B758" s="200" t="s">
        <v>789</v>
      </c>
      <c r="C758" s="208"/>
      <c r="D758" s="208"/>
      <c r="E758" s="209"/>
      <c r="G758" s="208"/>
      <c r="H758" s="209"/>
      <c r="J758" s="209"/>
    </row>
    <row r="759" spans="1:10" s="200" customFormat="1">
      <c r="A759" s="208"/>
      <c r="C759" s="208"/>
      <c r="D759" s="208"/>
      <c r="E759" s="209"/>
      <c r="G759" s="208"/>
      <c r="H759" s="209"/>
      <c r="J759" s="209"/>
    </row>
    <row r="760" spans="1:10" s="200" customFormat="1">
      <c r="A760" s="208"/>
      <c r="B760" s="208" t="s">
        <v>11</v>
      </c>
      <c r="C760" s="208">
        <v>10</v>
      </c>
      <c r="D760" s="208" t="s">
        <v>534</v>
      </c>
      <c r="E760" s="574">
        <v>0</v>
      </c>
      <c r="G760" s="208" t="s">
        <v>69</v>
      </c>
      <c r="H760" s="574">
        <f>+C760*E760</f>
        <v>0</v>
      </c>
      <c r="J760" s="209">
        <v>0</v>
      </c>
    </row>
    <row r="761" spans="1:10" s="200" customFormat="1">
      <c r="A761" s="210"/>
    </row>
    <row r="762" spans="1:10" s="200" customFormat="1">
      <c r="A762" s="208" t="s">
        <v>451</v>
      </c>
      <c r="B762" s="189" t="s">
        <v>790</v>
      </c>
      <c r="C762" s="208"/>
      <c r="D762" s="208"/>
      <c r="E762" s="209"/>
      <c r="G762" s="208"/>
      <c r="H762" s="209"/>
      <c r="J762" s="209"/>
    </row>
    <row r="763" spans="1:10" s="200" customFormat="1">
      <c r="A763" s="208"/>
      <c r="B763" s="208"/>
      <c r="C763" s="208"/>
      <c r="D763" s="208"/>
      <c r="E763" s="209"/>
      <c r="G763" s="208"/>
      <c r="H763" s="209"/>
      <c r="J763" s="209"/>
    </row>
    <row r="764" spans="1:10" s="200" customFormat="1">
      <c r="A764" s="208"/>
      <c r="B764" s="208" t="s">
        <v>11</v>
      </c>
      <c r="C764" s="208">
        <v>11</v>
      </c>
      <c r="D764" s="208" t="s">
        <v>534</v>
      </c>
      <c r="E764" s="574">
        <v>0</v>
      </c>
      <c r="G764" s="208" t="s">
        <v>69</v>
      </c>
      <c r="H764" s="574">
        <f>+C764*E764</f>
        <v>0</v>
      </c>
      <c r="J764" s="209">
        <v>0</v>
      </c>
    </row>
    <row r="765" spans="1:10" s="200" customFormat="1">
      <c r="A765" s="208"/>
      <c r="B765" s="208"/>
      <c r="C765" s="208"/>
      <c r="D765" s="208"/>
      <c r="E765" s="209"/>
      <c r="G765" s="208"/>
      <c r="H765" s="209"/>
      <c r="J765" s="209"/>
    </row>
    <row r="766" spans="1:10" s="200" customFormat="1">
      <c r="A766" s="206" t="s">
        <v>455</v>
      </c>
      <c r="B766" s="189" t="s">
        <v>791</v>
      </c>
    </row>
    <row r="767" spans="1:10" s="200" customFormat="1">
      <c r="A767" s="208"/>
    </row>
    <row r="768" spans="1:10" s="200" customFormat="1">
      <c r="A768" s="208"/>
      <c r="B768" s="208" t="s">
        <v>416</v>
      </c>
      <c r="C768" s="208">
        <v>50</v>
      </c>
      <c r="D768" s="208" t="s">
        <v>534</v>
      </c>
      <c r="E768" s="574">
        <v>0</v>
      </c>
      <c r="G768" s="208" t="s">
        <v>69</v>
      </c>
      <c r="H768" s="574">
        <f>+C768*E768</f>
        <v>0</v>
      </c>
      <c r="J768" s="209">
        <v>0</v>
      </c>
    </row>
    <row r="769" spans="1:10" s="200" customFormat="1">
      <c r="A769" s="208"/>
      <c r="B769" s="208"/>
      <c r="C769" s="208"/>
      <c r="D769" s="208"/>
      <c r="E769" s="209"/>
      <c r="G769" s="208"/>
      <c r="H769" s="209"/>
      <c r="J769" s="209"/>
    </row>
    <row r="770" spans="1:10" s="200" customFormat="1">
      <c r="A770" s="206" t="s">
        <v>459</v>
      </c>
      <c r="B770" s="200" t="s">
        <v>792</v>
      </c>
      <c r="C770" s="208"/>
      <c r="D770" s="208"/>
      <c r="E770" s="209"/>
      <c r="G770" s="208"/>
      <c r="H770" s="209"/>
      <c r="J770" s="209"/>
    </row>
    <row r="771" spans="1:10" s="200" customFormat="1">
      <c r="A771" s="208"/>
      <c r="C771" s="208"/>
      <c r="D771" s="208"/>
      <c r="E771" s="209"/>
      <c r="G771" s="208"/>
      <c r="H771" s="209"/>
      <c r="J771" s="209"/>
    </row>
    <row r="772" spans="1:10" s="200" customFormat="1">
      <c r="A772" s="208"/>
      <c r="B772" s="208" t="s">
        <v>11</v>
      </c>
      <c r="C772" s="208">
        <v>20</v>
      </c>
      <c r="D772" s="208" t="s">
        <v>534</v>
      </c>
      <c r="E772" s="574">
        <v>0</v>
      </c>
      <c r="G772" s="208" t="s">
        <v>69</v>
      </c>
      <c r="H772" s="574">
        <f>+C772*E772</f>
        <v>0</v>
      </c>
      <c r="J772" s="209">
        <v>0</v>
      </c>
    </row>
    <row r="773" spans="1:10" s="200" customFormat="1">
      <c r="A773" s="208"/>
      <c r="B773" s="208"/>
      <c r="C773" s="208"/>
      <c r="D773" s="208"/>
      <c r="E773" s="209"/>
      <c r="G773" s="208"/>
      <c r="H773" s="209"/>
      <c r="J773" s="209"/>
    </row>
    <row r="774" spans="1:10" s="200" customFormat="1">
      <c r="A774" s="206" t="s">
        <v>463</v>
      </c>
      <c r="B774" s="200" t="s">
        <v>793</v>
      </c>
    </row>
    <row r="775" spans="1:10" s="200" customFormat="1">
      <c r="A775" s="208"/>
    </row>
    <row r="776" spans="1:10" s="200" customFormat="1">
      <c r="A776" s="208"/>
      <c r="B776" s="208" t="s">
        <v>416</v>
      </c>
      <c r="C776" s="208">
        <v>300</v>
      </c>
      <c r="D776" s="208" t="s">
        <v>534</v>
      </c>
      <c r="E776" s="574">
        <v>0</v>
      </c>
      <c r="G776" s="208" t="s">
        <v>69</v>
      </c>
      <c r="H776" s="574">
        <f>+C776*E776</f>
        <v>0</v>
      </c>
      <c r="J776" s="209">
        <v>0</v>
      </c>
    </row>
    <row r="777" spans="1:10" s="200" customFormat="1">
      <c r="A777" s="210"/>
    </row>
    <row r="778" spans="1:10" s="200" customFormat="1">
      <c r="A778" s="206" t="s">
        <v>468</v>
      </c>
      <c r="B778" s="200" t="s">
        <v>794</v>
      </c>
    </row>
    <row r="779" spans="1:10" s="200" customFormat="1">
      <c r="A779" s="208"/>
    </row>
    <row r="780" spans="1:10" s="200" customFormat="1">
      <c r="A780" s="208"/>
      <c r="B780" s="208" t="s">
        <v>11</v>
      </c>
      <c r="C780" s="208">
        <v>50</v>
      </c>
      <c r="D780" s="208" t="s">
        <v>534</v>
      </c>
      <c r="E780" s="574">
        <v>0</v>
      </c>
      <c r="G780" s="208" t="s">
        <v>69</v>
      </c>
      <c r="H780" s="574">
        <f>+C780*E780</f>
        <v>0</v>
      </c>
      <c r="J780" s="209">
        <v>0</v>
      </c>
    </row>
    <row r="781" spans="1:10" s="200" customFormat="1">
      <c r="A781" s="208"/>
      <c r="B781" s="208"/>
      <c r="C781" s="208"/>
      <c r="D781" s="208"/>
      <c r="E781" s="209"/>
      <c r="G781" s="208"/>
      <c r="H781" s="209"/>
      <c r="J781" s="209"/>
    </row>
    <row r="782" spans="1:10" s="200" customFormat="1">
      <c r="A782" s="206" t="s">
        <v>471</v>
      </c>
      <c r="B782" s="200" t="s">
        <v>795</v>
      </c>
    </row>
    <row r="783" spans="1:10" s="200" customFormat="1">
      <c r="A783" s="208"/>
    </row>
    <row r="784" spans="1:10" s="200" customFormat="1">
      <c r="A784" s="208"/>
      <c r="B784" s="208" t="s">
        <v>11</v>
      </c>
      <c r="C784" s="208">
        <v>10</v>
      </c>
      <c r="D784" s="208" t="s">
        <v>534</v>
      </c>
      <c r="E784" s="574">
        <v>0</v>
      </c>
      <c r="G784" s="208" t="s">
        <v>69</v>
      </c>
      <c r="H784" s="574">
        <f>+C784*E784</f>
        <v>0</v>
      </c>
      <c r="J784" s="209">
        <v>0</v>
      </c>
    </row>
    <row r="785" spans="1:10" s="200" customFormat="1">
      <c r="A785" s="208"/>
      <c r="B785" s="208"/>
      <c r="C785" s="208"/>
      <c r="D785" s="208"/>
      <c r="E785" s="209"/>
      <c r="G785" s="208"/>
      <c r="H785" s="209"/>
      <c r="J785" s="209"/>
    </row>
    <row r="786" spans="1:10" s="200" customFormat="1">
      <c r="B786" s="201" t="s">
        <v>782</v>
      </c>
      <c r="G786" s="227" t="s">
        <v>69</v>
      </c>
      <c r="H786" s="576">
        <f>SUM(H747:H784)</f>
        <v>0</v>
      </c>
    </row>
    <row r="787" spans="1:10" s="200" customFormat="1">
      <c r="B787" s="201"/>
      <c r="G787" s="227"/>
      <c r="H787" s="228"/>
    </row>
    <row r="788" spans="1:10" s="200" customFormat="1" ht="15.75">
      <c r="A788" s="233" t="s">
        <v>796</v>
      </c>
      <c r="B788" s="201"/>
      <c r="G788" s="227"/>
      <c r="H788" s="228"/>
    </row>
    <row r="789" spans="1:10" s="200" customFormat="1">
      <c r="A789" s="210"/>
      <c r="B789" s="201"/>
      <c r="G789" s="227"/>
      <c r="H789" s="228"/>
    </row>
    <row r="790" spans="1:10" s="200" customFormat="1">
      <c r="A790" s="208" t="s">
        <v>425</v>
      </c>
      <c r="B790" s="200" t="s">
        <v>797</v>
      </c>
      <c r="G790" s="227"/>
      <c r="H790" s="228"/>
    </row>
    <row r="791" spans="1:10" s="200" customFormat="1">
      <c r="B791" s="189" t="s">
        <v>798</v>
      </c>
      <c r="G791" s="227"/>
      <c r="H791" s="218" t="s">
        <v>11</v>
      </c>
      <c r="I791" s="219" t="s">
        <v>563</v>
      </c>
    </row>
    <row r="792" spans="1:10" s="200" customFormat="1">
      <c r="B792" s="189" t="s">
        <v>799</v>
      </c>
      <c r="G792" s="227"/>
      <c r="H792" s="261" t="s">
        <v>11</v>
      </c>
      <c r="I792" s="219" t="s">
        <v>563</v>
      </c>
    </row>
    <row r="793" spans="1:10" s="200" customFormat="1">
      <c r="B793" s="189" t="s">
        <v>800</v>
      </c>
      <c r="G793" s="227"/>
      <c r="H793" s="218" t="s">
        <v>11</v>
      </c>
      <c r="I793" s="220" t="s">
        <v>563</v>
      </c>
    </row>
    <row r="794" spans="1:10" s="200" customFormat="1">
      <c r="B794" s="189" t="s">
        <v>801</v>
      </c>
      <c r="G794" s="227"/>
      <c r="H794" s="218" t="s">
        <v>11</v>
      </c>
      <c r="I794" s="220" t="s">
        <v>563</v>
      </c>
    </row>
    <row r="795" spans="1:10" s="200" customFormat="1">
      <c r="B795" s="201"/>
      <c r="G795" s="227"/>
      <c r="H795" s="228"/>
    </row>
    <row r="796" spans="1:10" s="200" customFormat="1">
      <c r="A796" s="208"/>
      <c r="B796" s="208" t="s">
        <v>533</v>
      </c>
      <c r="C796" s="208">
        <v>1</v>
      </c>
      <c r="D796" s="208" t="s">
        <v>534</v>
      </c>
      <c r="E796" s="574">
        <v>0</v>
      </c>
      <c r="G796" s="208" t="s">
        <v>69</v>
      </c>
      <c r="H796" s="574">
        <f>+C796*E796</f>
        <v>0</v>
      </c>
      <c r="J796" s="209">
        <v>0</v>
      </c>
    </row>
    <row r="797" spans="1:10" s="200" customFormat="1">
      <c r="A797" s="208"/>
      <c r="B797" s="208"/>
      <c r="C797" s="208"/>
      <c r="D797" s="208"/>
      <c r="E797" s="209"/>
      <c r="G797" s="208"/>
      <c r="H797" s="209"/>
      <c r="J797" s="209"/>
    </row>
    <row r="798" spans="1:10" s="200" customFormat="1">
      <c r="A798" s="206" t="s">
        <v>428</v>
      </c>
      <c r="B798" s="189" t="s">
        <v>802</v>
      </c>
      <c r="G798" s="227"/>
      <c r="H798" s="228"/>
    </row>
    <row r="799" spans="1:10" s="200" customFormat="1">
      <c r="B799" s="189" t="s">
        <v>803</v>
      </c>
      <c r="G799" s="227"/>
      <c r="H799" s="218" t="s">
        <v>11</v>
      </c>
      <c r="I799" s="219" t="s">
        <v>563</v>
      </c>
    </row>
    <row r="800" spans="1:10" s="200" customFormat="1">
      <c r="B800" s="189" t="s">
        <v>804</v>
      </c>
      <c r="G800" s="227"/>
      <c r="H800" s="261" t="s">
        <v>11</v>
      </c>
      <c r="I800" s="219" t="s">
        <v>563</v>
      </c>
    </row>
    <row r="801" spans="1:10" s="200" customFormat="1">
      <c r="B801" s="201"/>
      <c r="G801" s="227"/>
      <c r="H801" s="228"/>
    </row>
    <row r="802" spans="1:10" s="200" customFormat="1">
      <c r="A802" s="208"/>
      <c r="B802" s="208" t="s">
        <v>533</v>
      </c>
      <c r="C802" s="208">
        <v>1</v>
      </c>
      <c r="D802" s="208" t="s">
        <v>534</v>
      </c>
      <c r="E802" s="574">
        <v>0</v>
      </c>
      <c r="G802" s="208" t="s">
        <v>69</v>
      </c>
      <c r="H802" s="574">
        <f>+C802*E802</f>
        <v>0</v>
      </c>
      <c r="J802" s="209">
        <v>0</v>
      </c>
    </row>
    <row r="803" spans="1:10" s="200" customFormat="1">
      <c r="A803" s="208"/>
      <c r="B803" s="208"/>
      <c r="C803" s="208"/>
      <c r="D803" s="208"/>
      <c r="E803" s="209"/>
      <c r="G803" s="208"/>
      <c r="H803" s="209"/>
      <c r="J803" s="209"/>
    </row>
    <row r="804" spans="1:10" s="200" customFormat="1">
      <c r="A804" s="206" t="s">
        <v>430</v>
      </c>
      <c r="B804" s="189" t="s">
        <v>805</v>
      </c>
      <c r="G804" s="227"/>
      <c r="H804" s="228"/>
    </row>
    <row r="805" spans="1:10" s="200" customFormat="1">
      <c r="B805" s="201"/>
      <c r="G805" s="227"/>
      <c r="H805" s="228"/>
    </row>
    <row r="806" spans="1:10" s="200" customFormat="1">
      <c r="A806" s="208"/>
      <c r="B806" s="208" t="s">
        <v>11</v>
      </c>
      <c r="C806" s="208">
        <v>18</v>
      </c>
      <c r="D806" s="208" t="s">
        <v>534</v>
      </c>
      <c r="E806" s="574">
        <v>0</v>
      </c>
      <c r="G806" s="208" t="s">
        <v>69</v>
      </c>
      <c r="H806" s="574">
        <f>+C806*E806</f>
        <v>0</v>
      </c>
      <c r="J806" s="209">
        <v>0</v>
      </c>
    </row>
    <row r="807" spans="1:10" s="200" customFormat="1">
      <c r="B807" s="201"/>
      <c r="G807" s="227"/>
      <c r="H807" s="228"/>
    </row>
    <row r="808" spans="1:10" s="200" customFormat="1">
      <c r="A808" s="206" t="s">
        <v>433</v>
      </c>
      <c r="B808" s="189" t="s">
        <v>806</v>
      </c>
      <c r="G808" s="227"/>
      <c r="H808" s="228"/>
    </row>
    <row r="809" spans="1:10" s="200" customFormat="1">
      <c r="B809" s="201"/>
      <c r="G809" s="227"/>
      <c r="H809" s="228"/>
    </row>
    <row r="810" spans="1:10" s="200" customFormat="1">
      <c r="A810" s="208"/>
      <c r="B810" s="208" t="s">
        <v>11</v>
      </c>
      <c r="C810" s="208">
        <v>6</v>
      </c>
      <c r="D810" s="208" t="s">
        <v>534</v>
      </c>
      <c r="E810" s="574">
        <v>0</v>
      </c>
      <c r="G810" s="208" t="s">
        <v>69</v>
      </c>
      <c r="H810" s="574">
        <f>+C810*E810</f>
        <v>0</v>
      </c>
      <c r="J810" s="209">
        <v>0</v>
      </c>
    </row>
    <row r="811" spans="1:10" s="200" customFormat="1">
      <c r="A811" s="208"/>
      <c r="B811" s="208"/>
      <c r="C811" s="208"/>
      <c r="D811" s="208"/>
      <c r="E811" s="209"/>
      <c r="G811" s="208"/>
      <c r="H811" s="209"/>
      <c r="J811" s="209"/>
    </row>
    <row r="812" spans="1:10" s="200" customFormat="1">
      <c r="A812" s="206" t="s">
        <v>451</v>
      </c>
      <c r="B812" s="189" t="s">
        <v>807</v>
      </c>
      <c r="G812" s="227"/>
      <c r="H812" s="228"/>
    </row>
    <row r="813" spans="1:10" s="200" customFormat="1">
      <c r="B813" s="201"/>
      <c r="G813" s="227"/>
      <c r="H813" s="228"/>
    </row>
    <row r="814" spans="1:10" s="200" customFormat="1">
      <c r="A814" s="208"/>
      <c r="B814" s="208" t="s">
        <v>11</v>
      </c>
      <c r="C814" s="208">
        <v>11</v>
      </c>
      <c r="D814" s="208" t="s">
        <v>534</v>
      </c>
      <c r="E814" s="574">
        <v>0</v>
      </c>
      <c r="G814" s="208" t="s">
        <v>69</v>
      </c>
      <c r="H814" s="574">
        <f>+C814*E814</f>
        <v>0</v>
      </c>
      <c r="J814" s="209">
        <v>0</v>
      </c>
    </row>
    <row r="815" spans="1:10" s="200" customFormat="1">
      <c r="A815" s="208"/>
      <c r="B815" s="208"/>
      <c r="C815" s="208"/>
      <c r="D815" s="208"/>
      <c r="E815" s="209"/>
      <c r="G815" s="208"/>
      <c r="H815" s="209"/>
      <c r="J815" s="209"/>
    </row>
    <row r="816" spans="1:10" s="200" customFormat="1">
      <c r="A816" s="206" t="s">
        <v>455</v>
      </c>
      <c r="B816" s="200" t="s">
        <v>808</v>
      </c>
      <c r="G816" s="227"/>
      <c r="H816" s="228"/>
    </row>
    <row r="817" spans="1:10" s="200" customFormat="1">
      <c r="B817" s="201"/>
      <c r="G817" s="227"/>
      <c r="H817" s="228"/>
    </row>
    <row r="818" spans="1:10" s="200" customFormat="1">
      <c r="A818" s="208"/>
      <c r="B818" s="208" t="s">
        <v>11</v>
      </c>
      <c r="C818" s="208">
        <v>2</v>
      </c>
      <c r="D818" s="208" t="s">
        <v>534</v>
      </c>
      <c r="E818" s="574">
        <v>0</v>
      </c>
      <c r="G818" s="208" t="s">
        <v>69</v>
      </c>
      <c r="H818" s="574">
        <f>+C818*E818</f>
        <v>0</v>
      </c>
      <c r="J818" s="209">
        <v>0</v>
      </c>
    </row>
    <row r="819" spans="1:10" s="200" customFormat="1">
      <c r="A819" s="208"/>
      <c r="B819" s="208"/>
      <c r="C819" s="208"/>
      <c r="D819" s="208"/>
      <c r="E819" s="209"/>
      <c r="G819" s="208"/>
      <c r="H819" s="209"/>
      <c r="J819" s="209"/>
    </row>
    <row r="820" spans="1:10" s="200" customFormat="1">
      <c r="A820" s="206" t="s">
        <v>459</v>
      </c>
      <c r="B820" s="200" t="s">
        <v>809</v>
      </c>
      <c r="G820" s="227"/>
      <c r="H820" s="228"/>
    </row>
    <row r="821" spans="1:10" s="200" customFormat="1">
      <c r="B821" s="201"/>
      <c r="G821" s="227"/>
      <c r="H821" s="228"/>
    </row>
    <row r="822" spans="1:10" s="200" customFormat="1">
      <c r="A822" s="208"/>
      <c r="B822" s="208" t="s">
        <v>11</v>
      </c>
      <c r="C822" s="208">
        <v>2</v>
      </c>
      <c r="D822" s="208" t="s">
        <v>534</v>
      </c>
      <c r="E822" s="574">
        <v>0</v>
      </c>
      <c r="G822" s="208" t="s">
        <v>69</v>
      </c>
      <c r="H822" s="574">
        <f>+C822*E822</f>
        <v>0</v>
      </c>
      <c r="J822" s="209">
        <v>0</v>
      </c>
    </row>
    <row r="823" spans="1:10" s="200" customFormat="1">
      <c r="A823" s="208"/>
      <c r="B823" s="208"/>
      <c r="C823" s="208"/>
      <c r="D823" s="208"/>
      <c r="E823" s="209"/>
      <c r="G823" s="208"/>
      <c r="H823" s="209"/>
      <c r="J823" s="209"/>
    </row>
    <row r="824" spans="1:10" s="200" customFormat="1">
      <c r="A824" s="206" t="s">
        <v>463</v>
      </c>
      <c r="B824" s="189" t="s">
        <v>810</v>
      </c>
    </row>
    <row r="825" spans="1:10" s="200" customFormat="1">
      <c r="A825" s="208"/>
      <c r="B825" s="200" t="s">
        <v>811</v>
      </c>
    </row>
    <row r="826" spans="1:10" s="200" customFormat="1">
      <c r="A826" s="208"/>
    </row>
    <row r="827" spans="1:10" s="200" customFormat="1">
      <c r="A827" s="208"/>
      <c r="B827" s="208" t="s">
        <v>416</v>
      </c>
      <c r="C827" s="208">
        <v>1000</v>
      </c>
      <c r="D827" s="208" t="s">
        <v>534</v>
      </c>
      <c r="E827" s="574">
        <v>0</v>
      </c>
      <c r="G827" s="208" t="s">
        <v>69</v>
      </c>
      <c r="H827" s="574">
        <f>+C827*E827</f>
        <v>0</v>
      </c>
      <c r="J827" s="209">
        <v>0</v>
      </c>
    </row>
    <row r="828" spans="1:10" s="200" customFormat="1">
      <c r="A828" s="208"/>
      <c r="B828" s="208"/>
      <c r="C828" s="208"/>
      <c r="D828" s="208"/>
      <c r="E828" s="209"/>
      <c r="G828" s="208"/>
      <c r="H828" s="209"/>
      <c r="J828" s="209"/>
    </row>
    <row r="829" spans="1:10" s="200" customFormat="1">
      <c r="A829" s="206" t="s">
        <v>468</v>
      </c>
      <c r="B829" s="189" t="s">
        <v>812</v>
      </c>
    </row>
    <row r="830" spans="1:10" s="200" customFormat="1">
      <c r="A830" s="208"/>
      <c r="B830" s="200" t="s">
        <v>811</v>
      </c>
    </row>
    <row r="831" spans="1:10" s="200" customFormat="1">
      <c r="A831" s="208"/>
    </row>
    <row r="832" spans="1:10" s="200" customFormat="1">
      <c r="A832" s="208"/>
      <c r="B832" s="208" t="s">
        <v>416</v>
      </c>
      <c r="C832" s="208">
        <v>200</v>
      </c>
      <c r="D832" s="208" t="s">
        <v>534</v>
      </c>
      <c r="E832" s="574">
        <v>0</v>
      </c>
      <c r="G832" s="208" t="s">
        <v>69</v>
      </c>
      <c r="H832" s="574">
        <f>+C832*E832</f>
        <v>0</v>
      </c>
      <c r="J832" s="209">
        <v>0</v>
      </c>
    </row>
    <row r="833" spans="1:10" s="200" customFormat="1">
      <c r="A833" s="208"/>
      <c r="B833" s="208"/>
      <c r="C833" s="208"/>
      <c r="D833" s="208"/>
      <c r="E833" s="209"/>
      <c r="G833" s="208"/>
      <c r="H833" s="209"/>
      <c r="J833" s="209"/>
    </row>
    <row r="834" spans="1:10" s="200" customFormat="1">
      <c r="A834" s="206" t="s">
        <v>471</v>
      </c>
      <c r="B834" s="212" t="s">
        <v>779</v>
      </c>
      <c r="C834" s="208"/>
      <c r="D834" s="208"/>
      <c r="E834" s="209"/>
      <c r="G834" s="208"/>
      <c r="H834" s="209"/>
      <c r="J834" s="209"/>
    </row>
    <row r="835" spans="1:10" s="200" customFormat="1">
      <c r="A835" s="208"/>
      <c r="B835" s="208"/>
      <c r="C835" s="208"/>
      <c r="D835" s="208"/>
      <c r="E835" s="209"/>
      <c r="G835" s="208"/>
      <c r="H835" s="209"/>
      <c r="J835" s="209"/>
    </row>
    <row r="836" spans="1:10" s="200" customFormat="1">
      <c r="A836" s="208"/>
      <c r="B836" s="208" t="s">
        <v>416</v>
      </c>
      <c r="C836" s="208">
        <v>600</v>
      </c>
      <c r="D836" s="208" t="s">
        <v>534</v>
      </c>
      <c r="E836" s="574">
        <v>0</v>
      </c>
      <c r="G836" s="208" t="s">
        <v>69</v>
      </c>
      <c r="H836" s="574">
        <f>+C836*E836</f>
        <v>0</v>
      </c>
      <c r="J836" s="209">
        <v>0</v>
      </c>
    </row>
    <row r="837" spans="1:10" s="200" customFormat="1">
      <c r="A837" s="208"/>
      <c r="B837" s="208"/>
      <c r="C837" s="208"/>
      <c r="D837" s="208"/>
      <c r="E837" s="209"/>
      <c r="G837" s="208"/>
      <c r="H837" s="209"/>
      <c r="J837" s="209"/>
    </row>
    <row r="838" spans="1:10" s="200" customFormat="1">
      <c r="A838" s="206" t="s">
        <v>476</v>
      </c>
      <c r="B838" s="207" t="s">
        <v>780</v>
      </c>
      <c r="C838" s="208"/>
      <c r="D838" s="208"/>
      <c r="E838" s="209"/>
      <c r="G838" s="208"/>
      <c r="H838" s="209"/>
      <c r="J838" s="209"/>
    </row>
    <row r="839" spans="1:10" s="200" customFormat="1">
      <c r="A839" s="208"/>
      <c r="B839" s="208"/>
      <c r="C839" s="208"/>
      <c r="D839" s="208"/>
      <c r="E839" s="209"/>
      <c r="G839" s="208"/>
      <c r="H839" s="209"/>
      <c r="J839" s="209"/>
    </row>
    <row r="840" spans="1:10" s="200" customFormat="1">
      <c r="A840" s="208"/>
      <c r="B840" s="208" t="s">
        <v>416</v>
      </c>
      <c r="C840" s="208">
        <v>600</v>
      </c>
      <c r="D840" s="208" t="s">
        <v>534</v>
      </c>
      <c r="E840" s="574">
        <v>0</v>
      </c>
      <c r="G840" s="208" t="s">
        <v>69</v>
      </c>
      <c r="H840" s="574">
        <f>+C840*E840</f>
        <v>0</v>
      </c>
      <c r="J840" s="209">
        <v>0</v>
      </c>
    </row>
    <row r="841" spans="1:10" s="200" customFormat="1">
      <c r="A841" s="208"/>
      <c r="B841" s="208"/>
      <c r="C841" s="208"/>
      <c r="D841" s="208"/>
      <c r="E841" s="209"/>
      <c r="G841" s="208"/>
      <c r="H841" s="209"/>
      <c r="J841" s="209"/>
    </row>
    <row r="842" spans="1:10" s="200" customFormat="1">
      <c r="A842" s="206" t="s">
        <v>479</v>
      </c>
      <c r="B842" s="207" t="s">
        <v>813</v>
      </c>
      <c r="C842" s="208"/>
      <c r="D842" s="208"/>
      <c r="E842" s="209"/>
      <c r="G842" s="208"/>
      <c r="H842" s="209"/>
      <c r="J842" s="209"/>
    </row>
    <row r="843" spans="1:10" s="200" customFormat="1">
      <c r="A843" s="208"/>
      <c r="B843" s="208"/>
      <c r="C843" s="208"/>
      <c r="D843" s="208"/>
      <c r="E843" s="209"/>
      <c r="G843" s="208"/>
      <c r="H843" s="209"/>
      <c r="J843" s="209"/>
    </row>
    <row r="844" spans="1:10" s="200" customFormat="1">
      <c r="A844" s="208"/>
      <c r="B844" s="206" t="s">
        <v>533</v>
      </c>
      <c r="C844" s="208">
        <v>1</v>
      </c>
      <c r="D844" s="208" t="s">
        <v>534</v>
      </c>
      <c r="E844" s="574">
        <v>0</v>
      </c>
      <c r="G844" s="208" t="s">
        <v>69</v>
      </c>
      <c r="H844" s="574">
        <f>+C844*E844</f>
        <v>0</v>
      </c>
      <c r="J844" s="209">
        <v>0</v>
      </c>
    </row>
    <row r="845" spans="1:10" s="200" customFormat="1">
      <c r="A845" s="208"/>
      <c r="B845" s="208"/>
      <c r="C845" s="208"/>
      <c r="D845" s="208"/>
      <c r="E845" s="209"/>
      <c r="G845" s="208"/>
      <c r="H845" s="209"/>
      <c r="J845" s="209"/>
    </row>
    <row r="846" spans="1:10" s="200" customFormat="1">
      <c r="A846" s="206" t="s">
        <v>481</v>
      </c>
      <c r="B846" s="207" t="s">
        <v>814</v>
      </c>
      <c r="C846" s="208"/>
      <c r="D846" s="208"/>
      <c r="E846" s="209"/>
      <c r="G846" s="208"/>
      <c r="H846" s="209"/>
      <c r="J846" s="209"/>
    </row>
    <row r="847" spans="1:10" s="200" customFormat="1">
      <c r="A847" s="208"/>
      <c r="B847" s="208"/>
      <c r="C847" s="208"/>
      <c r="D847" s="208"/>
      <c r="E847" s="209"/>
      <c r="G847" s="208"/>
      <c r="H847" s="209"/>
      <c r="J847" s="209"/>
    </row>
    <row r="848" spans="1:10" s="200" customFormat="1">
      <c r="A848" s="208"/>
      <c r="B848" s="206" t="s">
        <v>533</v>
      </c>
      <c r="C848" s="208">
        <v>1</v>
      </c>
      <c r="D848" s="208" t="s">
        <v>534</v>
      </c>
      <c r="E848" s="574">
        <v>0</v>
      </c>
      <c r="G848" s="208" t="s">
        <v>69</v>
      </c>
      <c r="H848" s="574">
        <f>+C848*E848</f>
        <v>0</v>
      </c>
      <c r="J848" s="209">
        <v>0</v>
      </c>
    </row>
    <row r="849" spans="1:10" s="200" customFormat="1">
      <c r="B849" s="201"/>
      <c r="G849" s="227"/>
      <c r="H849" s="228"/>
    </row>
    <row r="850" spans="1:10" s="200" customFormat="1">
      <c r="B850" s="201" t="s">
        <v>815</v>
      </c>
      <c r="G850" s="227" t="s">
        <v>69</v>
      </c>
      <c r="H850" s="576">
        <f>SUM(H796:H848)</f>
        <v>0</v>
      </c>
    </row>
    <row r="851" spans="1:10" s="222" customFormat="1">
      <c r="A851" s="200"/>
      <c r="B851" s="201"/>
      <c r="C851" s="200"/>
      <c r="D851" s="200"/>
      <c r="E851" s="200"/>
      <c r="F851" s="200"/>
      <c r="G851" s="227"/>
      <c r="H851" s="228"/>
      <c r="I851" s="200"/>
      <c r="J851" s="200"/>
    </row>
    <row r="852" spans="1:10" s="222" customFormat="1" ht="15.75">
      <c r="A852" s="233" t="s">
        <v>816</v>
      </c>
      <c r="B852" s="201"/>
      <c r="C852" s="200"/>
      <c r="D852" s="200"/>
      <c r="E852" s="200"/>
      <c r="F852" s="200"/>
      <c r="G852" s="227"/>
      <c r="H852" s="228"/>
      <c r="I852" s="200"/>
      <c r="J852" s="200"/>
    </row>
    <row r="853" spans="1:10" s="222" customFormat="1">
      <c r="A853" s="210"/>
      <c r="B853" s="201"/>
      <c r="C853" s="200"/>
      <c r="D853" s="200"/>
      <c r="E853" s="200"/>
      <c r="F853" s="200"/>
      <c r="G853" s="227"/>
      <c r="H853" s="228"/>
      <c r="I853" s="200"/>
      <c r="J853" s="200"/>
    </row>
    <row r="854" spans="1:10" s="222" customFormat="1">
      <c r="A854" s="210"/>
      <c r="B854" s="262" t="s">
        <v>817</v>
      </c>
      <c r="C854" s="200"/>
      <c r="D854" s="200"/>
      <c r="E854" s="200"/>
      <c r="F854" s="200"/>
      <c r="G854" s="227"/>
      <c r="H854" s="228"/>
      <c r="I854" s="200"/>
      <c r="J854" s="200"/>
    </row>
    <row r="855" spans="1:10" s="222" customFormat="1">
      <c r="A855" s="210"/>
      <c r="B855" s="201"/>
      <c r="C855" s="200"/>
      <c r="D855" s="200"/>
      <c r="E855" s="200"/>
      <c r="F855" s="200"/>
      <c r="G855" s="227"/>
      <c r="H855" s="228"/>
      <c r="I855" s="200"/>
      <c r="J855" s="200"/>
    </row>
    <row r="856" spans="1:10">
      <c r="A856" s="221" t="s">
        <v>425</v>
      </c>
      <c r="B856" s="237" t="s">
        <v>818</v>
      </c>
      <c r="C856" s="222"/>
      <c r="D856" s="222"/>
      <c r="E856" s="222"/>
      <c r="F856" s="222"/>
      <c r="G856" s="222"/>
      <c r="H856" s="222"/>
      <c r="I856" s="222"/>
    </row>
    <row r="857" spans="1:10">
      <c r="A857" s="221"/>
      <c r="B857" s="222" t="s">
        <v>819</v>
      </c>
      <c r="C857" s="222"/>
      <c r="D857" s="222"/>
      <c r="E857" s="222"/>
      <c r="F857" s="222"/>
      <c r="G857" s="222"/>
      <c r="H857" s="222"/>
      <c r="I857" s="222"/>
    </row>
    <row r="858" spans="1:10">
      <c r="A858" s="221"/>
      <c r="B858" s="222" t="s">
        <v>820</v>
      </c>
      <c r="C858" s="222"/>
      <c r="D858" s="222"/>
      <c r="E858" s="222"/>
      <c r="F858" s="222"/>
      <c r="G858" s="222"/>
      <c r="H858" s="222"/>
      <c r="I858" s="222"/>
    </row>
    <row r="859" spans="1:10">
      <c r="A859" s="221"/>
      <c r="B859" s="222" t="s">
        <v>821</v>
      </c>
      <c r="C859" s="222"/>
      <c r="D859" s="222"/>
      <c r="E859" s="222"/>
      <c r="F859" s="222"/>
      <c r="G859" s="222"/>
      <c r="H859" s="222"/>
      <c r="I859" s="222"/>
    </row>
    <row r="860" spans="1:10">
      <c r="A860" s="221"/>
      <c r="B860" s="222" t="s">
        <v>822</v>
      </c>
      <c r="C860" s="222"/>
      <c r="D860" s="222"/>
      <c r="E860" s="222"/>
      <c r="F860" s="222"/>
      <c r="G860" s="222"/>
      <c r="H860" s="222"/>
      <c r="I860" s="222"/>
    </row>
    <row r="861" spans="1:10">
      <c r="A861" s="221"/>
      <c r="B861" s="222" t="s">
        <v>823</v>
      </c>
      <c r="C861" s="222"/>
      <c r="D861" s="222"/>
      <c r="E861" s="222"/>
      <c r="F861" s="222"/>
      <c r="G861" s="222"/>
      <c r="H861" s="222"/>
      <c r="I861" s="222"/>
    </row>
    <row r="862" spans="1:10">
      <c r="A862" s="221"/>
      <c r="B862" s="222" t="s">
        <v>824</v>
      </c>
      <c r="C862" s="222"/>
      <c r="D862" s="222"/>
      <c r="E862" s="222"/>
      <c r="F862" s="222"/>
      <c r="G862" s="222"/>
      <c r="H862" s="222"/>
      <c r="I862" s="222"/>
    </row>
    <row r="863" spans="1:10">
      <c r="A863" s="221"/>
      <c r="B863" s="222" t="s">
        <v>825</v>
      </c>
      <c r="C863" s="222"/>
      <c r="D863" s="222"/>
      <c r="E863" s="222"/>
      <c r="F863" s="222"/>
      <c r="G863" s="222"/>
      <c r="H863" s="222"/>
      <c r="I863" s="222"/>
    </row>
    <row r="864" spans="1:10">
      <c r="A864" s="221"/>
      <c r="B864" s="222" t="s">
        <v>826</v>
      </c>
      <c r="C864" s="222"/>
      <c r="D864" s="222"/>
      <c r="E864" s="222"/>
      <c r="F864" s="222"/>
      <c r="G864" s="222"/>
      <c r="H864" s="222"/>
      <c r="I864" s="222"/>
    </row>
    <row r="865" spans="1:9">
      <c r="A865" s="221"/>
      <c r="B865" s="222" t="s">
        <v>827</v>
      </c>
      <c r="C865" s="222"/>
      <c r="D865" s="222"/>
      <c r="E865" s="222"/>
      <c r="F865" s="222"/>
      <c r="G865" s="222"/>
      <c r="H865" s="222"/>
      <c r="I865" s="222"/>
    </row>
    <row r="866" spans="1:9">
      <c r="A866" s="221"/>
      <c r="B866" s="222" t="s">
        <v>828</v>
      </c>
      <c r="C866" s="222"/>
      <c r="D866" s="222"/>
      <c r="E866" s="222"/>
      <c r="F866" s="222"/>
      <c r="G866" s="222"/>
      <c r="H866" s="222"/>
      <c r="I866" s="222"/>
    </row>
    <row r="867" spans="1:9">
      <c r="A867" s="221"/>
      <c r="B867" s="222" t="s">
        <v>829</v>
      </c>
      <c r="C867" s="222"/>
      <c r="D867" s="222"/>
      <c r="E867" s="222"/>
      <c r="F867" s="222"/>
      <c r="G867" s="222"/>
      <c r="H867" s="222"/>
      <c r="I867" s="222"/>
    </row>
    <row r="868" spans="1:9">
      <c r="A868" s="221"/>
      <c r="B868" s="222" t="s">
        <v>830</v>
      </c>
      <c r="C868" s="222"/>
      <c r="D868" s="222"/>
      <c r="E868" s="222"/>
      <c r="F868" s="222"/>
      <c r="G868" s="238"/>
      <c r="H868" s="239"/>
      <c r="I868" s="222"/>
    </row>
    <row r="869" spans="1:9">
      <c r="A869" s="222"/>
      <c r="B869" s="222" t="s">
        <v>831</v>
      </c>
      <c r="C869" s="222"/>
      <c r="D869" s="222"/>
      <c r="E869" s="222"/>
      <c r="F869" s="222"/>
      <c r="G869" s="238"/>
      <c r="H869" s="239"/>
      <c r="I869" s="222"/>
    </row>
    <row r="870" spans="1:9">
      <c r="A870" s="222"/>
      <c r="B870" s="222" t="s">
        <v>832</v>
      </c>
      <c r="C870" s="222"/>
      <c r="D870" s="222"/>
      <c r="E870" s="222"/>
      <c r="F870" s="222"/>
      <c r="G870" s="238"/>
      <c r="H870" s="239"/>
      <c r="I870" s="222"/>
    </row>
    <row r="871" spans="1:9">
      <c r="A871" s="222"/>
      <c r="B871" s="222" t="s">
        <v>833</v>
      </c>
      <c r="C871" s="222"/>
      <c r="D871" s="222"/>
      <c r="E871" s="222"/>
      <c r="F871" s="222"/>
      <c r="G871" s="238"/>
      <c r="H871" s="239"/>
      <c r="I871" s="222"/>
    </row>
    <row r="872" spans="1:9">
      <c r="A872" s="222"/>
      <c r="B872" s="222" t="s">
        <v>834</v>
      </c>
      <c r="C872" s="222"/>
      <c r="D872" s="222"/>
      <c r="E872" s="222"/>
      <c r="F872" s="222"/>
      <c r="G872" s="238"/>
      <c r="H872" s="239"/>
      <c r="I872" s="222"/>
    </row>
    <row r="873" spans="1:9">
      <c r="A873" s="222"/>
      <c r="B873" s="222" t="s">
        <v>835</v>
      </c>
      <c r="C873" s="222"/>
      <c r="D873" s="222"/>
      <c r="E873" s="222"/>
      <c r="F873" s="222"/>
      <c r="G873" s="238"/>
      <c r="H873" s="239"/>
      <c r="I873" s="222"/>
    </row>
    <row r="874" spans="1:9">
      <c r="A874" s="221"/>
      <c r="B874" s="222" t="s">
        <v>836</v>
      </c>
      <c r="C874" s="222"/>
      <c r="D874" s="222"/>
      <c r="E874" s="222"/>
      <c r="F874" s="222"/>
      <c r="G874" s="238"/>
      <c r="H874" s="239"/>
      <c r="I874" s="222"/>
    </row>
    <row r="875" spans="1:9">
      <c r="A875" s="222"/>
      <c r="B875" s="222" t="s">
        <v>837</v>
      </c>
      <c r="C875" s="222"/>
      <c r="D875" s="222"/>
      <c r="E875" s="222"/>
      <c r="F875" s="222"/>
      <c r="G875" s="238"/>
      <c r="H875" s="239"/>
      <c r="I875" s="222"/>
    </row>
    <row r="876" spans="1:9">
      <c r="A876" s="222"/>
      <c r="B876" s="222" t="s">
        <v>838</v>
      </c>
      <c r="C876" s="222"/>
      <c r="D876" s="222"/>
      <c r="E876" s="222"/>
      <c r="F876" s="222"/>
      <c r="G876" s="238"/>
      <c r="H876" s="239"/>
      <c r="I876" s="222"/>
    </row>
    <row r="877" spans="1:9">
      <c r="A877" s="222"/>
      <c r="B877" s="222" t="s">
        <v>839</v>
      </c>
      <c r="C877" s="222"/>
      <c r="D877" s="222"/>
      <c r="E877" s="222"/>
      <c r="F877" s="222"/>
      <c r="G877" s="238"/>
      <c r="H877" s="239"/>
      <c r="I877" s="222"/>
    </row>
    <row r="878" spans="1:9">
      <c r="A878" s="221"/>
      <c r="B878" s="222" t="s">
        <v>840</v>
      </c>
      <c r="C878" s="222"/>
      <c r="D878" s="222"/>
      <c r="E878" s="222"/>
      <c r="F878" s="222"/>
      <c r="G878" s="222"/>
      <c r="H878" s="222"/>
      <c r="I878" s="222"/>
    </row>
    <row r="879" spans="1:9">
      <c r="A879" s="221"/>
      <c r="B879" s="237" t="s">
        <v>841</v>
      </c>
      <c r="C879" s="222"/>
      <c r="D879" s="222"/>
      <c r="E879" s="222"/>
      <c r="F879" s="222"/>
      <c r="G879" s="222"/>
      <c r="H879" s="222"/>
      <c r="I879" s="222"/>
    </row>
    <row r="880" spans="1:9">
      <c r="A880" s="222"/>
      <c r="B880" s="222"/>
      <c r="C880" s="222"/>
      <c r="D880" s="222"/>
      <c r="E880" s="222"/>
      <c r="F880" s="222"/>
      <c r="G880" s="222"/>
      <c r="H880" s="222"/>
      <c r="I880" s="222"/>
    </row>
    <row r="881" spans="1:10" s="200" customFormat="1">
      <c r="A881" s="208"/>
      <c r="B881" s="189" t="s">
        <v>667</v>
      </c>
    </row>
    <row r="882" spans="1:10" s="200" customFormat="1">
      <c r="A882" s="208"/>
      <c r="B882" s="189"/>
      <c r="D882" s="189"/>
    </row>
    <row r="883" spans="1:10" s="200" customFormat="1">
      <c r="A883" s="208"/>
      <c r="B883" s="189" t="s">
        <v>668</v>
      </c>
      <c r="D883" s="189" t="s">
        <v>669</v>
      </c>
    </row>
    <row r="884" spans="1:10" s="200" customFormat="1">
      <c r="A884" s="208"/>
      <c r="B884" s="189"/>
      <c r="D884" s="189"/>
    </row>
    <row r="885" spans="1:10" s="200" customFormat="1">
      <c r="A885" s="208"/>
      <c r="B885" s="189" t="s">
        <v>670</v>
      </c>
      <c r="D885" s="189" t="s">
        <v>669</v>
      </c>
    </row>
    <row r="886" spans="1:10" s="200" customFormat="1">
      <c r="A886" s="208"/>
      <c r="B886" s="189"/>
      <c r="D886" s="189"/>
    </row>
    <row r="887" spans="1:10">
      <c r="A887" s="221"/>
      <c r="B887" s="221" t="s">
        <v>533</v>
      </c>
      <c r="C887" s="221">
        <v>1</v>
      </c>
      <c r="D887" s="221" t="s">
        <v>534</v>
      </c>
      <c r="E887" s="572">
        <v>0</v>
      </c>
      <c r="F887" s="222"/>
      <c r="G887" s="221" t="s">
        <v>69</v>
      </c>
      <c r="H887" s="572">
        <f>+C887*E887</f>
        <v>0</v>
      </c>
      <c r="I887" s="222"/>
    </row>
    <row r="888" spans="1:10" s="226" customFormat="1">
      <c r="A888" s="224"/>
      <c r="B888" s="224"/>
      <c r="C888" s="224"/>
      <c r="D888" s="224"/>
      <c r="E888" s="225"/>
      <c r="G888" s="224"/>
      <c r="H888" s="225"/>
      <c r="J888" s="225"/>
    </row>
    <row r="889" spans="1:10" s="222" customFormat="1">
      <c r="A889" s="221" t="s">
        <v>428</v>
      </c>
      <c r="B889" s="222" t="s">
        <v>842</v>
      </c>
      <c r="G889" s="238"/>
      <c r="H889" s="239"/>
    </row>
    <row r="890" spans="1:10" s="222" customFormat="1">
      <c r="G890" s="238"/>
      <c r="H890" s="239"/>
    </row>
    <row r="891" spans="1:10" s="222" customFormat="1">
      <c r="A891" s="221"/>
      <c r="B891" s="221" t="s">
        <v>533</v>
      </c>
      <c r="C891" s="221">
        <v>1</v>
      </c>
      <c r="D891" s="221" t="s">
        <v>534</v>
      </c>
      <c r="E891" s="572">
        <v>0</v>
      </c>
      <c r="G891" s="221" t="s">
        <v>69</v>
      </c>
      <c r="H891" s="572">
        <f>+C891*E891</f>
        <v>0</v>
      </c>
      <c r="J891" s="223">
        <v>0</v>
      </c>
    </row>
    <row r="892" spans="1:10" s="222" customFormat="1">
      <c r="B892" s="240"/>
      <c r="G892" s="238"/>
      <c r="H892" s="239"/>
    </row>
    <row r="893" spans="1:10">
      <c r="A893" s="208"/>
      <c r="B893" s="207" t="s">
        <v>843</v>
      </c>
      <c r="C893" s="208"/>
      <c r="D893" s="208"/>
      <c r="E893" s="209"/>
      <c r="F893" s="200"/>
      <c r="G893" s="208"/>
      <c r="H893" s="209"/>
      <c r="I893" s="200"/>
    </row>
    <row r="894" spans="1:10">
      <c r="A894" s="208"/>
      <c r="B894" s="208"/>
      <c r="C894" s="208"/>
      <c r="D894" s="208"/>
      <c r="E894" s="209"/>
      <c r="F894" s="200"/>
      <c r="G894" s="208"/>
      <c r="H894" s="209"/>
      <c r="I894" s="200"/>
    </row>
    <row r="895" spans="1:10">
      <c r="A895" s="206" t="s">
        <v>430</v>
      </c>
      <c r="B895" s="189" t="s">
        <v>844</v>
      </c>
      <c r="C895" s="200"/>
      <c r="D895" s="189" t="s">
        <v>845</v>
      </c>
      <c r="E895" s="200"/>
      <c r="F895" s="200"/>
      <c r="G895" s="200"/>
      <c r="H895" s="200"/>
      <c r="I895" s="200"/>
    </row>
    <row r="896" spans="1:10">
      <c r="A896" s="208"/>
      <c r="B896" s="214"/>
      <c r="C896" s="200"/>
      <c r="D896" s="200"/>
      <c r="E896" s="200"/>
      <c r="F896" s="200"/>
      <c r="G896" s="200"/>
      <c r="H896" s="200"/>
      <c r="I896" s="200"/>
    </row>
    <row r="897" spans="1:9">
      <c r="A897" s="208"/>
      <c r="B897" s="208" t="s">
        <v>416</v>
      </c>
      <c r="C897" s="208">
        <v>120</v>
      </c>
      <c r="D897" s="208" t="s">
        <v>534</v>
      </c>
      <c r="E897" s="574">
        <v>0</v>
      </c>
      <c r="F897" s="200"/>
      <c r="G897" s="208" t="s">
        <v>69</v>
      </c>
      <c r="H897" s="574">
        <f>+C897*E897</f>
        <v>0</v>
      </c>
      <c r="I897" s="200"/>
    </row>
    <row r="898" spans="1:9">
      <c r="A898" s="208"/>
      <c r="B898" s="208"/>
      <c r="C898" s="208"/>
      <c r="D898" s="208"/>
      <c r="E898" s="209"/>
      <c r="F898" s="200"/>
      <c r="G898" s="208"/>
      <c r="H898" s="209"/>
      <c r="I898" s="200"/>
    </row>
    <row r="899" spans="1:9">
      <c r="A899" s="221" t="s">
        <v>433</v>
      </c>
      <c r="B899" s="189" t="s">
        <v>844</v>
      </c>
      <c r="C899" s="221"/>
      <c r="D899" s="189" t="s">
        <v>846</v>
      </c>
      <c r="E899" s="223"/>
      <c r="F899" s="222"/>
      <c r="G899" s="221"/>
      <c r="H899" s="223"/>
      <c r="I899" s="222"/>
    </row>
    <row r="900" spans="1:9">
      <c r="A900" s="221"/>
      <c r="B900" s="221"/>
      <c r="C900" s="221"/>
      <c r="D900" s="221"/>
      <c r="E900" s="223">
        <v>0</v>
      </c>
      <c r="F900" s="222"/>
      <c r="G900" s="221"/>
      <c r="H900" s="223"/>
      <c r="I900" s="222"/>
    </row>
    <row r="901" spans="1:9">
      <c r="A901" s="221"/>
      <c r="B901" s="221" t="s">
        <v>416</v>
      </c>
      <c r="C901" s="221">
        <v>40</v>
      </c>
      <c r="D901" s="221" t="s">
        <v>534</v>
      </c>
      <c r="E901" s="572">
        <v>0</v>
      </c>
      <c r="F901" s="222"/>
      <c r="G901" s="221" t="s">
        <v>69</v>
      </c>
      <c r="H901" s="572">
        <f>+C901*E901</f>
        <v>0</v>
      </c>
      <c r="I901" s="222"/>
    </row>
    <row r="902" spans="1:9">
      <c r="A902" s="221"/>
      <c r="B902" s="221"/>
      <c r="C902" s="221"/>
      <c r="D902" s="221"/>
      <c r="E902" s="223"/>
      <c r="F902" s="222"/>
      <c r="G902" s="221"/>
      <c r="H902" s="223"/>
      <c r="I902" s="222"/>
    </row>
    <row r="903" spans="1:9">
      <c r="A903" s="221" t="s">
        <v>451</v>
      </c>
      <c r="B903" s="237" t="s">
        <v>847</v>
      </c>
      <c r="C903" s="221"/>
      <c r="D903" s="189" t="s">
        <v>848</v>
      </c>
      <c r="E903" s="223"/>
      <c r="F903" s="222"/>
      <c r="G903" s="221"/>
      <c r="H903" s="223"/>
      <c r="I903" s="222"/>
    </row>
    <row r="904" spans="1:9">
      <c r="A904" s="221"/>
      <c r="B904" s="221"/>
      <c r="C904" s="221"/>
      <c r="D904" s="221"/>
      <c r="E904" s="222"/>
      <c r="F904" s="222"/>
      <c r="G904" s="221"/>
      <c r="H904" s="223"/>
      <c r="I904" s="222"/>
    </row>
    <row r="905" spans="1:9">
      <c r="A905" s="221"/>
      <c r="B905" s="221" t="s">
        <v>416</v>
      </c>
      <c r="C905" s="221">
        <v>150</v>
      </c>
      <c r="D905" s="221" t="s">
        <v>534</v>
      </c>
      <c r="E905" s="572">
        <v>0</v>
      </c>
      <c r="F905" s="222"/>
      <c r="G905" s="221" t="s">
        <v>69</v>
      </c>
      <c r="H905" s="572">
        <f>+C905*E905</f>
        <v>0</v>
      </c>
      <c r="I905" s="222"/>
    </row>
    <row r="906" spans="1:9">
      <c r="A906" s="221"/>
      <c r="B906" s="221"/>
      <c r="C906" s="221"/>
      <c r="D906" s="221"/>
      <c r="E906" s="223"/>
      <c r="F906" s="222"/>
      <c r="G906" s="221"/>
      <c r="H906" s="223"/>
      <c r="I906" s="222"/>
    </row>
    <row r="907" spans="1:9">
      <c r="A907" s="206" t="s">
        <v>455</v>
      </c>
      <c r="B907" s="189" t="s">
        <v>635</v>
      </c>
      <c r="C907" s="200"/>
      <c r="D907" s="189" t="s">
        <v>849</v>
      </c>
      <c r="E907" s="200"/>
      <c r="F907" s="200"/>
      <c r="G907" s="200"/>
      <c r="H907" s="200"/>
      <c r="I907" s="200"/>
    </row>
    <row r="908" spans="1:9">
      <c r="A908" s="208"/>
      <c r="B908" s="214"/>
      <c r="C908" s="200"/>
      <c r="D908" s="200"/>
      <c r="E908" s="200"/>
      <c r="F908" s="200"/>
      <c r="G908" s="200"/>
      <c r="H908" s="200"/>
      <c r="I908" s="200"/>
    </row>
    <row r="909" spans="1:9">
      <c r="A909" s="208"/>
      <c r="B909" s="208" t="s">
        <v>416</v>
      </c>
      <c r="C909" s="208">
        <v>50</v>
      </c>
      <c r="D909" s="208" t="s">
        <v>534</v>
      </c>
      <c r="E909" s="574">
        <v>0</v>
      </c>
      <c r="F909" s="200"/>
      <c r="G909" s="208" t="s">
        <v>69</v>
      </c>
      <c r="H909" s="574">
        <f>+C909*E909</f>
        <v>0</v>
      </c>
      <c r="I909" s="200"/>
    </row>
    <row r="910" spans="1:9">
      <c r="A910" s="208"/>
      <c r="B910" s="208"/>
      <c r="C910" s="208"/>
      <c r="D910" s="208"/>
      <c r="E910" s="209"/>
      <c r="F910" s="200"/>
      <c r="G910" s="208"/>
      <c r="H910" s="209"/>
      <c r="I910" s="200"/>
    </row>
    <row r="911" spans="1:9">
      <c r="A911" s="221" t="s">
        <v>459</v>
      </c>
      <c r="B911" s="189" t="s">
        <v>850</v>
      </c>
      <c r="C911" s="221"/>
      <c r="D911" s="189" t="s">
        <v>851</v>
      </c>
      <c r="E911" s="223"/>
      <c r="F911" s="222"/>
      <c r="G911" s="221"/>
      <c r="H911" s="223"/>
      <c r="I911" s="222"/>
    </row>
    <row r="912" spans="1:9">
      <c r="A912" s="221"/>
      <c r="B912" s="221"/>
      <c r="C912" s="221"/>
      <c r="D912" s="221"/>
      <c r="E912" s="223">
        <v>0</v>
      </c>
      <c r="F912" s="222"/>
      <c r="G912" s="221"/>
      <c r="H912" s="223"/>
      <c r="I912" s="222"/>
    </row>
    <row r="913" spans="1:9">
      <c r="A913" s="221"/>
      <c r="B913" s="221" t="s">
        <v>416</v>
      </c>
      <c r="C913" s="221">
        <v>160</v>
      </c>
      <c r="D913" s="221" t="s">
        <v>534</v>
      </c>
      <c r="E913" s="572">
        <v>0</v>
      </c>
      <c r="F913" s="222"/>
      <c r="G913" s="221" t="s">
        <v>69</v>
      </c>
      <c r="H913" s="572">
        <f>+C913*E913</f>
        <v>0</v>
      </c>
      <c r="I913" s="222"/>
    </row>
    <row r="914" spans="1:9">
      <c r="A914" s="221"/>
      <c r="B914" s="221"/>
      <c r="C914" s="221"/>
      <c r="D914" s="221"/>
      <c r="E914" s="223"/>
      <c r="F914" s="222"/>
      <c r="G914" s="221"/>
      <c r="H914" s="223"/>
      <c r="I914" s="222"/>
    </row>
    <row r="915" spans="1:9">
      <c r="A915" s="221" t="s">
        <v>463</v>
      </c>
      <c r="B915" s="237" t="s">
        <v>852</v>
      </c>
      <c r="C915" s="221"/>
      <c r="D915" s="189" t="s">
        <v>853</v>
      </c>
      <c r="E915" s="223"/>
      <c r="F915" s="222"/>
      <c r="G915" s="221"/>
      <c r="H915" s="223"/>
      <c r="I915" s="222"/>
    </row>
    <row r="916" spans="1:9">
      <c r="A916" s="221"/>
      <c r="B916" s="221"/>
      <c r="C916" s="221"/>
      <c r="D916" s="221"/>
      <c r="E916" s="223">
        <v>0</v>
      </c>
      <c r="F916" s="222"/>
      <c r="G916" s="221"/>
      <c r="H916" s="223"/>
      <c r="I916" s="222"/>
    </row>
    <row r="917" spans="1:9">
      <c r="A917" s="221"/>
      <c r="B917" s="221" t="s">
        <v>416</v>
      </c>
      <c r="C917" s="221">
        <v>60</v>
      </c>
      <c r="D917" s="221" t="s">
        <v>534</v>
      </c>
      <c r="E917" s="572">
        <v>0</v>
      </c>
      <c r="F917" s="222"/>
      <c r="G917" s="221" t="s">
        <v>69</v>
      </c>
      <c r="H917" s="572">
        <f>+C917*E917</f>
        <v>0</v>
      </c>
      <c r="I917" s="222"/>
    </row>
    <row r="918" spans="1:9" s="226" customFormat="1">
      <c r="B918" s="263"/>
      <c r="G918" s="264"/>
      <c r="H918" s="265"/>
    </row>
    <row r="919" spans="1:9" s="200" customFormat="1">
      <c r="A919" s="206" t="s">
        <v>468</v>
      </c>
      <c r="B919" s="207" t="s">
        <v>854</v>
      </c>
      <c r="C919" s="208"/>
      <c r="D919" s="207" t="s">
        <v>855</v>
      </c>
      <c r="E919" s="209"/>
      <c r="G919" s="208"/>
      <c r="H919" s="209"/>
    </row>
    <row r="920" spans="1:9" s="200" customFormat="1">
      <c r="A920" s="208"/>
      <c r="B920" s="208"/>
      <c r="C920" s="208"/>
      <c r="D920" s="208"/>
      <c r="E920" s="209"/>
      <c r="G920" s="208"/>
      <c r="H920" s="209"/>
    </row>
    <row r="921" spans="1:9" s="200" customFormat="1">
      <c r="A921" s="208"/>
      <c r="B921" s="208" t="s">
        <v>416</v>
      </c>
      <c r="C921" s="208">
        <v>20</v>
      </c>
      <c r="D921" s="208" t="s">
        <v>534</v>
      </c>
      <c r="E921" s="574">
        <v>0</v>
      </c>
      <c r="G921" s="208" t="s">
        <v>69</v>
      </c>
      <c r="H921" s="574">
        <f>+C921*E921</f>
        <v>0</v>
      </c>
    </row>
    <row r="922" spans="1:9" s="200" customFormat="1">
      <c r="B922" s="201"/>
      <c r="G922" s="227"/>
      <c r="H922" s="228"/>
    </row>
    <row r="923" spans="1:9" s="200" customFormat="1">
      <c r="A923" s="206" t="s">
        <v>471</v>
      </c>
      <c r="B923" s="212" t="s">
        <v>856</v>
      </c>
      <c r="C923" s="208"/>
      <c r="D923" s="212" t="s">
        <v>857</v>
      </c>
      <c r="E923" s="209"/>
      <c r="G923" s="208"/>
      <c r="H923" s="209"/>
    </row>
    <row r="924" spans="1:9" s="200" customFormat="1">
      <c r="A924" s="208"/>
      <c r="B924" s="208"/>
      <c r="C924" s="208"/>
      <c r="D924" s="208"/>
      <c r="E924" s="209"/>
      <c r="G924" s="208"/>
      <c r="H924" s="209"/>
    </row>
    <row r="925" spans="1:9" s="200" customFormat="1">
      <c r="A925" s="208"/>
      <c r="B925" s="208" t="s">
        <v>416</v>
      </c>
      <c r="C925" s="208">
        <v>30</v>
      </c>
      <c r="D925" s="208" t="s">
        <v>534</v>
      </c>
      <c r="E925" s="574">
        <v>0</v>
      </c>
      <c r="G925" s="208" t="s">
        <v>69</v>
      </c>
      <c r="H925" s="574">
        <f>+C925*E925</f>
        <v>0</v>
      </c>
    </row>
    <row r="926" spans="1:9" s="226" customFormat="1">
      <c r="B926" s="263"/>
      <c r="G926" s="264"/>
      <c r="H926" s="265"/>
    </row>
    <row r="927" spans="1:9" s="200" customFormat="1">
      <c r="A927" s="208"/>
      <c r="B927" s="200" t="s">
        <v>858</v>
      </c>
      <c r="C927" s="208"/>
      <c r="D927" s="208"/>
      <c r="E927" s="209"/>
      <c r="G927" s="208"/>
      <c r="H927" s="209"/>
    </row>
    <row r="928" spans="1:9" s="200" customFormat="1">
      <c r="A928" s="208"/>
      <c r="B928" s="212" t="s">
        <v>859</v>
      </c>
      <c r="C928" s="208"/>
      <c r="D928" s="208"/>
      <c r="E928" s="209"/>
      <c r="G928" s="208"/>
      <c r="H928" s="209"/>
    </row>
    <row r="929" spans="1:10" s="200" customFormat="1">
      <c r="A929" s="208"/>
      <c r="B929" s="200" t="s">
        <v>860</v>
      </c>
      <c r="C929" s="208"/>
      <c r="D929" s="208"/>
      <c r="E929" s="209"/>
      <c r="G929" s="208"/>
      <c r="H929" s="209"/>
    </row>
    <row r="930" spans="1:10" s="200" customFormat="1">
      <c r="A930" s="208"/>
      <c r="B930" s="200" t="s">
        <v>861</v>
      </c>
      <c r="C930" s="208"/>
      <c r="D930" s="208"/>
      <c r="E930" s="209"/>
      <c r="G930" s="208"/>
      <c r="H930" s="209"/>
    </row>
    <row r="931" spans="1:10" s="200" customFormat="1">
      <c r="A931" s="208"/>
      <c r="C931" s="208"/>
      <c r="D931" s="208"/>
      <c r="E931" s="209"/>
      <c r="G931" s="208"/>
      <c r="H931" s="209"/>
    </row>
    <row r="932" spans="1:10" s="200" customFormat="1">
      <c r="A932" s="206" t="s">
        <v>476</v>
      </c>
      <c r="B932" s="200" t="s">
        <v>862</v>
      </c>
    </row>
    <row r="933" spans="1:10" s="200" customFormat="1">
      <c r="A933" s="208"/>
    </row>
    <row r="934" spans="1:10" s="200" customFormat="1">
      <c r="A934" s="208"/>
      <c r="B934" s="208" t="s">
        <v>416</v>
      </c>
      <c r="C934" s="208">
        <v>30</v>
      </c>
      <c r="D934" s="208" t="s">
        <v>534</v>
      </c>
      <c r="E934" s="574">
        <v>0</v>
      </c>
      <c r="G934" s="208" t="s">
        <v>69</v>
      </c>
      <c r="H934" s="574">
        <f>+C934*E934</f>
        <v>0</v>
      </c>
    </row>
    <row r="935" spans="1:10" s="200" customFormat="1">
      <c r="A935" s="208"/>
      <c r="B935" s="208"/>
      <c r="C935" s="208"/>
      <c r="D935" s="208"/>
      <c r="E935" s="209"/>
      <c r="G935" s="208"/>
      <c r="H935" s="209"/>
    </row>
    <row r="936" spans="1:10" s="200" customFormat="1">
      <c r="A936" s="206" t="s">
        <v>479</v>
      </c>
      <c r="B936" s="200" t="s">
        <v>863</v>
      </c>
    </row>
    <row r="937" spans="1:10" s="200" customFormat="1">
      <c r="A937" s="208"/>
    </row>
    <row r="938" spans="1:10" s="200" customFormat="1">
      <c r="A938" s="208"/>
      <c r="B938" s="208" t="s">
        <v>416</v>
      </c>
      <c r="C938" s="208">
        <v>20</v>
      </c>
      <c r="D938" s="208" t="s">
        <v>534</v>
      </c>
      <c r="E938" s="574">
        <v>0</v>
      </c>
      <c r="G938" s="208" t="s">
        <v>69</v>
      </c>
      <c r="H938" s="574">
        <f>+C938*E938</f>
        <v>0</v>
      </c>
    </row>
    <row r="939" spans="1:10" s="226" customFormat="1">
      <c r="B939" s="263"/>
      <c r="G939" s="264"/>
      <c r="H939" s="225"/>
    </row>
    <row r="940" spans="1:10">
      <c r="A940" s="206" t="s">
        <v>481</v>
      </c>
      <c r="B940" s="212" t="s">
        <v>636</v>
      </c>
      <c r="C940" s="208"/>
      <c r="D940" s="208"/>
      <c r="E940" s="209"/>
      <c r="F940" s="200"/>
      <c r="G940" s="208"/>
      <c r="H940" s="209"/>
      <c r="I940" s="200"/>
      <c r="J940" s="209"/>
    </row>
    <row r="941" spans="1:10">
      <c r="A941" s="208"/>
      <c r="B941" s="200"/>
      <c r="C941" s="200"/>
      <c r="D941" s="200"/>
      <c r="E941" s="200"/>
      <c r="F941" s="200"/>
      <c r="G941" s="200"/>
      <c r="H941" s="200"/>
      <c r="I941" s="200"/>
      <c r="J941" s="200"/>
    </row>
    <row r="942" spans="1:10">
      <c r="A942" s="208"/>
      <c r="B942" s="208" t="s">
        <v>416</v>
      </c>
      <c r="C942" s="208">
        <v>50</v>
      </c>
      <c r="D942" s="208" t="s">
        <v>534</v>
      </c>
      <c r="E942" s="574">
        <v>0</v>
      </c>
      <c r="F942" s="200"/>
      <c r="G942" s="208" t="s">
        <v>69</v>
      </c>
      <c r="H942" s="574">
        <f>+C942*E942</f>
        <v>0</v>
      </c>
      <c r="I942" s="200"/>
      <c r="J942" s="209">
        <v>0</v>
      </c>
    </row>
    <row r="943" spans="1:10">
      <c r="A943" s="208"/>
      <c r="B943" s="208"/>
      <c r="C943" s="208"/>
      <c r="D943" s="208"/>
      <c r="E943" s="209"/>
      <c r="F943" s="200"/>
      <c r="G943" s="208"/>
      <c r="H943" s="209"/>
      <c r="I943" s="200"/>
      <c r="J943" s="209"/>
    </row>
    <row r="944" spans="1:10" s="200" customFormat="1">
      <c r="A944" s="206" t="s">
        <v>606</v>
      </c>
      <c r="B944" s="212" t="s">
        <v>864</v>
      </c>
      <c r="C944" s="208"/>
      <c r="D944" s="208"/>
      <c r="E944" s="209"/>
      <c r="G944" s="208"/>
      <c r="H944" s="209"/>
    </row>
    <row r="945" spans="1:10" s="200" customFormat="1">
      <c r="A945" s="208"/>
      <c r="B945" s="208"/>
      <c r="C945" s="208"/>
      <c r="D945" s="208"/>
      <c r="E945" s="209"/>
      <c r="G945" s="208"/>
      <c r="H945" s="209"/>
    </row>
    <row r="946" spans="1:10" s="200" customFormat="1">
      <c r="A946" s="208"/>
      <c r="B946" s="208" t="s">
        <v>416</v>
      </c>
      <c r="C946" s="208">
        <v>50</v>
      </c>
      <c r="D946" s="208" t="s">
        <v>534</v>
      </c>
      <c r="E946" s="574">
        <v>0</v>
      </c>
      <c r="G946" s="208" t="s">
        <v>69</v>
      </c>
      <c r="H946" s="574">
        <f>+C946*E946</f>
        <v>0</v>
      </c>
    </row>
    <row r="947" spans="1:10" s="200" customFormat="1">
      <c r="A947" s="208"/>
      <c r="B947" s="208"/>
      <c r="C947" s="208"/>
      <c r="D947" s="208"/>
      <c r="E947" s="209"/>
      <c r="G947" s="208"/>
      <c r="H947" s="209"/>
    </row>
    <row r="948" spans="1:10" s="200" customFormat="1">
      <c r="A948" s="206" t="s">
        <v>608</v>
      </c>
      <c r="B948" s="200" t="s">
        <v>865</v>
      </c>
      <c r="G948" s="227"/>
      <c r="H948" s="228"/>
    </row>
    <row r="949" spans="1:10" s="200" customFormat="1">
      <c r="B949" s="201"/>
      <c r="G949" s="227"/>
      <c r="H949" s="228"/>
    </row>
    <row r="950" spans="1:10" s="200" customFormat="1">
      <c r="A950" s="208"/>
      <c r="B950" s="208" t="s">
        <v>416</v>
      </c>
      <c r="C950" s="208">
        <v>20</v>
      </c>
      <c r="D950" s="208" t="s">
        <v>534</v>
      </c>
      <c r="E950" s="574">
        <v>0</v>
      </c>
      <c r="G950" s="208" t="s">
        <v>69</v>
      </c>
      <c r="H950" s="574">
        <f>+C950*E950</f>
        <v>0</v>
      </c>
    </row>
    <row r="951" spans="1:10" s="200" customFormat="1">
      <c r="B951" s="201"/>
      <c r="G951" s="227"/>
      <c r="H951" s="228"/>
    </row>
    <row r="952" spans="1:10" s="200" customFormat="1">
      <c r="A952" s="206" t="s">
        <v>610</v>
      </c>
      <c r="B952" s="200" t="s">
        <v>866</v>
      </c>
      <c r="G952" s="227"/>
      <c r="H952" s="228"/>
    </row>
    <row r="953" spans="1:10" s="200" customFormat="1">
      <c r="B953" s="201"/>
      <c r="G953" s="227"/>
      <c r="H953" s="228"/>
    </row>
    <row r="954" spans="1:10" s="200" customFormat="1">
      <c r="A954" s="208"/>
      <c r="B954" s="208" t="s">
        <v>11</v>
      </c>
      <c r="C954" s="208">
        <v>20</v>
      </c>
      <c r="D954" s="208" t="s">
        <v>534</v>
      </c>
      <c r="E954" s="574">
        <v>0</v>
      </c>
      <c r="G954" s="208" t="s">
        <v>69</v>
      </c>
      <c r="H954" s="574">
        <f>+C954*E954</f>
        <v>0</v>
      </c>
    </row>
    <row r="955" spans="1:10" s="222" customFormat="1">
      <c r="A955" s="221"/>
      <c r="B955" s="221"/>
      <c r="C955" s="221"/>
      <c r="D955" s="221"/>
      <c r="E955" s="223"/>
      <c r="G955" s="221"/>
      <c r="H955" s="223"/>
      <c r="J955" s="223"/>
    </row>
    <row r="956" spans="1:10" s="222" customFormat="1">
      <c r="A956" s="221" t="s">
        <v>642</v>
      </c>
      <c r="B956" s="222" t="s">
        <v>867</v>
      </c>
    </row>
    <row r="957" spans="1:10" s="222" customFormat="1">
      <c r="A957" s="221"/>
    </row>
    <row r="958" spans="1:10" s="222" customFormat="1">
      <c r="A958" s="221"/>
      <c r="B958" s="221" t="s">
        <v>11</v>
      </c>
      <c r="C958" s="221">
        <v>2</v>
      </c>
      <c r="D958" s="221" t="s">
        <v>534</v>
      </c>
      <c r="E958" s="572">
        <v>0</v>
      </c>
      <c r="G958" s="221" t="s">
        <v>69</v>
      </c>
      <c r="H958" s="572">
        <f>+C958*E958</f>
        <v>0</v>
      </c>
      <c r="J958" s="223">
        <v>0</v>
      </c>
    </row>
    <row r="959" spans="1:10" s="222" customFormat="1">
      <c r="A959" s="221"/>
      <c r="B959" s="221"/>
      <c r="C959" s="221"/>
      <c r="D959" s="221"/>
      <c r="E959" s="223"/>
      <c r="G959" s="221"/>
      <c r="H959" s="223"/>
      <c r="J959" s="223"/>
    </row>
    <row r="960" spans="1:10" s="222" customFormat="1">
      <c r="A960" s="221" t="s">
        <v>644</v>
      </c>
      <c r="B960" s="222" t="s">
        <v>868</v>
      </c>
    </row>
    <row r="961" spans="1:10" s="222" customFormat="1">
      <c r="A961" s="221"/>
    </row>
    <row r="962" spans="1:10" s="222" customFormat="1">
      <c r="A962" s="221"/>
      <c r="B962" s="221" t="s">
        <v>11</v>
      </c>
      <c r="C962" s="221">
        <v>1</v>
      </c>
      <c r="D962" s="221" t="s">
        <v>534</v>
      </c>
      <c r="E962" s="572">
        <v>0</v>
      </c>
      <c r="G962" s="221" t="s">
        <v>69</v>
      </c>
      <c r="H962" s="572">
        <f>+C962*E962</f>
        <v>0</v>
      </c>
      <c r="J962" s="223">
        <v>0</v>
      </c>
    </row>
    <row r="963" spans="1:10" s="222" customFormat="1">
      <c r="B963" s="240"/>
      <c r="G963" s="238"/>
      <c r="H963" s="239"/>
    </row>
    <row r="964" spans="1:10" s="200" customFormat="1">
      <c r="A964" s="208"/>
      <c r="B964" s="262" t="s">
        <v>869</v>
      </c>
      <c r="C964" s="208"/>
      <c r="D964" s="208"/>
      <c r="E964" s="209"/>
      <c r="G964" s="208"/>
      <c r="H964" s="209"/>
      <c r="J964" s="209"/>
    </row>
    <row r="965" spans="1:10" s="200" customFormat="1">
      <c r="A965" s="208"/>
      <c r="B965" s="212"/>
      <c r="C965" s="208"/>
      <c r="D965" s="208"/>
      <c r="E965" s="209"/>
      <c r="G965" s="208"/>
      <c r="H965" s="209"/>
      <c r="J965" s="209"/>
    </row>
    <row r="966" spans="1:10" s="200" customFormat="1">
      <c r="A966" s="206" t="s">
        <v>648</v>
      </c>
      <c r="B966" s="200" t="s">
        <v>870</v>
      </c>
      <c r="G966" s="227"/>
      <c r="H966" s="228"/>
    </row>
    <row r="967" spans="1:10" s="200" customFormat="1">
      <c r="A967" s="208"/>
      <c r="B967" s="200" t="s">
        <v>871</v>
      </c>
      <c r="G967" s="227"/>
      <c r="H967" s="228"/>
    </row>
    <row r="968" spans="1:10" s="200" customFormat="1">
      <c r="B968" s="201"/>
      <c r="G968" s="227"/>
      <c r="H968" s="228"/>
    </row>
    <row r="969" spans="1:10" s="200" customFormat="1">
      <c r="A969" s="208"/>
      <c r="B969" s="206" t="s">
        <v>872</v>
      </c>
      <c r="C969" s="208">
        <v>2</v>
      </c>
      <c r="D969" s="208" t="s">
        <v>534</v>
      </c>
      <c r="E969" s="574">
        <v>0</v>
      </c>
      <c r="G969" s="208" t="s">
        <v>69</v>
      </c>
      <c r="H969" s="574">
        <f>+C969*E969</f>
        <v>0</v>
      </c>
      <c r="J969" s="209">
        <v>0</v>
      </c>
    </row>
    <row r="970" spans="1:10" s="200" customFormat="1">
      <c r="A970" s="208"/>
      <c r="B970" s="208"/>
      <c r="C970" s="208"/>
      <c r="D970" s="208"/>
      <c r="E970" s="209"/>
      <c r="G970" s="208"/>
      <c r="H970" s="209"/>
      <c r="J970" s="209"/>
    </row>
    <row r="971" spans="1:10" s="200" customFormat="1">
      <c r="A971" s="208"/>
      <c r="B971" s="212" t="s">
        <v>873</v>
      </c>
      <c r="C971" s="208"/>
      <c r="D971" s="208"/>
      <c r="E971" s="209"/>
      <c r="G971" s="208"/>
      <c r="H971" s="209"/>
      <c r="J971" s="209"/>
    </row>
    <row r="972" spans="1:10" s="200" customFormat="1">
      <c r="A972" s="208"/>
      <c r="B972" s="208"/>
      <c r="C972" s="208"/>
      <c r="D972" s="208"/>
      <c r="E972" s="209"/>
      <c r="G972" s="208"/>
      <c r="H972" s="209"/>
      <c r="J972" s="209"/>
    </row>
    <row r="973" spans="1:10">
      <c r="A973" s="206" t="s">
        <v>704</v>
      </c>
      <c r="B973" s="189" t="s">
        <v>874</v>
      </c>
      <c r="C973" s="200"/>
      <c r="E973" s="200"/>
      <c r="F973" s="200"/>
      <c r="G973" s="200"/>
      <c r="H973" s="200"/>
      <c r="I973" s="200"/>
    </row>
    <row r="974" spans="1:10">
      <c r="A974" s="208"/>
      <c r="B974" s="214"/>
      <c r="C974" s="200"/>
      <c r="D974" s="200"/>
      <c r="E974" s="200"/>
      <c r="F974" s="200"/>
      <c r="G974" s="200"/>
      <c r="H974" s="200"/>
      <c r="I974" s="200"/>
    </row>
    <row r="975" spans="1:10">
      <c r="A975" s="208"/>
      <c r="B975" s="208" t="s">
        <v>416</v>
      </c>
      <c r="C975" s="208">
        <v>200</v>
      </c>
      <c r="D975" s="208" t="s">
        <v>534</v>
      </c>
      <c r="E975" s="574">
        <v>0</v>
      </c>
      <c r="F975" s="200"/>
      <c r="G975" s="208" t="s">
        <v>69</v>
      </c>
      <c r="H975" s="574">
        <f>+C975*E975</f>
        <v>0</v>
      </c>
      <c r="I975" s="200"/>
    </row>
    <row r="976" spans="1:10">
      <c r="A976" s="208"/>
      <c r="B976" s="208"/>
      <c r="C976" s="208"/>
      <c r="D976" s="208"/>
      <c r="E976" s="209"/>
      <c r="F976" s="200"/>
      <c r="G976" s="208"/>
      <c r="H976" s="209"/>
      <c r="I976" s="200"/>
    </row>
    <row r="977" spans="1:10">
      <c r="A977" s="206" t="s">
        <v>710</v>
      </c>
      <c r="B977" s="189" t="s">
        <v>875</v>
      </c>
      <c r="C977" s="200"/>
      <c r="E977" s="200"/>
      <c r="F977" s="200"/>
      <c r="G977" s="200"/>
      <c r="H977" s="200"/>
      <c r="I977" s="200"/>
    </row>
    <row r="978" spans="1:10">
      <c r="A978" s="208"/>
      <c r="B978" s="214"/>
      <c r="C978" s="200"/>
      <c r="D978" s="200"/>
      <c r="E978" s="200"/>
      <c r="F978" s="200"/>
      <c r="G978" s="200"/>
      <c r="H978" s="200"/>
      <c r="I978" s="200"/>
    </row>
    <row r="979" spans="1:10">
      <c r="A979" s="208"/>
      <c r="B979" s="208" t="s">
        <v>416</v>
      </c>
      <c r="C979" s="208">
        <v>200</v>
      </c>
      <c r="D979" s="208" t="s">
        <v>534</v>
      </c>
      <c r="E979" s="574">
        <v>0</v>
      </c>
      <c r="F979" s="200"/>
      <c r="G979" s="208" t="s">
        <v>69</v>
      </c>
      <c r="H979" s="574">
        <f>+C979*E979</f>
        <v>0</v>
      </c>
      <c r="I979" s="200"/>
    </row>
    <row r="980" spans="1:10">
      <c r="A980" s="208"/>
      <c r="B980" s="208"/>
      <c r="C980" s="208"/>
      <c r="D980" s="208"/>
      <c r="E980" s="209"/>
      <c r="F980" s="200"/>
      <c r="G980" s="208"/>
      <c r="H980" s="209"/>
      <c r="I980" s="200"/>
    </row>
    <row r="981" spans="1:10">
      <c r="A981" s="206" t="s">
        <v>712</v>
      </c>
      <c r="B981" s="189" t="s">
        <v>876</v>
      </c>
      <c r="C981" s="200"/>
      <c r="E981" s="200"/>
      <c r="F981" s="200"/>
      <c r="G981" s="200"/>
      <c r="H981" s="200"/>
      <c r="I981" s="200"/>
    </row>
    <row r="982" spans="1:10">
      <c r="A982" s="208"/>
      <c r="B982" s="214"/>
      <c r="C982" s="200"/>
      <c r="D982" s="200"/>
      <c r="E982" s="200"/>
      <c r="F982" s="200"/>
      <c r="G982" s="200"/>
      <c r="H982" s="200"/>
      <c r="I982" s="200"/>
    </row>
    <row r="983" spans="1:10">
      <c r="A983" s="208"/>
      <c r="B983" s="208" t="s">
        <v>416</v>
      </c>
      <c r="C983" s="208">
        <v>200</v>
      </c>
      <c r="D983" s="208" t="s">
        <v>534</v>
      </c>
      <c r="E983" s="574">
        <v>0</v>
      </c>
      <c r="F983" s="200"/>
      <c r="G983" s="208" t="s">
        <v>69</v>
      </c>
      <c r="H983" s="574">
        <f>+C983*E983</f>
        <v>0</v>
      </c>
      <c r="I983" s="200"/>
    </row>
    <row r="984" spans="1:10">
      <c r="A984" s="208"/>
      <c r="B984" s="208"/>
      <c r="C984" s="208"/>
      <c r="D984" s="208"/>
      <c r="E984" s="209"/>
      <c r="F984" s="200"/>
      <c r="G984" s="208"/>
      <c r="H984" s="209"/>
      <c r="I984" s="200"/>
    </row>
    <row r="985" spans="1:10" s="222" customFormat="1">
      <c r="A985" s="221" t="s">
        <v>713</v>
      </c>
      <c r="B985" s="237" t="s">
        <v>877</v>
      </c>
      <c r="C985" s="221"/>
      <c r="D985" s="221"/>
      <c r="E985" s="223"/>
      <c r="G985" s="221"/>
      <c r="H985" s="223"/>
      <c r="J985" s="223"/>
    </row>
    <row r="986" spans="1:10" s="222" customFormat="1">
      <c r="A986" s="221"/>
      <c r="B986" s="221"/>
      <c r="C986" s="221"/>
      <c r="D986" s="221"/>
      <c r="E986" s="223"/>
      <c r="G986" s="221"/>
      <c r="H986" s="223"/>
      <c r="J986" s="223"/>
    </row>
    <row r="987" spans="1:10" s="222" customFormat="1">
      <c r="A987" s="221"/>
      <c r="B987" s="221" t="s">
        <v>416</v>
      </c>
      <c r="C987" s="221">
        <v>400</v>
      </c>
      <c r="D987" s="221" t="s">
        <v>534</v>
      </c>
      <c r="E987" s="572">
        <v>0</v>
      </c>
      <c r="G987" s="221" t="s">
        <v>69</v>
      </c>
      <c r="H987" s="572">
        <f>+C987*E987</f>
        <v>0</v>
      </c>
      <c r="J987" s="223">
        <v>0</v>
      </c>
    </row>
    <row r="988" spans="1:10" s="222" customFormat="1">
      <c r="B988" s="240"/>
      <c r="G988" s="238"/>
      <c r="H988" s="239"/>
    </row>
    <row r="989" spans="1:10" s="222" customFormat="1">
      <c r="A989" s="221" t="s">
        <v>714</v>
      </c>
      <c r="B989" s="237" t="s">
        <v>856</v>
      </c>
      <c r="C989" s="221"/>
      <c r="D989" s="221"/>
      <c r="E989" s="223"/>
      <c r="G989" s="221"/>
      <c r="H989" s="223"/>
      <c r="J989" s="223"/>
    </row>
    <row r="990" spans="1:10" s="222" customFormat="1">
      <c r="A990" s="221"/>
      <c r="B990" s="221"/>
      <c r="C990" s="221"/>
      <c r="D990" s="221"/>
      <c r="E990" s="223"/>
      <c r="G990" s="221"/>
      <c r="H990" s="223"/>
      <c r="J990" s="223"/>
    </row>
    <row r="991" spans="1:10" s="222" customFormat="1">
      <c r="A991" s="221"/>
      <c r="B991" s="221" t="s">
        <v>416</v>
      </c>
      <c r="C991" s="221">
        <v>750</v>
      </c>
      <c r="D991" s="221" t="s">
        <v>534</v>
      </c>
      <c r="E991" s="572">
        <v>0</v>
      </c>
      <c r="G991" s="221" t="s">
        <v>69</v>
      </c>
      <c r="H991" s="572">
        <f>+C991*E991</f>
        <v>0</v>
      </c>
      <c r="J991" s="223">
        <v>0</v>
      </c>
    </row>
    <row r="992" spans="1:10" s="222" customFormat="1">
      <c r="B992" s="240"/>
      <c r="G992" s="238"/>
      <c r="H992" s="239"/>
    </row>
    <row r="993" spans="1:10" s="222" customFormat="1">
      <c r="A993" s="221" t="s">
        <v>717</v>
      </c>
      <c r="B993" s="237" t="s">
        <v>854</v>
      </c>
      <c r="C993" s="221"/>
      <c r="D993" s="221"/>
      <c r="E993" s="223"/>
      <c r="G993" s="221"/>
      <c r="H993" s="223"/>
      <c r="J993" s="223"/>
    </row>
    <row r="994" spans="1:10" s="222" customFormat="1">
      <c r="A994" s="221"/>
      <c r="B994" s="221"/>
      <c r="C994" s="221"/>
      <c r="D994" s="221"/>
      <c r="E994" s="223"/>
      <c r="G994" s="221"/>
      <c r="H994" s="223"/>
      <c r="J994" s="223"/>
    </row>
    <row r="995" spans="1:10" s="222" customFormat="1">
      <c r="A995" s="221"/>
      <c r="B995" s="221" t="s">
        <v>416</v>
      </c>
      <c r="C995" s="221">
        <v>75</v>
      </c>
      <c r="D995" s="221" t="s">
        <v>534</v>
      </c>
      <c r="E995" s="572">
        <v>0</v>
      </c>
      <c r="G995" s="221" t="s">
        <v>69</v>
      </c>
      <c r="H995" s="572">
        <f>+C995*E995</f>
        <v>0</v>
      </c>
      <c r="J995" s="223">
        <v>0</v>
      </c>
    </row>
    <row r="996" spans="1:10" s="222" customFormat="1">
      <c r="A996" s="221"/>
      <c r="B996" s="221"/>
      <c r="C996" s="221"/>
      <c r="D996" s="221"/>
      <c r="E996" s="223"/>
      <c r="G996" s="221"/>
      <c r="H996" s="223"/>
      <c r="J996" s="223"/>
    </row>
    <row r="997" spans="1:10" s="222" customFormat="1">
      <c r="A997" s="221" t="s">
        <v>722</v>
      </c>
      <c r="B997" s="237" t="s">
        <v>878</v>
      </c>
      <c r="C997" s="221"/>
      <c r="D997" s="221"/>
      <c r="E997" s="223"/>
      <c r="G997" s="221"/>
      <c r="H997" s="223"/>
      <c r="J997" s="223"/>
    </row>
    <row r="998" spans="1:10" s="222" customFormat="1">
      <c r="A998" s="221"/>
      <c r="B998" s="221"/>
      <c r="C998" s="221"/>
      <c r="D998" s="221"/>
      <c r="E998" s="223"/>
      <c r="G998" s="221"/>
      <c r="H998" s="223"/>
      <c r="J998" s="223"/>
    </row>
    <row r="999" spans="1:10" s="222" customFormat="1">
      <c r="A999" s="221"/>
      <c r="B999" s="221" t="s">
        <v>416</v>
      </c>
      <c r="C999" s="221">
        <v>100</v>
      </c>
      <c r="D999" s="221" t="s">
        <v>534</v>
      </c>
      <c r="E999" s="572">
        <v>0</v>
      </c>
      <c r="G999" s="221" t="s">
        <v>69</v>
      </c>
      <c r="H999" s="572">
        <f>+C999*E999</f>
        <v>0</v>
      </c>
      <c r="J999" s="223">
        <v>0</v>
      </c>
    </row>
    <row r="1000" spans="1:10" s="222" customFormat="1">
      <c r="A1000" s="221"/>
      <c r="B1000" s="221"/>
      <c r="C1000" s="221"/>
      <c r="D1000" s="221"/>
      <c r="E1000" s="223"/>
      <c r="G1000" s="221"/>
      <c r="H1000" s="223"/>
      <c r="J1000" s="223"/>
    </row>
    <row r="1001" spans="1:10" s="200" customFormat="1">
      <c r="A1001" s="208"/>
      <c r="B1001" s="200" t="s">
        <v>858</v>
      </c>
      <c r="C1001" s="208"/>
      <c r="D1001" s="208"/>
      <c r="E1001" s="209"/>
      <c r="G1001" s="208"/>
      <c r="H1001" s="209"/>
      <c r="J1001" s="209"/>
    </row>
    <row r="1002" spans="1:10" s="200" customFormat="1">
      <c r="A1002" s="208"/>
      <c r="B1002" s="212" t="s">
        <v>859</v>
      </c>
      <c r="C1002" s="208"/>
      <c r="D1002" s="208"/>
      <c r="E1002" s="209"/>
      <c r="G1002" s="208"/>
      <c r="H1002" s="209"/>
      <c r="J1002" s="209"/>
    </row>
    <row r="1003" spans="1:10" s="200" customFormat="1">
      <c r="A1003" s="208"/>
      <c r="B1003" s="200" t="s">
        <v>860</v>
      </c>
      <c r="C1003" s="208"/>
      <c r="D1003" s="208"/>
      <c r="E1003" s="209"/>
      <c r="G1003" s="208"/>
      <c r="H1003" s="209"/>
      <c r="J1003" s="209"/>
    </row>
    <row r="1004" spans="1:10" s="200" customFormat="1">
      <c r="A1004" s="208"/>
      <c r="B1004" s="200" t="s">
        <v>861</v>
      </c>
      <c r="C1004" s="208"/>
      <c r="D1004" s="208"/>
      <c r="E1004" s="209"/>
      <c r="G1004" s="208"/>
      <c r="H1004" s="209"/>
      <c r="J1004" s="209"/>
    </row>
    <row r="1005" spans="1:10" s="200" customFormat="1" ht="12.6" customHeight="1">
      <c r="A1005" s="208"/>
      <c r="C1005" s="208"/>
      <c r="D1005" s="208"/>
      <c r="E1005" s="209"/>
      <c r="G1005" s="208"/>
      <c r="H1005" s="209"/>
      <c r="J1005" s="209"/>
    </row>
    <row r="1006" spans="1:10" s="200" customFormat="1">
      <c r="A1006" s="206" t="s">
        <v>726</v>
      </c>
      <c r="B1006" s="189" t="s">
        <v>879</v>
      </c>
    </row>
    <row r="1007" spans="1:10" s="200" customFormat="1">
      <c r="A1007" s="208"/>
    </row>
    <row r="1008" spans="1:10" s="200" customFormat="1">
      <c r="A1008" s="208"/>
      <c r="B1008" s="208" t="s">
        <v>416</v>
      </c>
      <c r="C1008" s="208">
        <v>20</v>
      </c>
      <c r="D1008" s="208" t="s">
        <v>534</v>
      </c>
      <c r="E1008" s="574">
        <v>0</v>
      </c>
      <c r="G1008" s="208" t="s">
        <v>69</v>
      </c>
      <c r="H1008" s="574">
        <f>+C1008*E1008</f>
        <v>0</v>
      </c>
      <c r="J1008" s="209">
        <v>0</v>
      </c>
    </row>
    <row r="1009" spans="1:10" s="200" customFormat="1">
      <c r="A1009" s="208"/>
      <c r="B1009" s="208"/>
      <c r="C1009" s="208"/>
      <c r="D1009" s="208"/>
      <c r="E1009" s="209"/>
      <c r="G1009" s="208"/>
      <c r="H1009" s="209"/>
      <c r="J1009" s="209"/>
    </row>
    <row r="1010" spans="1:10" s="200" customFormat="1">
      <c r="A1010" s="206" t="s">
        <v>728</v>
      </c>
      <c r="B1010" s="200" t="s">
        <v>862</v>
      </c>
    </row>
    <row r="1011" spans="1:10" s="200" customFormat="1">
      <c r="A1011" s="208"/>
    </row>
    <row r="1012" spans="1:10" s="200" customFormat="1">
      <c r="A1012" s="208"/>
      <c r="B1012" s="208" t="s">
        <v>416</v>
      </c>
      <c r="C1012" s="208">
        <v>100</v>
      </c>
      <c r="D1012" s="208" t="s">
        <v>534</v>
      </c>
      <c r="E1012" s="574">
        <v>0</v>
      </c>
      <c r="G1012" s="208" t="s">
        <v>69</v>
      </c>
      <c r="H1012" s="574">
        <f>+C1012*E1012</f>
        <v>0</v>
      </c>
      <c r="J1012" s="209">
        <v>0</v>
      </c>
    </row>
    <row r="1013" spans="1:10" s="200" customFormat="1">
      <c r="A1013" s="208"/>
      <c r="B1013" s="208"/>
      <c r="C1013" s="208"/>
      <c r="D1013" s="208"/>
      <c r="E1013" s="209"/>
      <c r="G1013" s="208"/>
      <c r="H1013" s="209"/>
      <c r="J1013" s="209"/>
    </row>
    <row r="1014" spans="1:10" s="200" customFormat="1">
      <c r="A1014" s="206" t="s">
        <v>730</v>
      </c>
      <c r="B1014" s="200" t="s">
        <v>863</v>
      </c>
    </row>
    <row r="1015" spans="1:10" s="200" customFormat="1">
      <c r="A1015" s="208"/>
    </row>
    <row r="1016" spans="1:10" s="200" customFormat="1">
      <c r="A1016" s="208"/>
      <c r="B1016" s="208" t="s">
        <v>416</v>
      </c>
      <c r="C1016" s="208">
        <v>50</v>
      </c>
      <c r="D1016" s="208" t="s">
        <v>534</v>
      </c>
      <c r="E1016" s="574">
        <v>0</v>
      </c>
      <c r="G1016" s="208" t="s">
        <v>69</v>
      </c>
      <c r="H1016" s="574">
        <f>+C1016*E1016</f>
        <v>0</v>
      </c>
      <c r="J1016" s="209">
        <v>0</v>
      </c>
    </row>
    <row r="1017" spans="1:10" s="222" customFormat="1">
      <c r="A1017" s="208"/>
      <c r="B1017" s="208"/>
      <c r="C1017" s="208"/>
      <c r="D1017" s="208"/>
      <c r="E1017" s="209"/>
      <c r="F1017" s="200"/>
      <c r="G1017" s="208"/>
      <c r="H1017" s="209"/>
      <c r="I1017" s="200"/>
      <c r="J1017" s="209"/>
    </row>
    <row r="1018" spans="1:10">
      <c r="A1018" s="206" t="s">
        <v>732</v>
      </c>
      <c r="B1018" s="212" t="s">
        <v>636</v>
      </c>
      <c r="C1018" s="208"/>
      <c r="D1018" s="208"/>
      <c r="E1018" s="209"/>
      <c r="F1018" s="200"/>
      <c r="G1018" s="208"/>
      <c r="H1018" s="209"/>
      <c r="I1018" s="200"/>
      <c r="J1018" s="209"/>
    </row>
    <row r="1019" spans="1:10">
      <c r="A1019" s="208"/>
      <c r="B1019" s="200"/>
      <c r="C1019" s="200"/>
      <c r="D1019" s="200"/>
      <c r="E1019" s="200"/>
      <c r="F1019" s="200"/>
      <c r="G1019" s="200"/>
      <c r="H1019" s="200"/>
      <c r="I1019" s="200"/>
      <c r="J1019" s="200"/>
    </row>
    <row r="1020" spans="1:10">
      <c r="A1020" s="208"/>
      <c r="B1020" s="208" t="s">
        <v>416</v>
      </c>
      <c r="C1020" s="208">
        <v>300</v>
      </c>
      <c r="D1020" s="208" t="s">
        <v>534</v>
      </c>
      <c r="E1020" s="574">
        <v>0</v>
      </c>
      <c r="F1020" s="200"/>
      <c r="G1020" s="208" t="s">
        <v>69</v>
      </c>
      <c r="H1020" s="574">
        <f>+C1020*E1020</f>
        <v>0</v>
      </c>
      <c r="I1020" s="200"/>
      <c r="J1020" s="209">
        <v>0</v>
      </c>
    </row>
    <row r="1021" spans="1:10">
      <c r="A1021" s="208"/>
      <c r="B1021" s="208"/>
      <c r="C1021" s="208"/>
      <c r="D1021" s="208"/>
      <c r="E1021" s="209"/>
      <c r="F1021" s="200"/>
      <c r="G1021" s="208"/>
      <c r="H1021" s="209"/>
      <c r="I1021" s="200"/>
      <c r="J1021" s="209"/>
    </row>
    <row r="1022" spans="1:10" s="200" customFormat="1">
      <c r="A1022" s="206" t="s">
        <v>736</v>
      </c>
      <c r="B1022" s="212" t="s">
        <v>864</v>
      </c>
      <c r="C1022" s="208"/>
      <c r="D1022" s="208"/>
      <c r="E1022" s="209"/>
      <c r="G1022" s="208"/>
      <c r="H1022" s="209"/>
    </row>
    <row r="1023" spans="1:10" s="200" customFormat="1">
      <c r="A1023" s="208"/>
      <c r="B1023" s="208"/>
      <c r="C1023" s="208"/>
      <c r="D1023" s="208"/>
      <c r="E1023" s="209"/>
      <c r="G1023" s="208"/>
      <c r="H1023" s="209"/>
    </row>
    <row r="1024" spans="1:10" s="200" customFormat="1">
      <c r="A1024" s="208"/>
      <c r="B1024" s="208" t="s">
        <v>416</v>
      </c>
      <c r="C1024" s="208">
        <v>100</v>
      </c>
      <c r="D1024" s="208" t="s">
        <v>534</v>
      </c>
      <c r="E1024" s="574">
        <v>0</v>
      </c>
      <c r="G1024" s="208" t="s">
        <v>69</v>
      </c>
      <c r="H1024" s="574">
        <f>+C1024*E1024</f>
        <v>0</v>
      </c>
    </row>
    <row r="1025" spans="1:10" s="200" customFormat="1">
      <c r="A1025" s="208"/>
      <c r="B1025" s="208"/>
      <c r="C1025" s="208"/>
      <c r="D1025" s="208"/>
      <c r="E1025" s="209"/>
      <c r="G1025" s="208"/>
      <c r="H1025" s="209"/>
    </row>
    <row r="1026" spans="1:10" s="200" customFormat="1">
      <c r="A1026" s="206" t="s">
        <v>738</v>
      </c>
      <c r="B1026" s="200" t="s">
        <v>865</v>
      </c>
      <c r="G1026" s="227"/>
      <c r="H1026" s="228"/>
    </row>
    <row r="1027" spans="1:10" s="200" customFormat="1">
      <c r="B1027" s="201"/>
      <c r="G1027" s="227"/>
      <c r="H1027" s="228"/>
    </row>
    <row r="1028" spans="1:10" s="200" customFormat="1">
      <c r="A1028" s="208"/>
      <c r="B1028" s="208" t="s">
        <v>416</v>
      </c>
      <c r="C1028" s="208">
        <v>30</v>
      </c>
      <c r="D1028" s="208" t="s">
        <v>534</v>
      </c>
      <c r="E1028" s="574">
        <v>0</v>
      </c>
      <c r="G1028" s="208" t="s">
        <v>69</v>
      </c>
      <c r="H1028" s="574">
        <f>+C1028*E1028</f>
        <v>0</v>
      </c>
    </row>
    <row r="1029" spans="1:10" s="200" customFormat="1">
      <c r="B1029" s="201"/>
      <c r="G1029" s="227"/>
      <c r="H1029" s="228"/>
    </row>
    <row r="1030" spans="1:10" s="200" customFormat="1">
      <c r="A1030" s="206" t="s">
        <v>880</v>
      </c>
      <c r="B1030" s="200" t="s">
        <v>866</v>
      </c>
      <c r="G1030" s="227"/>
      <c r="H1030" s="228"/>
    </row>
    <row r="1031" spans="1:10" s="200" customFormat="1">
      <c r="B1031" s="201"/>
      <c r="G1031" s="227"/>
      <c r="H1031" s="228"/>
    </row>
    <row r="1032" spans="1:10" s="200" customFormat="1">
      <c r="A1032" s="208"/>
      <c r="B1032" s="208" t="s">
        <v>11</v>
      </c>
      <c r="C1032" s="208">
        <v>30</v>
      </c>
      <c r="D1032" s="208" t="s">
        <v>534</v>
      </c>
      <c r="E1032" s="574">
        <v>0</v>
      </c>
      <c r="G1032" s="208" t="s">
        <v>69</v>
      </c>
      <c r="H1032" s="574">
        <f>+C1032*E1032</f>
        <v>0</v>
      </c>
    </row>
    <row r="1033" spans="1:10" s="222" customFormat="1">
      <c r="A1033" s="221"/>
      <c r="B1033" s="221"/>
      <c r="C1033" s="221"/>
      <c r="D1033" s="221"/>
      <c r="E1033" s="223"/>
      <c r="G1033" s="221"/>
      <c r="H1033" s="223"/>
      <c r="J1033" s="223"/>
    </row>
    <row r="1034" spans="1:10" s="222" customFormat="1">
      <c r="A1034" s="221" t="s">
        <v>881</v>
      </c>
      <c r="B1034" s="222" t="s">
        <v>867</v>
      </c>
    </row>
    <row r="1035" spans="1:10" s="222" customFormat="1">
      <c r="A1035" s="221"/>
    </row>
    <row r="1036" spans="1:10" s="222" customFormat="1">
      <c r="A1036" s="221"/>
      <c r="B1036" s="221" t="s">
        <v>11</v>
      </c>
      <c r="C1036" s="221">
        <v>2</v>
      </c>
      <c r="D1036" s="221" t="s">
        <v>534</v>
      </c>
      <c r="E1036" s="572">
        <v>0</v>
      </c>
      <c r="G1036" s="221" t="s">
        <v>69</v>
      </c>
      <c r="H1036" s="572">
        <f>+C1036*E1036</f>
        <v>0</v>
      </c>
      <c r="J1036" s="223">
        <v>0</v>
      </c>
    </row>
    <row r="1037" spans="1:10" s="222" customFormat="1">
      <c r="A1037" s="221"/>
      <c r="B1037" s="221"/>
      <c r="C1037" s="221"/>
      <c r="D1037" s="221"/>
      <c r="E1037" s="223"/>
      <c r="G1037" s="221"/>
      <c r="H1037" s="223"/>
      <c r="J1037" s="223"/>
    </row>
    <row r="1038" spans="1:10" s="222" customFormat="1">
      <c r="A1038" s="221" t="s">
        <v>882</v>
      </c>
      <c r="B1038" s="222" t="s">
        <v>883</v>
      </c>
    </row>
    <row r="1039" spans="1:10" s="222" customFormat="1">
      <c r="A1039" s="221"/>
    </row>
    <row r="1040" spans="1:10" s="222" customFormat="1">
      <c r="A1040" s="221"/>
      <c r="B1040" s="221" t="s">
        <v>11</v>
      </c>
      <c r="C1040" s="221">
        <v>1</v>
      </c>
      <c r="D1040" s="221" t="s">
        <v>534</v>
      </c>
      <c r="E1040" s="572">
        <v>0</v>
      </c>
      <c r="G1040" s="221" t="s">
        <v>69</v>
      </c>
      <c r="H1040" s="572">
        <f>+C1040*E1040</f>
        <v>0</v>
      </c>
      <c r="J1040" s="223">
        <v>0</v>
      </c>
    </row>
    <row r="1041" spans="1:10" s="222" customFormat="1">
      <c r="A1041" s="221"/>
      <c r="B1041" s="221"/>
      <c r="C1041" s="221"/>
      <c r="D1041" s="221"/>
      <c r="E1041" s="223"/>
      <c r="G1041" s="221"/>
      <c r="H1041" s="223"/>
      <c r="J1041" s="223"/>
    </row>
    <row r="1042" spans="1:10" s="222" customFormat="1">
      <c r="A1042" s="221" t="s">
        <v>884</v>
      </c>
      <c r="B1042" s="237" t="s">
        <v>885</v>
      </c>
      <c r="C1042" s="221"/>
      <c r="D1042" s="221"/>
      <c r="E1042" s="223"/>
      <c r="G1042" s="221"/>
      <c r="H1042" s="223"/>
      <c r="J1042" s="223"/>
    </row>
    <row r="1043" spans="1:10" s="200" customFormat="1">
      <c r="A1043" s="221"/>
      <c r="B1043" s="237" t="s">
        <v>886</v>
      </c>
      <c r="C1043" s="221"/>
      <c r="D1043" s="221"/>
      <c r="E1043" s="223"/>
      <c r="F1043" s="222"/>
      <c r="G1043" s="221"/>
      <c r="H1043" s="223"/>
      <c r="I1043" s="222"/>
      <c r="J1043" s="223"/>
    </row>
    <row r="1044" spans="1:10" s="200" customFormat="1">
      <c r="A1044" s="221"/>
      <c r="B1044" s="237" t="s">
        <v>887</v>
      </c>
      <c r="C1044" s="221"/>
      <c r="D1044" s="221"/>
      <c r="E1044" s="223"/>
      <c r="F1044" s="222"/>
      <c r="G1044" s="221"/>
      <c r="H1044" s="223"/>
      <c r="I1044" s="222"/>
      <c r="J1044" s="223"/>
    </row>
    <row r="1045" spans="1:10">
      <c r="A1045" s="221"/>
      <c r="B1045" s="221"/>
      <c r="C1045" s="221"/>
      <c r="D1045" s="221"/>
      <c r="E1045" s="223"/>
      <c r="F1045" s="222"/>
      <c r="G1045" s="221"/>
      <c r="H1045" s="223"/>
      <c r="I1045" s="222"/>
      <c r="J1045" s="223"/>
    </row>
    <row r="1046" spans="1:10">
      <c r="A1046" s="221"/>
      <c r="B1046" s="221" t="s">
        <v>533</v>
      </c>
      <c r="C1046" s="221">
        <v>1</v>
      </c>
      <c r="D1046" s="221" t="s">
        <v>534</v>
      </c>
      <c r="E1046" s="572">
        <v>0</v>
      </c>
      <c r="F1046" s="222"/>
      <c r="G1046" s="221" t="s">
        <v>69</v>
      </c>
      <c r="H1046" s="572">
        <f>+C1046*E1046</f>
        <v>0</v>
      </c>
      <c r="I1046" s="222"/>
      <c r="J1046" s="223">
        <v>0</v>
      </c>
    </row>
    <row r="1047" spans="1:10" s="200" customFormat="1">
      <c r="A1047" s="208"/>
      <c r="B1047" s="208"/>
      <c r="C1047" s="208"/>
      <c r="D1047" s="208"/>
      <c r="E1047" s="209"/>
      <c r="G1047" s="208"/>
      <c r="H1047" s="209"/>
      <c r="J1047" s="209"/>
    </row>
    <row r="1048" spans="1:10" s="204" customFormat="1">
      <c r="B1048" s="266" t="s">
        <v>888</v>
      </c>
      <c r="G1048" s="227"/>
      <c r="H1048" s="228"/>
    </row>
    <row r="1049" spans="1:10" s="204" customFormat="1">
      <c r="B1049" s="201"/>
      <c r="G1049" s="227"/>
      <c r="H1049" s="228"/>
    </row>
    <row r="1050" spans="1:10" s="200" customFormat="1">
      <c r="A1050" s="208"/>
      <c r="B1050" s="212" t="s">
        <v>873</v>
      </c>
      <c r="C1050" s="208"/>
      <c r="D1050" s="208"/>
      <c r="E1050" s="209"/>
      <c r="G1050" s="208"/>
      <c r="H1050" s="209"/>
      <c r="J1050" s="209"/>
    </row>
    <row r="1051" spans="1:10" s="200" customFormat="1">
      <c r="A1051" s="208"/>
      <c r="B1051" s="212"/>
      <c r="C1051" s="208"/>
      <c r="D1051" s="208"/>
      <c r="E1051" s="209"/>
      <c r="G1051" s="208"/>
      <c r="H1051" s="209"/>
      <c r="J1051" s="209"/>
    </row>
    <row r="1052" spans="1:10" s="200" customFormat="1">
      <c r="A1052" s="206" t="s">
        <v>889</v>
      </c>
      <c r="B1052" s="189" t="s">
        <v>890</v>
      </c>
    </row>
    <row r="1053" spans="1:10" s="200" customFormat="1">
      <c r="A1053" s="208"/>
      <c r="B1053" s="214"/>
    </row>
    <row r="1054" spans="1:10" s="200" customFormat="1">
      <c r="A1054" s="208"/>
      <c r="B1054" s="208" t="s">
        <v>416</v>
      </c>
      <c r="C1054" s="208">
        <v>160</v>
      </c>
      <c r="D1054" s="208" t="s">
        <v>534</v>
      </c>
      <c r="E1054" s="574">
        <v>0</v>
      </c>
      <c r="G1054" s="208" t="s">
        <v>69</v>
      </c>
      <c r="H1054" s="574">
        <f>+C1054*E1054</f>
        <v>0</v>
      </c>
      <c r="J1054" s="209">
        <v>0</v>
      </c>
    </row>
    <row r="1055" spans="1:10" s="200" customFormat="1">
      <c r="A1055" s="208"/>
      <c r="B1055" s="208"/>
      <c r="C1055" s="208"/>
      <c r="D1055" s="208"/>
      <c r="E1055" s="209"/>
      <c r="G1055" s="208"/>
      <c r="H1055" s="209"/>
      <c r="J1055" s="209"/>
    </row>
    <row r="1056" spans="1:10" s="200" customFormat="1">
      <c r="A1056" s="206" t="s">
        <v>891</v>
      </c>
      <c r="B1056" s="189" t="s">
        <v>892</v>
      </c>
    </row>
    <row r="1057" spans="1:10" s="200" customFormat="1">
      <c r="A1057" s="208"/>
      <c r="B1057" s="214"/>
    </row>
    <row r="1058" spans="1:10" s="200" customFormat="1">
      <c r="A1058" s="208"/>
      <c r="B1058" s="208" t="s">
        <v>416</v>
      </c>
      <c r="C1058" s="208">
        <v>360</v>
      </c>
      <c r="D1058" s="208" t="s">
        <v>534</v>
      </c>
      <c r="E1058" s="574">
        <v>0</v>
      </c>
      <c r="G1058" s="208" t="s">
        <v>69</v>
      </c>
      <c r="H1058" s="574">
        <f>+C1058*E1058</f>
        <v>0</v>
      </c>
      <c r="J1058" s="209">
        <v>0</v>
      </c>
    </row>
    <row r="1059" spans="1:10" s="200" customFormat="1">
      <c r="A1059" s="208"/>
      <c r="B1059" s="208"/>
      <c r="C1059" s="208"/>
      <c r="D1059" s="208"/>
      <c r="E1059" s="209"/>
      <c r="G1059" s="208"/>
      <c r="H1059" s="209"/>
      <c r="J1059" s="209"/>
    </row>
    <row r="1060" spans="1:10">
      <c r="A1060" s="206" t="s">
        <v>893</v>
      </c>
      <c r="B1060" s="189" t="s">
        <v>874</v>
      </c>
      <c r="C1060" s="200"/>
      <c r="E1060" s="200"/>
      <c r="F1060" s="200"/>
      <c r="G1060" s="200"/>
      <c r="H1060" s="200"/>
      <c r="I1060" s="200"/>
    </row>
    <row r="1061" spans="1:10">
      <c r="A1061" s="208"/>
      <c r="B1061" s="214"/>
      <c r="C1061" s="200"/>
      <c r="D1061" s="200"/>
      <c r="E1061" s="200"/>
      <c r="F1061" s="200"/>
      <c r="G1061" s="200"/>
      <c r="H1061" s="200"/>
      <c r="I1061" s="200"/>
    </row>
    <row r="1062" spans="1:10">
      <c r="A1062" s="208"/>
      <c r="B1062" s="208" t="s">
        <v>416</v>
      </c>
      <c r="C1062" s="208">
        <v>150</v>
      </c>
      <c r="D1062" s="208" t="s">
        <v>534</v>
      </c>
      <c r="E1062" s="574">
        <v>0</v>
      </c>
      <c r="F1062" s="200"/>
      <c r="G1062" s="208" t="s">
        <v>69</v>
      </c>
      <c r="H1062" s="574">
        <f>+C1062*E1062</f>
        <v>0</v>
      </c>
      <c r="I1062" s="200"/>
    </row>
    <row r="1063" spans="1:10">
      <c r="A1063" s="208"/>
      <c r="B1063" s="208"/>
      <c r="C1063" s="208"/>
      <c r="D1063" s="208"/>
      <c r="E1063" s="209"/>
      <c r="F1063" s="200"/>
      <c r="G1063" s="208"/>
      <c r="H1063" s="209"/>
      <c r="I1063" s="200"/>
    </row>
    <row r="1064" spans="1:10" s="222" customFormat="1">
      <c r="A1064" s="221" t="s">
        <v>894</v>
      </c>
      <c r="B1064" s="237" t="s">
        <v>895</v>
      </c>
      <c r="C1064" s="221"/>
      <c r="D1064" s="221"/>
      <c r="E1064" s="223"/>
      <c r="G1064" s="221"/>
      <c r="H1064" s="223"/>
      <c r="J1064" s="223"/>
    </row>
    <row r="1065" spans="1:10" s="200" customFormat="1">
      <c r="A1065" s="221"/>
      <c r="B1065" s="237" t="s">
        <v>886</v>
      </c>
      <c r="C1065" s="221"/>
      <c r="D1065" s="221"/>
      <c r="E1065" s="223"/>
      <c r="F1065" s="222"/>
      <c r="G1065" s="221"/>
      <c r="H1065" s="223"/>
      <c r="I1065" s="222"/>
      <c r="J1065" s="223"/>
    </row>
    <row r="1066" spans="1:10" s="200" customFormat="1">
      <c r="A1066" s="221"/>
      <c r="B1066" s="237" t="s">
        <v>887</v>
      </c>
      <c r="C1066" s="221"/>
      <c r="D1066" s="221"/>
      <c r="E1066" s="223"/>
      <c r="F1066" s="222"/>
      <c r="G1066" s="221"/>
      <c r="H1066" s="223"/>
      <c r="I1066" s="222"/>
      <c r="J1066" s="223"/>
    </row>
    <row r="1067" spans="1:10">
      <c r="A1067" s="221"/>
      <c r="B1067" s="221"/>
      <c r="C1067" s="221"/>
      <c r="D1067" s="221"/>
      <c r="E1067" s="223"/>
      <c r="F1067" s="222"/>
      <c r="G1067" s="221"/>
      <c r="H1067" s="223"/>
      <c r="I1067" s="222"/>
      <c r="J1067" s="223"/>
    </row>
    <row r="1068" spans="1:10">
      <c r="A1068" s="221"/>
      <c r="B1068" s="221" t="s">
        <v>533</v>
      </c>
      <c r="C1068" s="221">
        <v>1</v>
      </c>
      <c r="D1068" s="221" t="s">
        <v>534</v>
      </c>
      <c r="E1068" s="572">
        <v>0</v>
      </c>
      <c r="F1068" s="222"/>
      <c r="G1068" s="221" t="s">
        <v>69</v>
      </c>
      <c r="H1068" s="572">
        <f>+C1068*E1068</f>
        <v>0</v>
      </c>
      <c r="I1068" s="222"/>
      <c r="J1068" s="223">
        <v>0</v>
      </c>
    </row>
    <row r="1069" spans="1:10">
      <c r="A1069" s="221"/>
      <c r="B1069" s="221"/>
      <c r="C1069" s="221"/>
      <c r="D1069" s="221"/>
      <c r="E1069" s="223"/>
      <c r="F1069" s="222"/>
      <c r="G1069" s="221"/>
      <c r="H1069" s="223"/>
      <c r="I1069" s="222"/>
      <c r="J1069" s="223"/>
    </row>
    <row r="1070" spans="1:10" s="200" customFormat="1">
      <c r="B1070" s="201" t="s">
        <v>896</v>
      </c>
      <c r="G1070" s="227" t="s">
        <v>69</v>
      </c>
      <c r="H1070" s="576">
        <f>SUM(H887:H1068)</f>
        <v>0</v>
      </c>
    </row>
    <row r="1071" spans="1:10">
      <c r="A1071" s="208"/>
      <c r="B1071" s="208"/>
      <c r="C1071" s="208"/>
      <c r="D1071" s="208"/>
      <c r="E1071" s="209"/>
      <c r="F1071" s="200"/>
      <c r="G1071" s="208"/>
      <c r="H1071" s="209"/>
      <c r="I1071" s="200"/>
      <c r="J1071" s="209"/>
    </row>
    <row r="1072" spans="1:10" ht="15.75">
      <c r="A1072" s="203" t="s">
        <v>897</v>
      </c>
      <c r="E1072" s="189"/>
      <c r="H1072" s="189"/>
    </row>
    <row r="1073" spans="1:10">
      <c r="A1073" s="205"/>
      <c r="B1073" s="200"/>
      <c r="C1073" s="200"/>
      <c r="D1073" s="200"/>
      <c r="E1073" s="200"/>
      <c r="F1073" s="200"/>
      <c r="G1073" s="200"/>
      <c r="H1073" s="200"/>
      <c r="I1073" s="200"/>
      <c r="J1073" s="200"/>
    </row>
    <row r="1074" spans="1:10">
      <c r="A1074" s="205"/>
      <c r="B1074" s="267" t="s">
        <v>898</v>
      </c>
      <c r="C1074" s="200"/>
      <c r="D1074" s="200"/>
      <c r="E1074" s="200"/>
      <c r="F1074" s="200"/>
      <c r="G1074" s="200"/>
      <c r="H1074" s="200"/>
      <c r="I1074" s="200"/>
      <c r="J1074" s="200"/>
    </row>
    <row r="1075" spans="1:10">
      <c r="A1075" s="205"/>
      <c r="B1075" s="200"/>
      <c r="C1075" s="200"/>
      <c r="D1075" s="200"/>
      <c r="E1075" s="200"/>
      <c r="F1075" s="200"/>
      <c r="G1075" s="200"/>
      <c r="H1075" s="200"/>
      <c r="I1075" s="200"/>
      <c r="J1075" s="200"/>
    </row>
    <row r="1076" spans="1:10">
      <c r="A1076" s="206" t="s">
        <v>425</v>
      </c>
      <c r="B1076" s="189" t="s">
        <v>899</v>
      </c>
      <c r="E1076" s="189"/>
      <c r="H1076" s="189"/>
    </row>
    <row r="1077" spans="1:10">
      <c r="A1077" s="206"/>
      <c r="B1077" s="200" t="s">
        <v>900</v>
      </c>
      <c r="E1077" s="189"/>
      <c r="H1077" s="189"/>
    </row>
    <row r="1078" spans="1:10">
      <c r="A1078" s="206"/>
      <c r="B1078" s="200" t="s">
        <v>901</v>
      </c>
      <c r="E1078" s="189"/>
      <c r="H1078" s="189"/>
    </row>
    <row r="1079" spans="1:10">
      <c r="A1079" s="206"/>
      <c r="E1079" s="189"/>
      <c r="H1079" s="189"/>
    </row>
    <row r="1080" spans="1:10">
      <c r="A1080" s="206"/>
      <c r="B1080" s="206" t="s">
        <v>416</v>
      </c>
      <c r="C1080" s="206">
        <v>100</v>
      </c>
      <c r="D1080" s="206" t="s">
        <v>534</v>
      </c>
      <c r="E1080" s="575">
        <v>0</v>
      </c>
      <c r="G1080" s="206" t="s">
        <v>69</v>
      </c>
      <c r="H1080" s="575">
        <f>+C1080*E1080</f>
        <v>0</v>
      </c>
      <c r="J1080" s="211">
        <v>0</v>
      </c>
    </row>
    <row r="1081" spans="1:10">
      <c r="A1081" s="206"/>
      <c r="E1081" s="189"/>
      <c r="H1081" s="189"/>
    </row>
    <row r="1082" spans="1:10">
      <c r="A1082" s="206" t="s">
        <v>428</v>
      </c>
      <c r="B1082" s="200" t="s">
        <v>902</v>
      </c>
      <c r="E1082" s="189"/>
      <c r="H1082" s="189"/>
    </row>
    <row r="1083" spans="1:10" s="200" customFormat="1">
      <c r="A1083" s="206"/>
      <c r="B1083" s="200" t="s">
        <v>903</v>
      </c>
      <c r="C1083" s="189"/>
      <c r="D1083" s="189"/>
      <c r="E1083" s="189"/>
      <c r="F1083" s="189"/>
      <c r="G1083" s="189"/>
      <c r="H1083" s="189"/>
      <c r="I1083" s="189"/>
      <c r="J1083" s="189"/>
    </row>
    <row r="1084" spans="1:10" s="222" customFormat="1">
      <c r="A1084" s="206"/>
      <c r="B1084" s="189"/>
      <c r="C1084" s="189"/>
      <c r="D1084" s="189"/>
      <c r="E1084" s="189"/>
      <c r="F1084" s="189"/>
      <c r="G1084" s="189"/>
      <c r="H1084" s="189"/>
      <c r="I1084" s="189"/>
      <c r="J1084" s="189"/>
    </row>
    <row r="1085" spans="1:10" s="222" customFormat="1">
      <c r="A1085" s="206"/>
      <c r="B1085" s="206" t="s">
        <v>904</v>
      </c>
      <c r="C1085" s="206">
        <v>10</v>
      </c>
      <c r="D1085" s="206" t="s">
        <v>534</v>
      </c>
      <c r="E1085" s="575">
        <v>0</v>
      </c>
      <c r="F1085" s="189"/>
      <c r="G1085" s="206" t="s">
        <v>69</v>
      </c>
      <c r="H1085" s="575">
        <f>+C1085*E1085</f>
        <v>0</v>
      </c>
      <c r="I1085" s="189"/>
      <c r="J1085" s="211">
        <v>0</v>
      </c>
    </row>
    <row r="1086" spans="1:10" s="222" customFormat="1">
      <c r="A1086" s="206"/>
      <c r="B1086" s="206"/>
      <c r="C1086" s="206"/>
      <c r="D1086" s="206"/>
      <c r="E1086" s="211"/>
      <c r="F1086" s="189"/>
      <c r="G1086" s="206"/>
      <c r="H1086" s="211"/>
      <c r="I1086" s="189"/>
      <c r="J1086" s="211"/>
    </row>
    <row r="1087" spans="1:10" s="222" customFormat="1">
      <c r="A1087" s="206"/>
      <c r="B1087" s="262" t="s">
        <v>905</v>
      </c>
      <c r="C1087" s="206"/>
      <c r="D1087" s="206"/>
      <c r="E1087" s="211"/>
      <c r="F1087" s="189"/>
      <c r="G1087" s="206"/>
      <c r="H1087" s="211"/>
      <c r="I1087" s="189"/>
      <c r="J1087" s="211"/>
    </row>
    <row r="1088" spans="1:10" s="222" customFormat="1">
      <c r="A1088" s="221" t="s">
        <v>430</v>
      </c>
      <c r="B1088" s="222" t="s">
        <v>899</v>
      </c>
    </row>
    <row r="1089" spans="1:10" s="222" customFormat="1">
      <c r="A1089" s="221"/>
      <c r="B1089" s="222" t="s">
        <v>900</v>
      </c>
    </row>
    <row r="1090" spans="1:10" s="222" customFormat="1">
      <c r="A1090" s="221"/>
      <c r="B1090" s="222" t="s">
        <v>901</v>
      </c>
    </row>
    <row r="1091" spans="1:10" s="222" customFormat="1">
      <c r="A1091" s="221"/>
    </row>
    <row r="1092" spans="1:10" s="222" customFormat="1">
      <c r="A1092" s="221"/>
      <c r="B1092" s="221" t="s">
        <v>416</v>
      </c>
      <c r="C1092" s="221">
        <v>100</v>
      </c>
      <c r="D1092" s="221" t="s">
        <v>534</v>
      </c>
      <c r="E1092" s="572">
        <v>0</v>
      </c>
      <c r="G1092" s="221" t="s">
        <v>69</v>
      </c>
      <c r="H1092" s="572">
        <f>+C1092*E1092</f>
        <v>0</v>
      </c>
      <c r="J1092" s="223">
        <v>0</v>
      </c>
    </row>
    <row r="1093" spans="1:10" s="222" customFormat="1">
      <c r="A1093" s="221"/>
    </row>
    <row r="1094" spans="1:10" s="222" customFormat="1">
      <c r="A1094" s="221" t="s">
        <v>433</v>
      </c>
      <c r="B1094" s="222" t="s">
        <v>902</v>
      </c>
    </row>
    <row r="1095" spans="1:10" s="222" customFormat="1">
      <c r="A1095" s="221"/>
      <c r="B1095" s="222" t="s">
        <v>903</v>
      </c>
    </row>
    <row r="1096" spans="1:10" s="222" customFormat="1">
      <c r="A1096" s="221"/>
    </row>
    <row r="1097" spans="1:10" s="222" customFormat="1">
      <c r="A1097" s="221"/>
      <c r="B1097" s="221" t="s">
        <v>904</v>
      </c>
      <c r="C1097" s="221">
        <v>10</v>
      </c>
      <c r="D1097" s="221" t="s">
        <v>534</v>
      </c>
      <c r="E1097" s="572">
        <v>0</v>
      </c>
      <c r="G1097" s="221" t="s">
        <v>69</v>
      </c>
      <c r="H1097" s="572">
        <f>+C1097*E1097</f>
        <v>0</v>
      </c>
      <c r="J1097" s="223">
        <v>0</v>
      </c>
    </row>
    <row r="1098" spans="1:10" s="222" customFormat="1">
      <c r="A1098" s="221"/>
      <c r="B1098" s="221"/>
      <c r="C1098" s="221"/>
      <c r="D1098" s="221"/>
      <c r="E1098" s="223"/>
      <c r="G1098" s="221"/>
      <c r="H1098" s="223"/>
      <c r="J1098" s="223"/>
    </row>
    <row r="1099" spans="1:10" s="222" customFormat="1">
      <c r="A1099" s="221" t="s">
        <v>451</v>
      </c>
      <c r="B1099" s="222" t="s">
        <v>906</v>
      </c>
    </row>
    <row r="1100" spans="1:10" s="200" customFormat="1">
      <c r="A1100" s="221"/>
      <c r="B1100" s="222" t="s">
        <v>907</v>
      </c>
      <c r="C1100" s="222"/>
      <c r="D1100" s="222"/>
      <c r="E1100" s="222"/>
      <c r="F1100" s="222"/>
      <c r="G1100" s="222"/>
      <c r="H1100" s="222"/>
      <c r="I1100" s="222"/>
      <c r="J1100" s="222"/>
    </row>
    <row r="1101" spans="1:10" s="200" customFormat="1">
      <c r="A1101" s="221"/>
      <c r="B1101" s="222" t="s">
        <v>908</v>
      </c>
      <c r="C1101" s="222"/>
      <c r="D1101" s="222"/>
      <c r="E1101" s="222"/>
      <c r="F1101" s="222"/>
      <c r="G1101" s="222"/>
      <c r="H1101" s="222"/>
      <c r="I1101" s="222"/>
      <c r="J1101" s="222"/>
    </row>
    <row r="1102" spans="1:10">
      <c r="A1102" s="221"/>
      <c r="B1102" s="222"/>
      <c r="C1102" s="222"/>
      <c r="D1102" s="222"/>
      <c r="E1102" s="222"/>
      <c r="F1102" s="222"/>
      <c r="G1102" s="222"/>
      <c r="H1102" s="222"/>
      <c r="I1102" s="222"/>
      <c r="J1102" s="222"/>
    </row>
    <row r="1103" spans="1:10">
      <c r="A1103" s="221"/>
      <c r="B1103" s="221" t="s">
        <v>11</v>
      </c>
      <c r="C1103" s="221">
        <v>7</v>
      </c>
      <c r="D1103" s="221" t="s">
        <v>534</v>
      </c>
      <c r="E1103" s="572">
        <v>0</v>
      </c>
      <c r="F1103" s="222"/>
      <c r="G1103" s="221" t="s">
        <v>69</v>
      </c>
      <c r="H1103" s="572">
        <f>+C1103*E1103</f>
        <v>0</v>
      </c>
      <c r="I1103" s="222"/>
      <c r="J1103" s="223">
        <v>0</v>
      </c>
    </row>
    <row r="1104" spans="1:10" s="222" customFormat="1">
      <c r="A1104" s="268"/>
      <c r="B1104" s="240"/>
      <c r="G1104" s="238"/>
      <c r="H1104" s="239"/>
    </row>
    <row r="1105" spans="1:10" s="222" customFormat="1">
      <c r="A1105" s="200"/>
      <c r="B1105" s="201" t="s">
        <v>909</v>
      </c>
      <c r="C1105" s="200"/>
      <c r="D1105" s="200"/>
      <c r="E1105" s="200"/>
      <c r="F1105" s="200"/>
      <c r="G1105" s="227" t="s">
        <v>69</v>
      </c>
      <c r="H1105" s="576">
        <f>SUM(H1080:H1103)</f>
        <v>0</v>
      </c>
      <c r="I1105" s="200"/>
      <c r="J1105" s="200"/>
    </row>
    <row r="1106" spans="1:10" s="222" customFormat="1" ht="15.75">
      <c r="A1106" s="203" t="s">
        <v>910</v>
      </c>
      <c r="B1106" s="189"/>
      <c r="C1106" s="189"/>
      <c r="D1106" s="189"/>
      <c r="E1106" s="189"/>
      <c r="F1106" s="189"/>
      <c r="G1106" s="189"/>
      <c r="H1106" s="189"/>
      <c r="I1106" s="189"/>
      <c r="J1106" s="189"/>
    </row>
    <row r="1107" spans="1:10" s="222" customFormat="1">
      <c r="A1107" s="189"/>
      <c r="B1107" s="189"/>
      <c r="C1107" s="189"/>
      <c r="D1107" s="189"/>
      <c r="E1107" s="189"/>
      <c r="F1107" s="189"/>
      <c r="G1107" s="189"/>
      <c r="H1107" s="189"/>
      <c r="I1107" s="189"/>
      <c r="J1107" s="189"/>
    </row>
    <row r="1108" spans="1:10" s="222" customFormat="1">
      <c r="A1108" s="221" t="s">
        <v>425</v>
      </c>
      <c r="B1108" s="222" t="s">
        <v>911</v>
      </c>
    </row>
    <row r="1109" spans="1:10" s="222" customFormat="1">
      <c r="A1109" s="221"/>
      <c r="B1109" s="222" t="s">
        <v>912</v>
      </c>
    </row>
    <row r="1110" spans="1:10" s="222" customFormat="1">
      <c r="A1110" s="221"/>
      <c r="B1110" s="222" t="s">
        <v>913</v>
      </c>
    </row>
    <row r="1111" spans="1:10" s="222" customFormat="1">
      <c r="A1111" s="221"/>
    </row>
    <row r="1112" spans="1:10" s="222" customFormat="1">
      <c r="A1112" s="221"/>
      <c r="B1112" s="221" t="s">
        <v>533</v>
      </c>
      <c r="C1112" s="221">
        <v>1</v>
      </c>
      <c r="D1112" s="221" t="s">
        <v>534</v>
      </c>
      <c r="E1112" s="572">
        <v>0</v>
      </c>
      <c r="G1112" s="221" t="s">
        <v>69</v>
      </c>
      <c r="H1112" s="572">
        <f>+C1112*E1112</f>
        <v>0</v>
      </c>
      <c r="J1112" s="223">
        <v>0</v>
      </c>
    </row>
    <row r="1113" spans="1:10" s="222" customFormat="1">
      <c r="A1113" s="221"/>
      <c r="B1113" s="221"/>
      <c r="C1113" s="221"/>
      <c r="D1113" s="221"/>
      <c r="E1113" s="223"/>
      <c r="G1113" s="221"/>
      <c r="H1113" s="223"/>
      <c r="J1113" s="223"/>
    </row>
    <row r="1114" spans="1:10" s="222" customFormat="1">
      <c r="A1114" s="221" t="s">
        <v>428</v>
      </c>
      <c r="B1114" s="222" t="s">
        <v>914</v>
      </c>
    </row>
    <row r="1115" spans="1:10" s="222" customFormat="1">
      <c r="A1115" s="221"/>
      <c r="B1115" s="222" t="s">
        <v>915</v>
      </c>
    </row>
    <row r="1116" spans="1:10" s="222" customFormat="1">
      <c r="A1116" s="221"/>
      <c r="B1116" s="222" t="s">
        <v>916</v>
      </c>
    </row>
    <row r="1117" spans="1:10" s="222" customFormat="1">
      <c r="A1117" s="221"/>
    </row>
    <row r="1118" spans="1:10" s="222" customFormat="1">
      <c r="A1118" s="221"/>
      <c r="B1118" s="221" t="s">
        <v>533</v>
      </c>
      <c r="C1118" s="221">
        <v>1</v>
      </c>
      <c r="D1118" s="221" t="s">
        <v>534</v>
      </c>
      <c r="E1118" s="572">
        <v>0</v>
      </c>
      <c r="G1118" s="221" t="s">
        <v>69</v>
      </c>
      <c r="H1118" s="572">
        <f>+C1118*E1118</f>
        <v>0</v>
      </c>
      <c r="J1118" s="223">
        <v>0</v>
      </c>
    </row>
    <row r="1119" spans="1:10" s="222" customFormat="1">
      <c r="A1119" s="221"/>
      <c r="B1119" s="221"/>
      <c r="C1119" s="221"/>
      <c r="D1119" s="221"/>
      <c r="E1119" s="223"/>
      <c r="G1119" s="221"/>
      <c r="H1119" s="223"/>
      <c r="J1119" s="223"/>
    </row>
    <row r="1120" spans="1:10" s="200" customFormat="1">
      <c r="A1120" s="221" t="s">
        <v>430</v>
      </c>
      <c r="B1120" s="222" t="s">
        <v>917</v>
      </c>
      <c r="C1120" s="222"/>
      <c r="D1120" s="222"/>
      <c r="E1120" s="222"/>
      <c r="F1120" s="222"/>
      <c r="G1120" s="222"/>
      <c r="H1120" s="222"/>
      <c r="I1120" s="222"/>
      <c r="J1120" s="222"/>
    </row>
    <row r="1121" spans="1:10" s="200" customFormat="1">
      <c r="A1121" s="221"/>
      <c r="B1121" s="222" t="s">
        <v>918</v>
      </c>
      <c r="C1121" s="222"/>
      <c r="D1121" s="222"/>
      <c r="E1121" s="222"/>
      <c r="F1121" s="222"/>
      <c r="G1121" s="222"/>
      <c r="H1121" s="222"/>
      <c r="I1121" s="222"/>
      <c r="J1121" s="222"/>
    </row>
    <row r="1122" spans="1:10" s="200" customFormat="1">
      <c r="A1122" s="221"/>
      <c r="B1122" s="222" t="s">
        <v>916</v>
      </c>
      <c r="C1122" s="222"/>
      <c r="D1122" s="222"/>
      <c r="E1122" s="222"/>
      <c r="F1122" s="222"/>
      <c r="G1122" s="222"/>
      <c r="H1122" s="222"/>
      <c r="I1122" s="222"/>
      <c r="J1122" s="222"/>
    </row>
    <row r="1123" spans="1:10">
      <c r="A1123" s="221"/>
      <c r="B1123" s="222"/>
      <c r="C1123" s="222"/>
      <c r="D1123" s="222"/>
      <c r="E1123" s="222"/>
      <c r="F1123" s="222"/>
      <c r="G1123" s="222"/>
      <c r="H1123" s="222"/>
      <c r="I1123" s="222"/>
      <c r="J1123" s="222"/>
    </row>
    <row r="1124" spans="1:10">
      <c r="A1124" s="221"/>
      <c r="B1124" s="221" t="s">
        <v>533</v>
      </c>
      <c r="C1124" s="221">
        <v>1</v>
      </c>
      <c r="D1124" s="221" t="s">
        <v>534</v>
      </c>
      <c r="E1124" s="572">
        <v>0</v>
      </c>
      <c r="F1124" s="222"/>
      <c r="G1124" s="221" t="s">
        <v>69</v>
      </c>
      <c r="H1124" s="572">
        <f>+C1124*E1124</f>
        <v>0</v>
      </c>
      <c r="I1124" s="222"/>
      <c r="J1124" s="223">
        <v>0</v>
      </c>
    </row>
    <row r="1125" spans="1:10" s="260" customFormat="1">
      <c r="A1125" s="208"/>
      <c r="B1125" s="208"/>
      <c r="C1125" s="208"/>
      <c r="D1125" s="208"/>
      <c r="E1125" s="209"/>
      <c r="F1125" s="200"/>
      <c r="G1125" s="208"/>
      <c r="H1125" s="209"/>
      <c r="I1125" s="200"/>
      <c r="J1125" s="209"/>
    </row>
    <row r="1126" spans="1:10" s="260" customFormat="1">
      <c r="A1126" s="200"/>
      <c r="B1126" s="201" t="s">
        <v>919</v>
      </c>
      <c r="C1126" s="200"/>
      <c r="D1126" s="200"/>
      <c r="E1126" s="200"/>
      <c r="F1126" s="200"/>
      <c r="G1126" s="227" t="s">
        <v>69</v>
      </c>
      <c r="H1126" s="576">
        <f>SUM(H1112:H1124)</f>
        <v>0</v>
      </c>
      <c r="I1126" s="200"/>
      <c r="J1126" s="200"/>
    </row>
    <row r="1127" spans="1:10" s="260" customFormat="1">
      <c r="A1127" s="200"/>
      <c r="B1127" s="201"/>
      <c r="C1127" s="200"/>
      <c r="D1127" s="200"/>
      <c r="E1127" s="200"/>
      <c r="F1127" s="200"/>
      <c r="G1127" s="227"/>
      <c r="H1127" s="228"/>
      <c r="I1127" s="200"/>
      <c r="J1127" s="200"/>
    </row>
    <row r="1128" spans="1:10" s="260" customFormat="1" ht="15.75">
      <c r="A1128" s="203" t="s">
        <v>920</v>
      </c>
      <c r="B1128" s="189"/>
      <c r="C1128" s="189"/>
      <c r="D1128" s="189"/>
      <c r="E1128" s="189"/>
      <c r="F1128" s="189"/>
      <c r="G1128" s="189"/>
      <c r="H1128" s="189"/>
      <c r="I1128" s="189"/>
      <c r="J1128" s="189"/>
    </row>
    <row r="1129" spans="1:10" s="260" customFormat="1">
      <c r="A1129" s="189"/>
      <c r="B1129" s="189"/>
      <c r="C1129" s="189"/>
      <c r="D1129" s="189"/>
      <c r="E1129" s="189"/>
      <c r="F1129" s="189"/>
      <c r="G1129" s="189"/>
      <c r="H1129" s="189"/>
      <c r="I1129" s="189"/>
      <c r="J1129" s="189"/>
    </row>
    <row r="1130" spans="1:10" s="260" customFormat="1">
      <c r="A1130" s="269">
        <v>1</v>
      </c>
      <c r="B1130" s="260" t="s">
        <v>921</v>
      </c>
      <c r="G1130" s="269" t="s">
        <v>69</v>
      </c>
      <c r="H1130" s="578">
        <f>H239</f>
        <v>0</v>
      </c>
    </row>
    <row r="1131" spans="1:10" s="260" customFormat="1">
      <c r="A1131" s="269"/>
    </row>
    <row r="1132" spans="1:10" s="260" customFormat="1">
      <c r="A1132" s="269">
        <v>2</v>
      </c>
      <c r="B1132" s="260" t="s">
        <v>922</v>
      </c>
      <c r="G1132" s="269" t="s">
        <v>69</v>
      </c>
      <c r="H1132" s="578">
        <f>H336</f>
        <v>0</v>
      </c>
    </row>
    <row r="1133" spans="1:10" s="260" customFormat="1">
      <c r="A1133" s="269"/>
    </row>
    <row r="1134" spans="1:10" s="260" customFormat="1">
      <c r="A1134" s="269">
        <v>3</v>
      </c>
      <c r="B1134" s="260" t="s">
        <v>923</v>
      </c>
      <c r="G1134" s="269" t="s">
        <v>69</v>
      </c>
      <c r="H1134" s="578">
        <f>H625</f>
        <v>0</v>
      </c>
    </row>
    <row r="1135" spans="1:10" s="260" customFormat="1">
      <c r="A1135" s="269"/>
      <c r="G1135" s="269"/>
      <c r="H1135" s="270"/>
    </row>
    <row r="1136" spans="1:10" s="260" customFormat="1">
      <c r="A1136" s="269">
        <v>4</v>
      </c>
      <c r="B1136" s="260" t="s">
        <v>924</v>
      </c>
      <c r="G1136" s="269" t="s">
        <v>69</v>
      </c>
      <c r="H1136" s="578">
        <f>H739</f>
        <v>0</v>
      </c>
    </row>
    <row r="1137" spans="1:10" s="260" customFormat="1">
      <c r="A1137" s="269"/>
    </row>
    <row r="1138" spans="1:10" s="260" customFormat="1">
      <c r="A1138" s="269">
        <v>5</v>
      </c>
      <c r="B1138" s="260" t="s">
        <v>925</v>
      </c>
      <c r="G1138" s="269" t="s">
        <v>69</v>
      </c>
      <c r="H1138" s="578">
        <f>H786</f>
        <v>0</v>
      </c>
    </row>
    <row r="1139" spans="1:10" s="260" customFormat="1">
      <c r="A1139" s="269"/>
      <c r="G1139" s="269"/>
      <c r="H1139" s="270"/>
    </row>
    <row r="1140" spans="1:10" s="260" customFormat="1">
      <c r="A1140" s="269">
        <v>6</v>
      </c>
      <c r="B1140" s="260" t="s">
        <v>926</v>
      </c>
      <c r="G1140" s="269" t="s">
        <v>69</v>
      </c>
      <c r="H1140" s="578">
        <f>H850</f>
        <v>0</v>
      </c>
    </row>
    <row r="1141" spans="1:10" s="260" customFormat="1">
      <c r="A1141" s="269"/>
      <c r="G1141" s="269"/>
      <c r="H1141" s="270"/>
    </row>
    <row r="1142" spans="1:10">
      <c r="A1142" s="269">
        <v>7</v>
      </c>
      <c r="B1142" s="260" t="s">
        <v>927</v>
      </c>
      <c r="C1142" s="260"/>
      <c r="D1142" s="260"/>
      <c r="E1142" s="260"/>
      <c r="F1142" s="260"/>
      <c r="G1142" s="269" t="s">
        <v>69</v>
      </c>
      <c r="H1142" s="578">
        <f>H1070</f>
        <v>0</v>
      </c>
      <c r="I1142" s="260"/>
      <c r="J1142" s="260"/>
    </row>
    <row r="1143" spans="1:10">
      <c r="A1143" s="269"/>
      <c r="B1143" s="260"/>
      <c r="C1143" s="260"/>
      <c r="D1143" s="260"/>
      <c r="E1143" s="260"/>
      <c r="F1143" s="260"/>
      <c r="G1143" s="269"/>
      <c r="H1143" s="270"/>
      <c r="I1143" s="260"/>
      <c r="J1143" s="260"/>
    </row>
    <row r="1144" spans="1:10">
      <c r="A1144" s="269">
        <v>8</v>
      </c>
      <c r="B1144" s="260" t="s">
        <v>928</v>
      </c>
      <c r="C1144" s="260"/>
      <c r="D1144" s="260"/>
      <c r="E1144" s="260"/>
      <c r="F1144" s="260"/>
      <c r="G1144" s="269" t="s">
        <v>69</v>
      </c>
      <c r="H1144" s="578">
        <f>H1105</f>
        <v>0</v>
      </c>
      <c r="I1144" s="260"/>
      <c r="J1144" s="260"/>
    </row>
    <row r="1145" spans="1:10">
      <c r="A1145" s="269"/>
      <c r="B1145" s="260"/>
      <c r="C1145" s="260"/>
      <c r="D1145" s="260"/>
      <c r="E1145" s="260"/>
      <c r="F1145" s="260"/>
      <c r="G1145" s="269"/>
      <c r="H1145" s="270"/>
      <c r="I1145" s="260"/>
      <c r="J1145" s="260"/>
    </row>
    <row r="1146" spans="1:10">
      <c r="A1146" s="269">
        <v>9</v>
      </c>
      <c r="B1146" s="260" t="s">
        <v>929</v>
      </c>
      <c r="C1146" s="260"/>
      <c r="D1146" s="260"/>
      <c r="E1146" s="260"/>
      <c r="F1146" s="260"/>
      <c r="G1146" s="269" t="s">
        <v>69</v>
      </c>
      <c r="H1146" s="578">
        <f>H1126</f>
        <v>0</v>
      </c>
      <c r="I1146" s="260"/>
      <c r="J1146" s="260"/>
    </row>
    <row r="1147" spans="1:10" ht="13.5" thickBot="1">
      <c r="A1147" s="189"/>
      <c r="B1147" s="271"/>
      <c r="C1147" s="271"/>
      <c r="D1147" s="271"/>
      <c r="E1147" s="271"/>
      <c r="F1147" s="271"/>
      <c r="G1147" s="271"/>
      <c r="H1147" s="270">
        <f>H1127</f>
        <v>0</v>
      </c>
    </row>
    <row r="1148" spans="1:10" ht="13.5" thickBot="1">
      <c r="A1148" s="189"/>
      <c r="B1148" s="241" t="s">
        <v>930</v>
      </c>
      <c r="C1148" s="241"/>
      <c r="D1148" s="241"/>
      <c r="E1148" s="241"/>
      <c r="F1148" s="241"/>
      <c r="G1148" s="231" t="s">
        <v>69</v>
      </c>
      <c r="H1148" s="579">
        <f>SUM(H1130:H1146)</f>
        <v>0</v>
      </c>
    </row>
  </sheetData>
  <pageMargins left="0.74791666666666667" right="0.39374999999999999" top="0.39374999999999999" bottom="0.78749999999999998" header="0.51180555555555562" footer="0.39374999999999999"/>
  <pageSetup paperSize="9" orientation="portrait" useFirstPageNumber="1" horizontalDpi="300" verticalDpi="300" r:id="rId1"/>
  <headerFooter alignWithMargins="0">
    <oddFooter>&amp;L&amp;"Arial CE,Regular"RN 8189-1&amp;R&amp;"Arial CE,Regular"list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V1520"/>
  <sheetViews>
    <sheetView showZeros="0" view="pageBreakPreview" topLeftCell="A1504" zoomScaleNormal="100" zoomScaleSheetLayoutView="100" workbookViewId="0">
      <selection activeCell="F1518" sqref="F1518"/>
    </sheetView>
  </sheetViews>
  <sheetFormatPr defaultRowHeight="12.75"/>
  <cols>
    <col min="1" max="1" width="4.5703125" style="553" customWidth="1"/>
    <col min="2" max="2" width="4.85546875" style="291" customWidth="1"/>
    <col min="3" max="3" width="30.7109375" style="292" customWidth="1"/>
    <col min="4" max="4" width="7.7109375" style="291" customWidth="1"/>
    <col min="5" max="5" width="10.7109375" style="291" customWidth="1"/>
    <col min="6" max="6" width="13.7109375" style="291" customWidth="1"/>
    <col min="7" max="7" width="3" style="291" customWidth="1"/>
    <col min="8" max="8" width="17.5703125" style="293" customWidth="1"/>
    <col min="9" max="256" width="9.140625" style="291"/>
    <col min="257" max="257" width="4.5703125" style="291" customWidth="1"/>
    <col min="258" max="258" width="4.85546875" style="291" customWidth="1"/>
    <col min="259" max="259" width="30.7109375" style="291" customWidth="1"/>
    <col min="260" max="260" width="7.7109375" style="291" customWidth="1"/>
    <col min="261" max="261" width="10.7109375" style="291" customWidth="1"/>
    <col min="262" max="262" width="13.7109375" style="291" customWidth="1"/>
    <col min="263" max="263" width="3" style="291" customWidth="1"/>
    <col min="264" max="264" width="17.5703125" style="291" customWidth="1"/>
    <col min="265" max="512" width="9.140625" style="291"/>
    <col min="513" max="513" width="4.5703125" style="291" customWidth="1"/>
    <col min="514" max="514" width="4.85546875" style="291" customWidth="1"/>
    <col min="515" max="515" width="30.7109375" style="291" customWidth="1"/>
    <col min="516" max="516" width="7.7109375" style="291" customWidth="1"/>
    <col min="517" max="517" width="10.7109375" style="291" customWidth="1"/>
    <col min="518" max="518" width="13.7109375" style="291" customWidth="1"/>
    <col min="519" max="519" width="3" style="291" customWidth="1"/>
    <col min="520" max="520" width="17.5703125" style="291" customWidth="1"/>
    <col min="521" max="768" width="9.140625" style="291"/>
    <col min="769" max="769" width="4.5703125" style="291" customWidth="1"/>
    <col min="770" max="770" width="4.85546875" style="291" customWidth="1"/>
    <col min="771" max="771" width="30.7109375" style="291" customWidth="1"/>
    <col min="772" max="772" width="7.7109375" style="291" customWidth="1"/>
    <col min="773" max="773" width="10.7109375" style="291" customWidth="1"/>
    <col min="774" max="774" width="13.7109375" style="291" customWidth="1"/>
    <col min="775" max="775" width="3" style="291" customWidth="1"/>
    <col min="776" max="776" width="17.5703125" style="291" customWidth="1"/>
    <col min="777" max="1024" width="9.140625" style="291"/>
    <col min="1025" max="1025" width="4.5703125" style="291" customWidth="1"/>
    <col min="1026" max="1026" width="4.85546875" style="291" customWidth="1"/>
    <col min="1027" max="1027" width="30.7109375" style="291" customWidth="1"/>
    <col min="1028" max="1028" width="7.7109375" style="291" customWidth="1"/>
    <col min="1029" max="1029" width="10.7109375" style="291" customWidth="1"/>
    <col min="1030" max="1030" width="13.7109375" style="291" customWidth="1"/>
    <col min="1031" max="1031" width="3" style="291" customWidth="1"/>
    <col min="1032" max="1032" width="17.5703125" style="291" customWidth="1"/>
    <col min="1033" max="1280" width="9.140625" style="291"/>
    <col min="1281" max="1281" width="4.5703125" style="291" customWidth="1"/>
    <col min="1282" max="1282" width="4.85546875" style="291" customWidth="1"/>
    <col min="1283" max="1283" width="30.7109375" style="291" customWidth="1"/>
    <col min="1284" max="1284" width="7.7109375" style="291" customWidth="1"/>
    <col min="1285" max="1285" width="10.7109375" style="291" customWidth="1"/>
    <col min="1286" max="1286" width="13.7109375" style="291" customWidth="1"/>
    <col min="1287" max="1287" width="3" style="291" customWidth="1"/>
    <col min="1288" max="1288" width="17.5703125" style="291" customWidth="1"/>
    <col min="1289" max="1536" width="9.140625" style="291"/>
    <col min="1537" max="1537" width="4.5703125" style="291" customWidth="1"/>
    <col min="1538" max="1538" width="4.85546875" style="291" customWidth="1"/>
    <col min="1539" max="1539" width="30.7109375" style="291" customWidth="1"/>
    <col min="1540" max="1540" width="7.7109375" style="291" customWidth="1"/>
    <col min="1541" max="1541" width="10.7109375" style="291" customWidth="1"/>
    <col min="1542" max="1542" width="13.7109375" style="291" customWidth="1"/>
    <col min="1543" max="1543" width="3" style="291" customWidth="1"/>
    <col min="1544" max="1544" width="17.5703125" style="291" customWidth="1"/>
    <col min="1545" max="1792" width="9.140625" style="291"/>
    <col min="1793" max="1793" width="4.5703125" style="291" customWidth="1"/>
    <col min="1794" max="1794" width="4.85546875" style="291" customWidth="1"/>
    <col min="1795" max="1795" width="30.7109375" style="291" customWidth="1"/>
    <col min="1796" max="1796" width="7.7109375" style="291" customWidth="1"/>
    <col min="1797" max="1797" width="10.7109375" style="291" customWidth="1"/>
    <col min="1798" max="1798" width="13.7109375" style="291" customWidth="1"/>
    <col min="1799" max="1799" width="3" style="291" customWidth="1"/>
    <col min="1800" max="1800" width="17.5703125" style="291" customWidth="1"/>
    <col min="1801" max="2048" width="9.140625" style="291"/>
    <col min="2049" max="2049" width="4.5703125" style="291" customWidth="1"/>
    <col min="2050" max="2050" width="4.85546875" style="291" customWidth="1"/>
    <col min="2051" max="2051" width="30.7109375" style="291" customWidth="1"/>
    <col min="2052" max="2052" width="7.7109375" style="291" customWidth="1"/>
    <col min="2053" max="2053" width="10.7109375" style="291" customWidth="1"/>
    <col min="2054" max="2054" width="13.7109375" style="291" customWidth="1"/>
    <col min="2055" max="2055" width="3" style="291" customWidth="1"/>
    <col min="2056" max="2056" width="17.5703125" style="291" customWidth="1"/>
    <col min="2057" max="2304" width="9.140625" style="291"/>
    <col min="2305" max="2305" width="4.5703125" style="291" customWidth="1"/>
    <col min="2306" max="2306" width="4.85546875" style="291" customWidth="1"/>
    <col min="2307" max="2307" width="30.7109375" style="291" customWidth="1"/>
    <col min="2308" max="2308" width="7.7109375" style="291" customWidth="1"/>
    <col min="2309" max="2309" width="10.7109375" style="291" customWidth="1"/>
    <col min="2310" max="2310" width="13.7109375" style="291" customWidth="1"/>
    <col min="2311" max="2311" width="3" style="291" customWidth="1"/>
    <col min="2312" max="2312" width="17.5703125" style="291" customWidth="1"/>
    <col min="2313" max="2560" width="9.140625" style="291"/>
    <col min="2561" max="2561" width="4.5703125" style="291" customWidth="1"/>
    <col min="2562" max="2562" width="4.85546875" style="291" customWidth="1"/>
    <col min="2563" max="2563" width="30.7109375" style="291" customWidth="1"/>
    <col min="2564" max="2564" width="7.7109375" style="291" customWidth="1"/>
    <col min="2565" max="2565" width="10.7109375" style="291" customWidth="1"/>
    <col min="2566" max="2566" width="13.7109375" style="291" customWidth="1"/>
    <col min="2567" max="2567" width="3" style="291" customWidth="1"/>
    <col min="2568" max="2568" width="17.5703125" style="291" customWidth="1"/>
    <col min="2569" max="2816" width="9.140625" style="291"/>
    <col min="2817" max="2817" width="4.5703125" style="291" customWidth="1"/>
    <col min="2818" max="2818" width="4.85546875" style="291" customWidth="1"/>
    <col min="2819" max="2819" width="30.7109375" style="291" customWidth="1"/>
    <col min="2820" max="2820" width="7.7109375" style="291" customWidth="1"/>
    <col min="2821" max="2821" width="10.7109375" style="291" customWidth="1"/>
    <col min="2822" max="2822" width="13.7109375" style="291" customWidth="1"/>
    <col min="2823" max="2823" width="3" style="291" customWidth="1"/>
    <col min="2824" max="2824" width="17.5703125" style="291" customWidth="1"/>
    <col min="2825" max="3072" width="9.140625" style="291"/>
    <col min="3073" max="3073" width="4.5703125" style="291" customWidth="1"/>
    <col min="3074" max="3074" width="4.85546875" style="291" customWidth="1"/>
    <col min="3075" max="3075" width="30.7109375" style="291" customWidth="1"/>
    <col min="3076" max="3076" width="7.7109375" style="291" customWidth="1"/>
    <col min="3077" max="3077" width="10.7109375" style="291" customWidth="1"/>
    <col min="3078" max="3078" width="13.7109375" style="291" customWidth="1"/>
    <col min="3079" max="3079" width="3" style="291" customWidth="1"/>
    <col min="3080" max="3080" width="17.5703125" style="291" customWidth="1"/>
    <col min="3081" max="3328" width="9.140625" style="291"/>
    <col min="3329" max="3329" width="4.5703125" style="291" customWidth="1"/>
    <col min="3330" max="3330" width="4.85546875" style="291" customWidth="1"/>
    <col min="3331" max="3331" width="30.7109375" style="291" customWidth="1"/>
    <col min="3332" max="3332" width="7.7109375" style="291" customWidth="1"/>
    <col min="3333" max="3333" width="10.7109375" style="291" customWidth="1"/>
    <col min="3334" max="3334" width="13.7109375" style="291" customWidth="1"/>
    <col min="3335" max="3335" width="3" style="291" customWidth="1"/>
    <col min="3336" max="3336" width="17.5703125" style="291" customWidth="1"/>
    <col min="3337" max="3584" width="9.140625" style="291"/>
    <col min="3585" max="3585" width="4.5703125" style="291" customWidth="1"/>
    <col min="3586" max="3586" width="4.85546875" style="291" customWidth="1"/>
    <col min="3587" max="3587" width="30.7109375" style="291" customWidth="1"/>
    <col min="3588" max="3588" width="7.7109375" style="291" customWidth="1"/>
    <col min="3589" max="3589" width="10.7109375" style="291" customWidth="1"/>
    <col min="3590" max="3590" width="13.7109375" style="291" customWidth="1"/>
    <col min="3591" max="3591" width="3" style="291" customWidth="1"/>
    <col min="3592" max="3592" width="17.5703125" style="291" customWidth="1"/>
    <col min="3593" max="3840" width="9.140625" style="291"/>
    <col min="3841" max="3841" width="4.5703125" style="291" customWidth="1"/>
    <col min="3842" max="3842" width="4.85546875" style="291" customWidth="1"/>
    <col min="3843" max="3843" width="30.7109375" style="291" customWidth="1"/>
    <col min="3844" max="3844" width="7.7109375" style="291" customWidth="1"/>
    <col min="3845" max="3845" width="10.7109375" style="291" customWidth="1"/>
    <col min="3846" max="3846" width="13.7109375" style="291" customWidth="1"/>
    <col min="3847" max="3847" width="3" style="291" customWidth="1"/>
    <col min="3848" max="3848" width="17.5703125" style="291" customWidth="1"/>
    <col min="3849" max="4096" width="9.140625" style="291"/>
    <col min="4097" max="4097" width="4.5703125" style="291" customWidth="1"/>
    <col min="4098" max="4098" width="4.85546875" style="291" customWidth="1"/>
    <col min="4099" max="4099" width="30.7109375" style="291" customWidth="1"/>
    <col min="4100" max="4100" width="7.7109375" style="291" customWidth="1"/>
    <col min="4101" max="4101" width="10.7109375" style="291" customWidth="1"/>
    <col min="4102" max="4102" width="13.7109375" style="291" customWidth="1"/>
    <col min="4103" max="4103" width="3" style="291" customWidth="1"/>
    <col min="4104" max="4104" width="17.5703125" style="291" customWidth="1"/>
    <col min="4105" max="4352" width="9.140625" style="291"/>
    <col min="4353" max="4353" width="4.5703125" style="291" customWidth="1"/>
    <col min="4354" max="4354" width="4.85546875" style="291" customWidth="1"/>
    <col min="4355" max="4355" width="30.7109375" style="291" customWidth="1"/>
    <col min="4356" max="4356" width="7.7109375" style="291" customWidth="1"/>
    <col min="4357" max="4357" width="10.7109375" style="291" customWidth="1"/>
    <col min="4358" max="4358" width="13.7109375" style="291" customWidth="1"/>
    <col min="4359" max="4359" width="3" style="291" customWidth="1"/>
    <col min="4360" max="4360" width="17.5703125" style="291" customWidth="1"/>
    <col min="4361" max="4608" width="9.140625" style="291"/>
    <col min="4609" max="4609" width="4.5703125" style="291" customWidth="1"/>
    <col min="4610" max="4610" width="4.85546875" style="291" customWidth="1"/>
    <col min="4611" max="4611" width="30.7109375" style="291" customWidth="1"/>
    <col min="4612" max="4612" width="7.7109375" style="291" customWidth="1"/>
    <col min="4613" max="4613" width="10.7109375" style="291" customWidth="1"/>
    <col min="4614" max="4614" width="13.7109375" style="291" customWidth="1"/>
    <col min="4615" max="4615" width="3" style="291" customWidth="1"/>
    <col min="4616" max="4616" width="17.5703125" style="291" customWidth="1"/>
    <col min="4617" max="4864" width="9.140625" style="291"/>
    <col min="4865" max="4865" width="4.5703125" style="291" customWidth="1"/>
    <col min="4866" max="4866" width="4.85546875" style="291" customWidth="1"/>
    <col min="4867" max="4867" width="30.7109375" style="291" customWidth="1"/>
    <col min="4868" max="4868" width="7.7109375" style="291" customWidth="1"/>
    <col min="4869" max="4869" width="10.7109375" style="291" customWidth="1"/>
    <col min="4870" max="4870" width="13.7109375" style="291" customWidth="1"/>
    <col min="4871" max="4871" width="3" style="291" customWidth="1"/>
    <col min="4872" max="4872" width="17.5703125" style="291" customWidth="1"/>
    <col min="4873" max="5120" width="9.140625" style="291"/>
    <col min="5121" max="5121" width="4.5703125" style="291" customWidth="1"/>
    <col min="5122" max="5122" width="4.85546875" style="291" customWidth="1"/>
    <col min="5123" max="5123" width="30.7109375" style="291" customWidth="1"/>
    <col min="5124" max="5124" width="7.7109375" style="291" customWidth="1"/>
    <col min="5125" max="5125" width="10.7109375" style="291" customWidth="1"/>
    <col min="5126" max="5126" width="13.7109375" style="291" customWidth="1"/>
    <col min="5127" max="5127" width="3" style="291" customWidth="1"/>
    <col min="5128" max="5128" width="17.5703125" style="291" customWidth="1"/>
    <col min="5129" max="5376" width="9.140625" style="291"/>
    <col min="5377" max="5377" width="4.5703125" style="291" customWidth="1"/>
    <col min="5378" max="5378" width="4.85546875" style="291" customWidth="1"/>
    <col min="5379" max="5379" width="30.7109375" style="291" customWidth="1"/>
    <col min="5380" max="5380" width="7.7109375" style="291" customWidth="1"/>
    <col min="5381" max="5381" width="10.7109375" style="291" customWidth="1"/>
    <col min="5382" max="5382" width="13.7109375" style="291" customWidth="1"/>
    <col min="5383" max="5383" width="3" style="291" customWidth="1"/>
    <col min="5384" max="5384" width="17.5703125" style="291" customWidth="1"/>
    <col min="5385" max="5632" width="9.140625" style="291"/>
    <col min="5633" max="5633" width="4.5703125" style="291" customWidth="1"/>
    <col min="5634" max="5634" width="4.85546875" style="291" customWidth="1"/>
    <col min="5635" max="5635" width="30.7109375" style="291" customWidth="1"/>
    <col min="5636" max="5636" width="7.7109375" style="291" customWidth="1"/>
    <col min="5637" max="5637" width="10.7109375" style="291" customWidth="1"/>
    <col min="5638" max="5638" width="13.7109375" style="291" customWidth="1"/>
    <col min="5639" max="5639" width="3" style="291" customWidth="1"/>
    <col min="5640" max="5640" width="17.5703125" style="291" customWidth="1"/>
    <col min="5641" max="5888" width="9.140625" style="291"/>
    <col min="5889" max="5889" width="4.5703125" style="291" customWidth="1"/>
    <col min="5890" max="5890" width="4.85546875" style="291" customWidth="1"/>
    <col min="5891" max="5891" width="30.7109375" style="291" customWidth="1"/>
    <col min="5892" max="5892" width="7.7109375" style="291" customWidth="1"/>
    <col min="5893" max="5893" width="10.7109375" style="291" customWidth="1"/>
    <col min="5894" max="5894" width="13.7109375" style="291" customWidth="1"/>
    <col min="5895" max="5895" width="3" style="291" customWidth="1"/>
    <col min="5896" max="5896" width="17.5703125" style="291" customWidth="1"/>
    <col min="5897" max="6144" width="9.140625" style="291"/>
    <col min="6145" max="6145" width="4.5703125" style="291" customWidth="1"/>
    <col min="6146" max="6146" width="4.85546875" style="291" customWidth="1"/>
    <col min="6147" max="6147" width="30.7109375" style="291" customWidth="1"/>
    <col min="6148" max="6148" width="7.7109375" style="291" customWidth="1"/>
    <col min="6149" max="6149" width="10.7109375" style="291" customWidth="1"/>
    <col min="6150" max="6150" width="13.7109375" style="291" customWidth="1"/>
    <col min="6151" max="6151" width="3" style="291" customWidth="1"/>
    <col min="6152" max="6152" width="17.5703125" style="291" customWidth="1"/>
    <col min="6153" max="6400" width="9.140625" style="291"/>
    <col min="6401" max="6401" width="4.5703125" style="291" customWidth="1"/>
    <col min="6402" max="6402" width="4.85546875" style="291" customWidth="1"/>
    <col min="6403" max="6403" width="30.7109375" style="291" customWidth="1"/>
    <col min="6404" max="6404" width="7.7109375" style="291" customWidth="1"/>
    <col min="6405" max="6405" width="10.7109375" style="291" customWidth="1"/>
    <col min="6406" max="6406" width="13.7109375" style="291" customWidth="1"/>
    <col min="6407" max="6407" width="3" style="291" customWidth="1"/>
    <col min="6408" max="6408" width="17.5703125" style="291" customWidth="1"/>
    <col min="6409" max="6656" width="9.140625" style="291"/>
    <col min="6657" max="6657" width="4.5703125" style="291" customWidth="1"/>
    <col min="6658" max="6658" width="4.85546875" style="291" customWidth="1"/>
    <col min="6659" max="6659" width="30.7109375" style="291" customWidth="1"/>
    <col min="6660" max="6660" width="7.7109375" style="291" customWidth="1"/>
    <col min="6661" max="6661" width="10.7109375" style="291" customWidth="1"/>
    <col min="6662" max="6662" width="13.7109375" style="291" customWidth="1"/>
    <col min="6663" max="6663" width="3" style="291" customWidth="1"/>
    <col min="6664" max="6664" width="17.5703125" style="291" customWidth="1"/>
    <col min="6665" max="6912" width="9.140625" style="291"/>
    <col min="6913" max="6913" width="4.5703125" style="291" customWidth="1"/>
    <col min="6914" max="6914" width="4.85546875" style="291" customWidth="1"/>
    <col min="6915" max="6915" width="30.7109375" style="291" customWidth="1"/>
    <col min="6916" max="6916" width="7.7109375" style="291" customWidth="1"/>
    <col min="6917" max="6917" width="10.7109375" style="291" customWidth="1"/>
    <col min="6918" max="6918" width="13.7109375" style="291" customWidth="1"/>
    <col min="6919" max="6919" width="3" style="291" customWidth="1"/>
    <col min="6920" max="6920" width="17.5703125" style="291" customWidth="1"/>
    <col min="6921" max="7168" width="9.140625" style="291"/>
    <col min="7169" max="7169" width="4.5703125" style="291" customWidth="1"/>
    <col min="7170" max="7170" width="4.85546875" style="291" customWidth="1"/>
    <col min="7171" max="7171" width="30.7109375" style="291" customWidth="1"/>
    <col min="7172" max="7172" width="7.7109375" style="291" customWidth="1"/>
    <col min="7173" max="7173" width="10.7109375" style="291" customWidth="1"/>
    <col min="7174" max="7174" width="13.7109375" style="291" customWidth="1"/>
    <col min="7175" max="7175" width="3" style="291" customWidth="1"/>
    <col min="7176" max="7176" width="17.5703125" style="291" customWidth="1"/>
    <col min="7177" max="7424" width="9.140625" style="291"/>
    <col min="7425" max="7425" width="4.5703125" style="291" customWidth="1"/>
    <col min="7426" max="7426" width="4.85546875" style="291" customWidth="1"/>
    <col min="7427" max="7427" width="30.7109375" style="291" customWidth="1"/>
    <col min="7428" max="7428" width="7.7109375" style="291" customWidth="1"/>
    <col min="7429" max="7429" width="10.7109375" style="291" customWidth="1"/>
    <col min="7430" max="7430" width="13.7109375" style="291" customWidth="1"/>
    <col min="7431" max="7431" width="3" style="291" customWidth="1"/>
    <col min="7432" max="7432" width="17.5703125" style="291" customWidth="1"/>
    <col min="7433" max="7680" width="9.140625" style="291"/>
    <col min="7681" max="7681" width="4.5703125" style="291" customWidth="1"/>
    <col min="7682" max="7682" width="4.85546875" style="291" customWidth="1"/>
    <col min="7683" max="7683" width="30.7109375" style="291" customWidth="1"/>
    <col min="7684" max="7684" width="7.7109375" style="291" customWidth="1"/>
    <col min="7685" max="7685" width="10.7109375" style="291" customWidth="1"/>
    <col min="7686" max="7686" width="13.7109375" style="291" customWidth="1"/>
    <col min="7687" max="7687" width="3" style="291" customWidth="1"/>
    <col min="7688" max="7688" width="17.5703125" style="291" customWidth="1"/>
    <col min="7689" max="7936" width="9.140625" style="291"/>
    <col min="7937" max="7937" width="4.5703125" style="291" customWidth="1"/>
    <col min="7938" max="7938" width="4.85546875" style="291" customWidth="1"/>
    <col min="7939" max="7939" width="30.7109375" style="291" customWidth="1"/>
    <col min="7940" max="7940" width="7.7109375" style="291" customWidth="1"/>
    <col min="7941" max="7941" width="10.7109375" style="291" customWidth="1"/>
    <col min="7942" max="7942" width="13.7109375" style="291" customWidth="1"/>
    <col min="7943" max="7943" width="3" style="291" customWidth="1"/>
    <col min="7944" max="7944" width="17.5703125" style="291" customWidth="1"/>
    <col min="7945" max="8192" width="9.140625" style="291"/>
    <col min="8193" max="8193" width="4.5703125" style="291" customWidth="1"/>
    <col min="8194" max="8194" width="4.85546875" style="291" customWidth="1"/>
    <col min="8195" max="8195" width="30.7109375" style="291" customWidth="1"/>
    <col min="8196" max="8196" width="7.7109375" style="291" customWidth="1"/>
    <col min="8197" max="8197" width="10.7109375" style="291" customWidth="1"/>
    <col min="8198" max="8198" width="13.7109375" style="291" customWidth="1"/>
    <col min="8199" max="8199" width="3" style="291" customWidth="1"/>
    <col min="8200" max="8200" width="17.5703125" style="291" customWidth="1"/>
    <col min="8201" max="8448" width="9.140625" style="291"/>
    <col min="8449" max="8449" width="4.5703125" style="291" customWidth="1"/>
    <col min="8450" max="8450" width="4.85546875" style="291" customWidth="1"/>
    <col min="8451" max="8451" width="30.7109375" style="291" customWidth="1"/>
    <col min="8452" max="8452" width="7.7109375" style="291" customWidth="1"/>
    <col min="8453" max="8453" width="10.7109375" style="291" customWidth="1"/>
    <col min="8454" max="8454" width="13.7109375" style="291" customWidth="1"/>
    <col min="8455" max="8455" width="3" style="291" customWidth="1"/>
    <col min="8456" max="8456" width="17.5703125" style="291" customWidth="1"/>
    <col min="8457" max="8704" width="9.140625" style="291"/>
    <col min="8705" max="8705" width="4.5703125" style="291" customWidth="1"/>
    <col min="8706" max="8706" width="4.85546875" style="291" customWidth="1"/>
    <col min="8707" max="8707" width="30.7109375" style="291" customWidth="1"/>
    <col min="8708" max="8708" width="7.7109375" style="291" customWidth="1"/>
    <col min="8709" max="8709" width="10.7109375" style="291" customWidth="1"/>
    <col min="8710" max="8710" width="13.7109375" style="291" customWidth="1"/>
    <col min="8711" max="8711" width="3" style="291" customWidth="1"/>
    <col min="8712" max="8712" width="17.5703125" style="291" customWidth="1"/>
    <col min="8713" max="8960" width="9.140625" style="291"/>
    <col min="8961" max="8961" width="4.5703125" style="291" customWidth="1"/>
    <col min="8962" max="8962" width="4.85546875" style="291" customWidth="1"/>
    <col min="8963" max="8963" width="30.7109375" style="291" customWidth="1"/>
    <col min="8964" max="8964" width="7.7109375" style="291" customWidth="1"/>
    <col min="8965" max="8965" width="10.7109375" style="291" customWidth="1"/>
    <col min="8966" max="8966" width="13.7109375" style="291" customWidth="1"/>
    <col min="8967" max="8967" width="3" style="291" customWidth="1"/>
    <col min="8968" max="8968" width="17.5703125" style="291" customWidth="1"/>
    <col min="8969" max="9216" width="9.140625" style="291"/>
    <col min="9217" max="9217" width="4.5703125" style="291" customWidth="1"/>
    <col min="9218" max="9218" width="4.85546875" style="291" customWidth="1"/>
    <col min="9219" max="9219" width="30.7109375" style="291" customWidth="1"/>
    <col min="9220" max="9220" width="7.7109375" style="291" customWidth="1"/>
    <col min="9221" max="9221" width="10.7109375" style="291" customWidth="1"/>
    <col min="9222" max="9222" width="13.7109375" style="291" customWidth="1"/>
    <col min="9223" max="9223" width="3" style="291" customWidth="1"/>
    <col min="9224" max="9224" width="17.5703125" style="291" customWidth="1"/>
    <col min="9225" max="9472" width="9.140625" style="291"/>
    <col min="9473" max="9473" width="4.5703125" style="291" customWidth="1"/>
    <col min="9474" max="9474" width="4.85546875" style="291" customWidth="1"/>
    <col min="9475" max="9475" width="30.7109375" style="291" customWidth="1"/>
    <col min="9476" max="9476" width="7.7109375" style="291" customWidth="1"/>
    <col min="9477" max="9477" width="10.7109375" style="291" customWidth="1"/>
    <col min="9478" max="9478" width="13.7109375" style="291" customWidth="1"/>
    <col min="9479" max="9479" width="3" style="291" customWidth="1"/>
    <col min="9480" max="9480" width="17.5703125" style="291" customWidth="1"/>
    <col min="9481" max="9728" width="9.140625" style="291"/>
    <col min="9729" max="9729" width="4.5703125" style="291" customWidth="1"/>
    <col min="9730" max="9730" width="4.85546875" style="291" customWidth="1"/>
    <col min="9731" max="9731" width="30.7109375" style="291" customWidth="1"/>
    <col min="9732" max="9732" width="7.7109375" style="291" customWidth="1"/>
    <col min="9733" max="9733" width="10.7109375" style="291" customWidth="1"/>
    <col min="9734" max="9734" width="13.7109375" style="291" customWidth="1"/>
    <col min="9735" max="9735" width="3" style="291" customWidth="1"/>
    <col min="9736" max="9736" width="17.5703125" style="291" customWidth="1"/>
    <col min="9737" max="9984" width="9.140625" style="291"/>
    <col min="9985" max="9985" width="4.5703125" style="291" customWidth="1"/>
    <col min="9986" max="9986" width="4.85546875" style="291" customWidth="1"/>
    <col min="9987" max="9987" width="30.7109375" style="291" customWidth="1"/>
    <col min="9988" max="9988" width="7.7109375" style="291" customWidth="1"/>
    <col min="9989" max="9989" width="10.7109375" style="291" customWidth="1"/>
    <col min="9990" max="9990" width="13.7109375" style="291" customWidth="1"/>
    <col min="9991" max="9991" width="3" style="291" customWidth="1"/>
    <col min="9992" max="9992" width="17.5703125" style="291" customWidth="1"/>
    <col min="9993" max="10240" width="9.140625" style="291"/>
    <col min="10241" max="10241" width="4.5703125" style="291" customWidth="1"/>
    <col min="10242" max="10242" width="4.85546875" style="291" customWidth="1"/>
    <col min="10243" max="10243" width="30.7109375" style="291" customWidth="1"/>
    <col min="10244" max="10244" width="7.7109375" style="291" customWidth="1"/>
    <col min="10245" max="10245" width="10.7109375" style="291" customWidth="1"/>
    <col min="10246" max="10246" width="13.7109375" style="291" customWidth="1"/>
    <col min="10247" max="10247" width="3" style="291" customWidth="1"/>
    <col min="10248" max="10248" width="17.5703125" style="291" customWidth="1"/>
    <col min="10249" max="10496" width="9.140625" style="291"/>
    <col min="10497" max="10497" width="4.5703125" style="291" customWidth="1"/>
    <col min="10498" max="10498" width="4.85546875" style="291" customWidth="1"/>
    <col min="10499" max="10499" width="30.7109375" style="291" customWidth="1"/>
    <col min="10500" max="10500" width="7.7109375" style="291" customWidth="1"/>
    <col min="10501" max="10501" width="10.7109375" style="291" customWidth="1"/>
    <col min="10502" max="10502" width="13.7109375" style="291" customWidth="1"/>
    <col min="10503" max="10503" width="3" style="291" customWidth="1"/>
    <col min="10504" max="10504" width="17.5703125" style="291" customWidth="1"/>
    <col min="10505" max="10752" width="9.140625" style="291"/>
    <col min="10753" max="10753" width="4.5703125" style="291" customWidth="1"/>
    <col min="10754" max="10754" width="4.85546875" style="291" customWidth="1"/>
    <col min="10755" max="10755" width="30.7109375" style="291" customWidth="1"/>
    <col min="10756" max="10756" width="7.7109375" style="291" customWidth="1"/>
    <col min="10757" max="10757" width="10.7109375" style="291" customWidth="1"/>
    <col min="10758" max="10758" width="13.7109375" style="291" customWidth="1"/>
    <col min="10759" max="10759" width="3" style="291" customWidth="1"/>
    <col min="10760" max="10760" width="17.5703125" style="291" customWidth="1"/>
    <col min="10761" max="11008" width="9.140625" style="291"/>
    <col min="11009" max="11009" width="4.5703125" style="291" customWidth="1"/>
    <col min="11010" max="11010" width="4.85546875" style="291" customWidth="1"/>
    <col min="11011" max="11011" width="30.7109375" style="291" customWidth="1"/>
    <col min="11012" max="11012" width="7.7109375" style="291" customWidth="1"/>
    <col min="11013" max="11013" width="10.7109375" style="291" customWidth="1"/>
    <col min="11014" max="11014" width="13.7109375" style="291" customWidth="1"/>
    <col min="11015" max="11015" width="3" style="291" customWidth="1"/>
    <col min="11016" max="11016" width="17.5703125" style="291" customWidth="1"/>
    <col min="11017" max="11264" width="9.140625" style="291"/>
    <col min="11265" max="11265" width="4.5703125" style="291" customWidth="1"/>
    <col min="11266" max="11266" width="4.85546875" style="291" customWidth="1"/>
    <col min="11267" max="11267" width="30.7109375" style="291" customWidth="1"/>
    <col min="11268" max="11268" width="7.7109375" style="291" customWidth="1"/>
    <col min="11269" max="11269" width="10.7109375" style="291" customWidth="1"/>
    <col min="11270" max="11270" width="13.7109375" style="291" customWidth="1"/>
    <col min="11271" max="11271" width="3" style="291" customWidth="1"/>
    <col min="11272" max="11272" width="17.5703125" style="291" customWidth="1"/>
    <col min="11273" max="11520" width="9.140625" style="291"/>
    <col min="11521" max="11521" width="4.5703125" style="291" customWidth="1"/>
    <col min="11522" max="11522" width="4.85546875" style="291" customWidth="1"/>
    <col min="11523" max="11523" width="30.7109375" style="291" customWidth="1"/>
    <col min="11524" max="11524" width="7.7109375" style="291" customWidth="1"/>
    <col min="11525" max="11525" width="10.7109375" style="291" customWidth="1"/>
    <col min="11526" max="11526" width="13.7109375" style="291" customWidth="1"/>
    <col min="11527" max="11527" width="3" style="291" customWidth="1"/>
    <col min="11528" max="11528" width="17.5703125" style="291" customWidth="1"/>
    <col min="11529" max="11776" width="9.140625" style="291"/>
    <col min="11777" max="11777" width="4.5703125" style="291" customWidth="1"/>
    <col min="11778" max="11778" width="4.85546875" style="291" customWidth="1"/>
    <col min="11779" max="11779" width="30.7109375" style="291" customWidth="1"/>
    <col min="11780" max="11780" width="7.7109375" style="291" customWidth="1"/>
    <col min="11781" max="11781" width="10.7109375" style="291" customWidth="1"/>
    <col min="11782" max="11782" width="13.7109375" style="291" customWidth="1"/>
    <col min="11783" max="11783" width="3" style="291" customWidth="1"/>
    <col min="11784" max="11784" width="17.5703125" style="291" customWidth="1"/>
    <col min="11785" max="12032" width="9.140625" style="291"/>
    <col min="12033" max="12033" width="4.5703125" style="291" customWidth="1"/>
    <col min="12034" max="12034" width="4.85546875" style="291" customWidth="1"/>
    <col min="12035" max="12035" width="30.7109375" style="291" customWidth="1"/>
    <col min="12036" max="12036" width="7.7109375" style="291" customWidth="1"/>
    <col min="12037" max="12037" width="10.7109375" style="291" customWidth="1"/>
    <col min="12038" max="12038" width="13.7109375" style="291" customWidth="1"/>
    <col min="12039" max="12039" width="3" style="291" customWidth="1"/>
    <col min="12040" max="12040" width="17.5703125" style="291" customWidth="1"/>
    <col min="12041" max="12288" width="9.140625" style="291"/>
    <col min="12289" max="12289" width="4.5703125" style="291" customWidth="1"/>
    <col min="12290" max="12290" width="4.85546875" style="291" customWidth="1"/>
    <col min="12291" max="12291" width="30.7109375" style="291" customWidth="1"/>
    <col min="12292" max="12292" width="7.7109375" style="291" customWidth="1"/>
    <col min="12293" max="12293" width="10.7109375" style="291" customWidth="1"/>
    <col min="12294" max="12294" width="13.7109375" style="291" customWidth="1"/>
    <col min="12295" max="12295" width="3" style="291" customWidth="1"/>
    <col min="12296" max="12296" width="17.5703125" style="291" customWidth="1"/>
    <col min="12297" max="12544" width="9.140625" style="291"/>
    <col min="12545" max="12545" width="4.5703125" style="291" customWidth="1"/>
    <col min="12546" max="12546" width="4.85546875" style="291" customWidth="1"/>
    <col min="12547" max="12547" width="30.7109375" style="291" customWidth="1"/>
    <col min="12548" max="12548" width="7.7109375" style="291" customWidth="1"/>
    <col min="12549" max="12549" width="10.7109375" style="291" customWidth="1"/>
    <col min="12550" max="12550" width="13.7109375" style="291" customWidth="1"/>
    <col min="12551" max="12551" width="3" style="291" customWidth="1"/>
    <col min="12552" max="12552" width="17.5703125" style="291" customWidth="1"/>
    <col min="12553" max="12800" width="9.140625" style="291"/>
    <col min="12801" max="12801" width="4.5703125" style="291" customWidth="1"/>
    <col min="12802" max="12802" width="4.85546875" style="291" customWidth="1"/>
    <col min="12803" max="12803" width="30.7109375" style="291" customWidth="1"/>
    <col min="12804" max="12804" width="7.7109375" style="291" customWidth="1"/>
    <col min="12805" max="12805" width="10.7109375" style="291" customWidth="1"/>
    <col min="12806" max="12806" width="13.7109375" style="291" customWidth="1"/>
    <col min="12807" max="12807" width="3" style="291" customWidth="1"/>
    <col min="12808" max="12808" width="17.5703125" style="291" customWidth="1"/>
    <col min="12809" max="13056" width="9.140625" style="291"/>
    <col min="13057" max="13057" width="4.5703125" style="291" customWidth="1"/>
    <col min="13058" max="13058" width="4.85546875" style="291" customWidth="1"/>
    <col min="13059" max="13059" width="30.7109375" style="291" customWidth="1"/>
    <col min="13060" max="13060" width="7.7109375" style="291" customWidth="1"/>
    <col min="13061" max="13061" width="10.7109375" style="291" customWidth="1"/>
    <col min="13062" max="13062" width="13.7109375" style="291" customWidth="1"/>
    <col min="13063" max="13063" width="3" style="291" customWidth="1"/>
    <col min="13064" max="13064" width="17.5703125" style="291" customWidth="1"/>
    <col min="13065" max="13312" width="9.140625" style="291"/>
    <col min="13313" max="13313" width="4.5703125" style="291" customWidth="1"/>
    <col min="13314" max="13314" width="4.85546875" style="291" customWidth="1"/>
    <col min="13315" max="13315" width="30.7109375" style="291" customWidth="1"/>
    <col min="13316" max="13316" width="7.7109375" style="291" customWidth="1"/>
    <col min="13317" max="13317" width="10.7109375" style="291" customWidth="1"/>
    <col min="13318" max="13318" width="13.7109375" style="291" customWidth="1"/>
    <col min="13319" max="13319" width="3" style="291" customWidth="1"/>
    <col min="13320" max="13320" width="17.5703125" style="291" customWidth="1"/>
    <col min="13321" max="13568" width="9.140625" style="291"/>
    <col min="13569" max="13569" width="4.5703125" style="291" customWidth="1"/>
    <col min="13570" max="13570" width="4.85546875" style="291" customWidth="1"/>
    <col min="13571" max="13571" width="30.7109375" style="291" customWidth="1"/>
    <col min="13572" max="13572" width="7.7109375" style="291" customWidth="1"/>
    <col min="13573" max="13573" width="10.7109375" style="291" customWidth="1"/>
    <col min="13574" max="13574" width="13.7109375" style="291" customWidth="1"/>
    <col min="13575" max="13575" width="3" style="291" customWidth="1"/>
    <col min="13576" max="13576" width="17.5703125" style="291" customWidth="1"/>
    <col min="13577" max="13824" width="9.140625" style="291"/>
    <col min="13825" max="13825" width="4.5703125" style="291" customWidth="1"/>
    <col min="13826" max="13826" width="4.85546875" style="291" customWidth="1"/>
    <col min="13827" max="13827" width="30.7109375" style="291" customWidth="1"/>
    <col min="13828" max="13828" width="7.7109375" style="291" customWidth="1"/>
    <col min="13829" max="13829" width="10.7109375" style="291" customWidth="1"/>
    <col min="13830" max="13830" width="13.7109375" style="291" customWidth="1"/>
    <col min="13831" max="13831" width="3" style="291" customWidth="1"/>
    <col min="13832" max="13832" width="17.5703125" style="291" customWidth="1"/>
    <col min="13833" max="14080" width="9.140625" style="291"/>
    <col min="14081" max="14081" width="4.5703125" style="291" customWidth="1"/>
    <col min="14082" max="14082" width="4.85546875" style="291" customWidth="1"/>
    <col min="14083" max="14083" width="30.7109375" style="291" customWidth="1"/>
    <col min="14084" max="14084" width="7.7109375" style="291" customWidth="1"/>
    <col min="14085" max="14085" width="10.7109375" style="291" customWidth="1"/>
    <col min="14086" max="14086" width="13.7109375" style="291" customWidth="1"/>
    <col min="14087" max="14087" width="3" style="291" customWidth="1"/>
    <col min="14088" max="14088" width="17.5703125" style="291" customWidth="1"/>
    <col min="14089" max="14336" width="9.140625" style="291"/>
    <col min="14337" max="14337" width="4.5703125" style="291" customWidth="1"/>
    <col min="14338" max="14338" width="4.85546875" style="291" customWidth="1"/>
    <col min="14339" max="14339" width="30.7109375" style="291" customWidth="1"/>
    <col min="14340" max="14340" width="7.7109375" style="291" customWidth="1"/>
    <col min="14341" max="14341" width="10.7109375" style="291" customWidth="1"/>
    <col min="14342" max="14342" width="13.7109375" style="291" customWidth="1"/>
    <col min="14343" max="14343" width="3" style="291" customWidth="1"/>
    <col min="14344" max="14344" width="17.5703125" style="291" customWidth="1"/>
    <col min="14345" max="14592" width="9.140625" style="291"/>
    <col min="14593" max="14593" width="4.5703125" style="291" customWidth="1"/>
    <col min="14594" max="14594" width="4.85546875" style="291" customWidth="1"/>
    <col min="14595" max="14595" width="30.7109375" style="291" customWidth="1"/>
    <col min="14596" max="14596" width="7.7109375" style="291" customWidth="1"/>
    <col min="14597" max="14597" width="10.7109375" style="291" customWidth="1"/>
    <col min="14598" max="14598" width="13.7109375" style="291" customWidth="1"/>
    <col min="14599" max="14599" width="3" style="291" customWidth="1"/>
    <col min="14600" max="14600" width="17.5703125" style="291" customWidth="1"/>
    <col min="14601" max="14848" width="9.140625" style="291"/>
    <col min="14849" max="14849" width="4.5703125" style="291" customWidth="1"/>
    <col min="14850" max="14850" width="4.85546875" style="291" customWidth="1"/>
    <col min="14851" max="14851" width="30.7109375" style="291" customWidth="1"/>
    <col min="14852" max="14852" width="7.7109375" style="291" customWidth="1"/>
    <col min="14853" max="14853" width="10.7109375" style="291" customWidth="1"/>
    <col min="14854" max="14854" width="13.7109375" style="291" customWidth="1"/>
    <col min="14855" max="14855" width="3" style="291" customWidth="1"/>
    <col min="14856" max="14856" width="17.5703125" style="291" customWidth="1"/>
    <col min="14857" max="15104" width="9.140625" style="291"/>
    <col min="15105" max="15105" width="4.5703125" style="291" customWidth="1"/>
    <col min="15106" max="15106" width="4.85546875" style="291" customWidth="1"/>
    <col min="15107" max="15107" width="30.7109375" style="291" customWidth="1"/>
    <col min="15108" max="15108" width="7.7109375" style="291" customWidth="1"/>
    <col min="15109" max="15109" width="10.7109375" style="291" customWidth="1"/>
    <col min="15110" max="15110" width="13.7109375" style="291" customWidth="1"/>
    <col min="15111" max="15111" width="3" style="291" customWidth="1"/>
    <col min="15112" max="15112" width="17.5703125" style="291" customWidth="1"/>
    <col min="15113" max="15360" width="9.140625" style="291"/>
    <col min="15361" max="15361" width="4.5703125" style="291" customWidth="1"/>
    <col min="15362" max="15362" width="4.85546875" style="291" customWidth="1"/>
    <col min="15363" max="15363" width="30.7109375" style="291" customWidth="1"/>
    <col min="15364" max="15364" width="7.7109375" style="291" customWidth="1"/>
    <col min="15365" max="15365" width="10.7109375" style="291" customWidth="1"/>
    <col min="15366" max="15366" width="13.7109375" style="291" customWidth="1"/>
    <col min="15367" max="15367" width="3" style="291" customWidth="1"/>
    <col min="15368" max="15368" width="17.5703125" style="291" customWidth="1"/>
    <col min="15369" max="15616" width="9.140625" style="291"/>
    <col min="15617" max="15617" width="4.5703125" style="291" customWidth="1"/>
    <col min="15618" max="15618" width="4.85546875" style="291" customWidth="1"/>
    <col min="15619" max="15619" width="30.7109375" style="291" customWidth="1"/>
    <col min="15620" max="15620" width="7.7109375" style="291" customWidth="1"/>
    <col min="15621" max="15621" width="10.7109375" style="291" customWidth="1"/>
    <col min="15622" max="15622" width="13.7109375" style="291" customWidth="1"/>
    <col min="15623" max="15623" width="3" style="291" customWidth="1"/>
    <col min="15624" max="15624" width="17.5703125" style="291" customWidth="1"/>
    <col min="15625" max="15872" width="9.140625" style="291"/>
    <col min="15873" max="15873" width="4.5703125" style="291" customWidth="1"/>
    <col min="15874" max="15874" width="4.85546875" style="291" customWidth="1"/>
    <col min="15875" max="15875" width="30.7109375" style="291" customWidth="1"/>
    <col min="15876" max="15876" width="7.7109375" style="291" customWidth="1"/>
    <col min="15877" max="15877" width="10.7109375" style="291" customWidth="1"/>
    <col min="15878" max="15878" width="13.7109375" style="291" customWidth="1"/>
    <col min="15879" max="15879" width="3" style="291" customWidth="1"/>
    <col min="15880" max="15880" width="17.5703125" style="291" customWidth="1"/>
    <col min="15881" max="16128" width="9.140625" style="291"/>
    <col min="16129" max="16129" width="4.5703125" style="291" customWidth="1"/>
    <col min="16130" max="16130" width="4.85546875" style="291" customWidth="1"/>
    <col min="16131" max="16131" width="30.7109375" style="291" customWidth="1"/>
    <col min="16132" max="16132" width="7.7109375" style="291" customWidth="1"/>
    <col min="16133" max="16133" width="10.7109375" style="291" customWidth="1"/>
    <col min="16134" max="16134" width="13.7109375" style="291" customWidth="1"/>
    <col min="16135" max="16135" width="3" style="291" customWidth="1"/>
    <col min="16136" max="16136" width="17.5703125" style="291" customWidth="1"/>
    <col min="16137" max="16384" width="9.140625" style="291"/>
  </cols>
  <sheetData>
    <row r="1" spans="1:9" s="113" customFormat="1" ht="0.75" hidden="1" customHeight="1">
      <c r="A1" s="549"/>
      <c r="B1" s="272"/>
      <c r="C1" s="273"/>
      <c r="D1" s="273"/>
      <c r="E1" s="273"/>
      <c r="F1" s="273"/>
      <c r="G1" s="274"/>
      <c r="H1" s="275"/>
    </row>
    <row r="2" spans="1:9" s="113" customFormat="1" hidden="1">
      <c r="A2" s="549"/>
      <c r="B2" s="272"/>
      <c r="C2" s="273"/>
      <c r="D2" s="273"/>
      <c r="E2" s="273"/>
      <c r="F2" s="273"/>
      <c r="G2" s="274"/>
      <c r="H2" s="275"/>
    </row>
    <row r="3" spans="1:9" s="113" customFormat="1" hidden="1">
      <c r="A3" s="549"/>
      <c r="B3" s="272"/>
      <c r="C3" s="273"/>
      <c r="D3" s="273"/>
      <c r="E3" s="273"/>
      <c r="F3" s="273"/>
      <c r="G3" s="274"/>
      <c r="H3" s="275"/>
    </row>
    <row r="4" spans="1:9" s="113" customFormat="1" hidden="1">
      <c r="A4" s="549"/>
      <c r="B4" s="278"/>
      <c r="C4" s="280"/>
      <c r="E4" s="274"/>
      <c r="F4" s="274"/>
      <c r="H4" s="275"/>
    </row>
    <row r="5" spans="1:9" s="113" customFormat="1" hidden="1">
      <c r="A5" s="549"/>
      <c r="B5" s="278"/>
      <c r="C5" s="281"/>
      <c r="E5" s="657" t="s">
        <v>931</v>
      </c>
      <c r="F5" s="658"/>
      <c r="G5" s="658"/>
      <c r="H5" s="658"/>
    </row>
    <row r="6" spans="1:9" s="113" customFormat="1" hidden="1">
      <c r="A6" s="549"/>
      <c r="B6" s="272"/>
      <c r="C6" s="273"/>
      <c r="D6" s="273"/>
      <c r="E6" s="273"/>
      <c r="F6" s="273"/>
      <c r="G6" s="274"/>
      <c r="H6" s="275"/>
    </row>
    <row r="7" spans="1:9" s="283" customFormat="1" ht="32.25" customHeight="1">
      <c r="A7" s="551"/>
      <c r="B7" s="659" t="s">
        <v>1642</v>
      </c>
      <c r="C7" s="660"/>
      <c r="D7" s="660"/>
      <c r="E7" s="660"/>
      <c r="F7" s="660"/>
      <c r="G7" s="660"/>
      <c r="H7" s="660"/>
      <c r="I7" s="282"/>
    </row>
    <row r="8" spans="1:9" s="283" customFormat="1" ht="15">
      <c r="A8" s="551"/>
      <c r="B8" s="284"/>
      <c r="D8" s="285"/>
      <c r="E8" s="282"/>
      <c r="F8" s="282"/>
      <c r="G8" s="282"/>
      <c r="H8" s="286"/>
      <c r="I8" s="282"/>
    </row>
    <row r="9" spans="1:9" s="283" customFormat="1" ht="46.15" customHeight="1">
      <c r="A9" s="552"/>
      <c r="B9" s="661" t="s">
        <v>932</v>
      </c>
      <c r="C9" s="661"/>
      <c r="D9" s="661"/>
      <c r="E9" s="661"/>
      <c r="F9" s="661"/>
      <c r="G9" s="661"/>
      <c r="H9" s="661"/>
    </row>
    <row r="10" spans="1:9" s="283" customFormat="1" ht="150.6" customHeight="1">
      <c r="A10" s="552"/>
      <c r="B10" s="647" t="s">
        <v>933</v>
      </c>
      <c r="C10" s="647"/>
      <c r="D10" s="647"/>
      <c r="E10" s="647"/>
      <c r="F10" s="647"/>
      <c r="G10" s="647"/>
      <c r="H10" s="647"/>
    </row>
    <row r="11" spans="1:9" s="283" customFormat="1" ht="75" customHeight="1">
      <c r="A11" s="552"/>
      <c r="B11" s="655" t="s">
        <v>934</v>
      </c>
      <c r="C11" s="655"/>
      <c r="D11" s="655"/>
      <c r="E11" s="655"/>
      <c r="F11" s="655"/>
      <c r="G11" s="655"/>
      <c r="H11" s="655"/>
    </row>
    <row r="12" spans="1:9" s="283" customFormat="1" ht="75" customHeight="1">
      <c r="A12" s="552"/>
      <c r="B12" s="655" t="s">
        <v>935</v>
      </c>
      <c r="C12" s="655"/>
      <c r="D12" s="655"/>
      <c r="E12" s="655"/>
      <c r="F12" s="655"/>
      <c r="G12" s="655"/>
      <c r="H12" s="655"/>
    </row>
    <row r="13" spans="1:9" s="283" customFormat="1" ht="63" customHeight="1">
      <c r="A13" s="552"/>
      <c r="B13" s="647" t="s">
        <v>936</v>
      </c>
      <c r="C13" s="647"/>
      <c r="D13" s="647"/>
      <c r="E13" s="647"/>
      <c r="F13" s="647"/>
      <c r="G13" s="647"/>
      <c r="H13" s="647"/>
    </row>
    <row r="14" spans="1:9" s="283" customFormat="1" ht="60" customHeight="1">
      <c r="A14" s="552"/>
      <c r="B14" s="655" t="s">
        <v>937</v>
      </c>
      <c r="C14" s="655"/>
      <c r="D14" s="655"/>
      <c r="E14" s="655"/>
      <c r="F14" s="655"/>
      <c r="G14" s="655"/>
      <c r="H14" s="655"/>
    </row>
    <row r="15" spans="1:9" s="283" customFormat="1" ht="63.75" customHeight="1">
      <c r="A15" s="552"/>
      <c r="B15" s="647" t="s">
        <v>938</v>
      </c>
      <c r="C15" s="647"/>
      <c r="D15" s="647"/>
      <c r="E15" s="647"/>
      <c r="F15" s="647"/>
      <c r="G15" s="647"/>
      <c r="H15" s="647"/>
    </row>
    <row r="16" spans="1:9" s="283" customFormat="1" ht="60.75" customHeight="1">
      <c r="A16" s="552"/>
      <c r="B16" s="655" t="s">
        <v>939</v>
      </c>
      <c r="C16" s="655"/>
      <c r="D16" s="655"/>
      <c r="E16" s="655"/>
      <c r="F16" s="655"/>
      <c r="G16" s="655"/>
      <c r="H16" s="655"/>
    </row>
    <row r="17" spans="1:8" s="283" customFormat="1" ht="65.25" customHeight="1">
      <c r="A17" s="552"/>
      <c r="B17" s="655" t="s">
        <v>940</v>
      </c>
      <c r="C17" s="655"/>
      <c r="D17" s="655"/>
      <c r="E17" s="655"/>
      <c r="F17" s="655"/>
      <c r="G17" s="655"/>
      <c r="H17" s="655"/>
    </row>
    <row r="18" spans="1:8" s="283" customFormat="1">
      <c r="A18" s="552"/>
      <c r="B18" s="287"/>
      <c r="C18" s="126"/>
      <c r="D18" s="125"/>
      <c r="E18" s="126"/>
      <c r="F18" s="126"/>
      <c r="G18" s="126"/>
      <c r="H18" s="277"/>
    </row>
    <row r="19" spans="1:8" s="283" customFormat="1">
      <c r="A19" s="552"/>
      <c r="B19" s="287"/>
      <c r="C19" s="126"/>
      <c r="D19" s="125"/>
      <c r="E19" s="126"/>
      <c r="F19" s="126"/>
      <c r="G19" s="126"/>
      <c r="H19" s="277"/>
    </row>
    <row r="20" spans="1:8" s="283" customFormat="1">
      <c r="A20" s="552"/>
      <c r="B20" s="287"/>
      <c r="C20" s="126"/>
      <c r="D20" s="125"/>
      <c r="E20" s="126"/>
      <c r="F20" s="126"/>
      <c r="G20" s="126"/>
      <c r="H20" s="277"/>
    </row>
    <row r="21" spans="1:8" s="283" customFormat="1">
      <c r="A21" s="552"/>
      <c r="B21" s="287"/>
      <c r="C21" s="126"/>
      <c r="D21" s="125"/>
      <c r="E21" s="126"/>
      <c r="F21" s="126"/>
      <c r="G21" s="126"/>
      <c r="H21" s="277"/>
    </row>
    <row r="22" spans="1:8" s="283" customFormat="1">
      <c r="A22" s="552"/>
      <c r="B22" s="287"/>
      <c r="C22" s="126"/>
      <c r="D22" s="125"/>
      <c r="E22" s="126"/>
      <c r="F22" s="126"/>
      <c r="G22" s="126"/>
      <c r="H22" s="277"/>
    </row>
    <row r="23" spans="1:8" s="283" customFormat="1">
      <c r="A23" s="552"/>
      <c r="B23" s="656" t="s">
        <v>941</v>
      </c>
      <c r="C23" s="656"/>
      <c r="D23" s="656"/>
      <c r="E23" s="656"/>
      <c r="F23" s="656"/>
      <c r="G23" s="656"/>
      <c r="H23" s="656"/>
    </row>
    <row r="24" spans="1:8" s="283" customFormat="1">
      <c r="A24" s="552"/>
      <c r="B24" s="287"/>
      <c r="C24" s="126"/>
      <c r="D24" s="125"/>
      <c r="E24" s="126"/>
      <c r="F24" s="126"/>
      <c r="G24" s="126"/>
      <c r="H24" s="277"/>
    </row>
    <row r="25" spans="1:8" s="283" customFormat="1">
      <c r="A25" s="552"/>
      <c r="B25" s="125" t="s">
        <v>942</v>
      </c>
      <c r="C25" s="126"/>
      <c r="D25" s="125"/>
      <c r="E25" s="126"/>
      <c r="F25" s="126"/>
      <c r="G25" s="126"/>
      <c r="H25" s="277"/>
    </row>
    <row r="26" spans="1:8" s="283" customFormat="1">
      <c r="A26" s="552"/>
      <c r="B26" s="125" t="s">
        <v>943</v>
      </c>
      <c r="C26" s="126"/>
      <c r="D26" s="125"/>
      <c r="E26" s="126"/>
      <c r="F26" s="126"/>
      <c r="G26" s="126"/>
      <c r="H26" s="277"/>
    </row>
    <row r="27" spans="1:8" s="283" customFormat="1">
      <c r="A27" s="552"/>
      <c r="B27" s="125" t="s">
        <v>944</v>
      </c>
      <c r="C27" s="126"/>
      <c r="D27" s="125"/>
      <c r="E27" s="126"/>
      <c r="F27" s="126"/>
      <c r="G27" s="126"/>
      <c r="H27" s="277"/>
    </row>
    <row r="28" spans="1:8" s="283" customFormat="1">
      <c r="A28" s="552"/>
      <c r="B28" s="125" t="s">
        <v>945</v>
      </c>
      <c r="C28" s="126"/>
      <c r="D28" s="125"/>
      <c r="E28" s="126"/>
      <c r="F28" s="126"/>
      <c r="G28" s="126"/>
      <c r="H28" s="277"/>
    </row>
    <row r="29" spans="1:8" s="283" customFormat="1">
      <c r="A29" s="552"/>
      <c r="B29" s="287"/>
      <c r="C29" s="126"/>
      <c r="D29" s="125"/>
      <c r="E29" s="126"/>
      <c r="F29" s="126"/>
      <c r="G29" s="126"/>
      <c r="H29" s="277"/>
    </row>
    <row r="30" spans="1:8" s="283" customFormat="1" ht="28.5" customHeight="1">
      <c r="A30" s="552"/>
      <c r="B30" s="647" t="s">
        <v>946</v>
      </c>
      <c r="C30" s="647"/>
      <c r="D30" s="647"/>
      <c r="E30" s="647"/>
      <c r="F30" s="647"/>
      <c r="G30" s="647"/>
      <c r="H30" s="647"/>
    </row>
    <row r="31" spans="1:8" s="283" customFormat="1">
      <c r="A31" s="552"/>
      <c r="B31" s="287"/>
      <c r="C31" s="126"/>
      <c r="D31" s="125"/>
      <c r="E31" s="126"/>
      <c r="F31" s="126"/>
      <c r="G31" s="126"/>
      <c r="H31" s="277"/>
    </row>
    <row r="32" spans="1:8" s="283" customFormat="1" ht="28.5" customHeight="1">
      <c r="A32" s="552"/>
      <c r="B32" s="647" t="s">
        <v>947</v>
      </c>
      <c r="C32" s="647"/>
      <c r="D32" s="647"/>
      <c r="E32" s="647"/>
      <c r="F32" s="647"/>
      <c r="G32" s="647"/>
      <c r="H32" s="647"/>
    </row>
    <row r="33" spans="1:8" s="283" customFormat="1">
      <c r="A33" s="552"/>
      <c r="B33" s="287"/>
      <c r="C33" s="126"/>
      <c r="D33" s="125"/>
      <c r="E33" s="126"/>
      <c r="F33" s="126"/>
      <c r="G33" s="126"/>
      <c r="H33" s="277"/>
    </row>
    <row r="34" spans="1:8" s="283" customFormat="1">
      <c r="A34" s="552"/>
      <c r="B34" s="647" t="s">
        <v>948</v>
      </c>
      <c r="C34" s="647"/>
      <c r="D34" s="647"/>
      <c r="E34" s="647"/>
      <c r="F34" s="647"/>
      <c r="G34" s="647"/>
      <c r="H34" s="647"/>
    </row>
    <row r="35" spans="1:8" s="283" customFormat="1">
      <c r="A35" s="552"/>
      <c r="B35" s="287"/>
      <c r="C35" s="126"/>
      <c r="D35" s="125"/>
      <c r="E35" s="126"/>
      <c r="F35" s="126"/>
      <c r="G35" s="126"/>
      <c r="H35" s="277"/>
    </row>
    <row r="36" spans="1:8" s="283" customFormat="1">
      <c r="A36" s="552"/>
      <c r="B36" s="125" t="s">
        <v>949</v>
      </c>
      <c r="C36" s="126"/>
      <c r="D36" s="125"/>
      <c r="E36" s="126"/>
      <c r="F36" s="126"/>
      <c r="G36" s="126"/>
      <c r="H36" s="277"/>
    </row>
    <row r="37" spans="1:8" s="283" customFormat="1">
      <c r="A37" s="552"/>
      <c r="B37" s="125" t="s">
        <v>950</v>
      </c>
      <c r="C37" s="126"/>
      <c r="D37" s="125"/>
      <c r="E37" s="126"/>
      <c r="F37" s="126"/>
      <c r="G37" s="126"/>
      <c r="H37" s="277"/>
    </row>
    <row r="38" spans="1:8" s="283" customFormat="1">
      <c r="A38" s="552"/>
      <c r="B38" s="287"/>
      <c r="C38" s="126"/>
      <c r="D38" s="125"/>
      <c r="E38" s="126"/>
      <c r="F38" s="126"/>
      <c r="G38" s="126"/>
      <c r="H38" s="277"/>
    </row>
    <row r="39" spans="1:8" s="283" customFormat="1" ht="28.5" customHeight="1">
      <c r="A39" s="552"/>
      <c r="B39" s="648" t="s">
        <v>951</v>
      </c>
      <c r="C39" s="648"/>
      <c r="D39" s="648"/>
      <c r="E39" s="648"/>
      <c r="F39" s="648"/>
      <c r="G39" s="648"/>
      <c r="H39" s="648"/>
    </row>
    <row r="40" spans="1:8" s="283" customFormat="1">
      <c r="A40" s="552"/>
      <c r="B40" s="288"/>
      <c r="C40" s="288"/>
      <c r="D40" s="288"/>
      <c r="E40" s="288"/>
      <c r="F40" s="288"/>
      <c r="G40" s="288"/>
      <c r="H40" s="289"/>
    </row>
    <row r="41" spans="1:8" s="113" customFormat="1">
      <c r="A41" s="549"/>
      <c r="B41" s="272"/>
      <c r="C41" s="273"/>
      <c r="D41" s="273"/>
      <c r="E41" s="273"/>
      <c r="F41" s="290"/>
      <c r="G41" s="274"/>
      <c r="H41" s="275"/>
    </row>
    <row r="43" spans="1:8" ht="13.5" thickBot="1"/>
    <row r="44" spans="1:8" ht="12.75" customHeight="1">
      <c r="A44" s="554"/>
      <c r="B44" s="295"/>
      <c r="C44" s="649" t="s">
        <v>952</v>
      </c>
      <c r="D44" s="649"/>
      <c r="E44" s="650"/>
    </row>
    <row r="45" spans="1:8" ht="12.75" customHeight="1" thickBot="1">
      <c r="A45" s="554"/>
      <c r="B45" s="296"/>
      <c r="C45" s="651"/>
      <c r="D45" s="651"/>
      <c r="E45" s="652"/>
    </row>
    <row r="46" spans="1:8" ht="12.75" customHeight="1" thickBot="1">
      <c r="A46" s="554"/>
      <c r="B46" s="297"/>
      <c r="C46" s="298"/>
      <c r="D46" s="298"/>
      <c r="E46" s="298"/>
    </row>
    <row r="47" spans="1:8" s="113" customFormat="1" ht="13.5" thickBot="1">
      <c r="A47" s="549"/>
      <c r="B47" s="299" t="s">
        <v>953</v>
      </c>
      <c r="C47" s="653" t="s">
        <v>954</v>
      </c>
      <c r="D47" s="653"/>
      <c r="E47" s="653"/>
      <c r="F47" s="654"/>
      <c r="G47" s="274"/>
      <c r="H47" s="275">
        <f>IF(N(D47)=0,0,F47*D47)</f>
        <v>0</v>
      </c>
    </row>
    <row r="48" spans="1:8" s="113" customFormat="1">
      <c r="A48" s="549"/>
      <c r="B48" s="272"/>
      <c r="C48" s="273"/>
      <c r="D48" s="273"/>
      <c r="E48" s="273"/>
      <c r="F48" s="273"/>
      <c r="G48" s="274"/>
      <c r="H48" s="275"/>
    </row>
    <row r="49" spans="1:18">
      <c r="B49" s="355" t="s">
        <v>563</v>
      </c>
      <c r="C49" s="640" t="s">
        <v>955</v>
      </c>
      <c r="D49" s="640"/>
      <c r="E49" s="640"/>
    </row>
    <row r="50" spans="1:18">
      <c r="B50" s="300" t="str">
        <f t="shared" ref="B50:B81" si="0">IF(A50="",B49,B49+1)</f>
        <v>1</v>
      </c>
      <c r="C50" s="640"/>
      <c r="D50" s="640"/>
      <c r="E50" s="640"/>
    </row>
    <row r="51" spans="1:18">
      <c r="B51" s="300" t="str">
        <f t="shared" si="0"/>
        <v>1</v>
      </c>
      <c r="C51" s="640"/>
      <c r="D51" s="640"/>
      <c r="E51" s="640"/>
      <c r="F51" s="294"/>
      <c r="G51" s="294"/>
      <c r="H51" s="301"/>
    </row>
    <row r="52" spans="1:18">
      <c r="B52" s="300" t="str">
        <f t="shared" si="0"/>
        <v>1</v>
      </c>
      <c r="C52" s="640"/>
      <c r="D52" s="640"/>
      <c r="E52" s="640"/>
      <c r="F52" s="294"/>
      <c r="G52" s="294"/>
      <c r="H52" s="301"/>
    </row>
    <row r="53" spans="1:18">
      <c r="B53" s="300" t="str">
        <f t="shared" si="0"/>
        <v>1</v>
      </c>
      <c r="C53" s="640"/>
      <c r="D53" s="640"/>
      <c r="E53" s="640"/>
      <c r="F53" s="294"/>
      <c r="G53" s="294"/>
      <c r="H53" s="301"/>
    </row>
    <row r="54" spans="1:18">
      <c r="B54" s="300" t="str">
        <f t="shared" si="0"/>
        <v>1</v>
      </c>
      <c r="C54" s="302"/>
      <c r="D54" s="302"/>
      <c r="E54" s="302"/>
      <c r="F54" s="294"/>
      <c r="G54" s="294"/>
      <c r="H54" s="301"/>
    </row>
    <row r="55" spans="1:18">
      <c r="B55" s="300" t="str">
        <f t="shared" si="0"/>
        <v>1</v>
      </c>
      <c r="C55" s="303" t="s">
        <v>956</v>
      </c>
      <c r="D55" s="304"/>
      <c r="E55" s="304"/>
      <c r="F55" s="294"/>
      <c r="G55" s="294"/>
      <c r="H55" s="301"/>
      <c r="J55" s="294"/>
      <c r="K55" s="305"/>
      <c r="L55" s="305"/>
      <c r="M55" s="305"/>
      <c r="N55" s="294"/>
      <c r="O55" s="294"/>
    </row>
    <row r="56" spans="1:18" s="113" customFormat="1">
      <c r="A56" s="549"/>
      <c r="B56" s="300" t="str">
        <f t="shared" si="0"/>
        <v>1</v>
      </c>
      <c r="C56" s="306" t="s">
        <v>957</v>
      </c>
      <c r="D56" s="307">
        <v>9</v>
      </c>
      <c r="E56" s="306"/>
      <c r="F56" s="308"/>
      <c r="G56" s="308"/>
      <c r="H56" s="309"/>
      <c r="M56" s="308"/>
      <c r="N56" s="308"/>
      <c r="O56" s="308"/>
      <c r="P56" s="308"/>
      <c r="Q56" s="308"/>
      <c r="R56" s="308"/>
    </row>
    <row r="57" spans="1:18" s="113" customFormat="1">
      <c r="A57" s="549"/>
      <c r="B57" s="300" t="str">
        <f t="shared" si="0"/>
        <v>1</v>
      </c>
      <c r="C57" s="306" t="s">
        <v>958</v>
      </c>
      <c r="D57" s="307">
        <v>15</v>
      </c>
      <c r="E57" s="306"/>
      <c r="F57" s="308"/>
      <c r="G57" s="308"/>
      <c r="H57" s="309"/>
      <c r="M57" s="308"/>
      <c r="N57" s="308"/>
      <c r="O57" s="308"/>
      <c r="P57" s="308"/>
      <c r="Q57" s="308"/>
      <c r="R57" s="308"/>
    </row>
    <row r="58" spans="1:18" s="113" customFormat="1">
      <c r="A58" s="549"/>
      <c r="B58" s="300" t="str">
        <f t="shared" si="0"/>
        <v>1</v>
      </c>
      <c r="C58" s="306" t="s">
        <v>959</v>
      </c>
      <c r="D58" s="307">
        <v>6</v>
      </c>
      <c r="E58" s="306"/>
      <c r="F58" s="308"/>
      <c r="G58" s="308"/>
      <c r="H58" s="309"/>
      <c r="M58" s="308"/>
      <c r="N58" s="308"/>
      <c r="O58" s="308"/>
      <c r="P58" s="308"/>
      <c r="Q58" s="308"/>
      <c r="R58" s="308"/>
    </row>
    <row r="59" spans="1:18" s="113" customFormat="1">
      <c r="A59" s="549"/>
      <c r="B59" s="300" t="str">
        <f t="shared" si="0"/>
        <v>1</v>
      </c>
      <c r="C59" s="306" t="s">
        <v>960</v>
      </c>
      <c r="D59" s="307">
        <v>16</v>
      </c>
      <c r="E59" s="306"/>
      <c r="F59" s="308"/>
      <c r="G59" s="308"/>
      <c r="H59" s="309"/>
      <c r="M59" s="308"/>
      <c r="N59" s="308"/>
      <c r="O59" s="308"/>
      <c r="P59" s="308"/>
      <c r="Q59" s="308"/>
      <c r="R59" s="308"/>
    </row>
    <row r="60" spans="1:18" s="113" customFormat="1">
      <c r="A60" s="549"/>
      <c r="B60" s="300" t="str">
        <f t="shared" si="0"/>
        <v>1</v>
      </c>
      <c r="C60" s="306" t="s">
        <v>961</v>
      </c>
      <c r="D60" s="307">
        <v>120</v>
      </c>
      <c r="E60" s="306"/>
      <c r="F60" s="308"/>
      <c r="G60" s="308"/>
      <c r="H60" s="309"/>
      <c r="M60" s="308"/>
      <c r="N60" s="308"/>
      <c r="O60" s="308"/>
      <c r="P60" s="308"/>
      <c r="Q60" s="308"/>
      <c r="R60" s="308"/>
    </row>
    <row r="61" spans="1:18" s="113" customFormat="1">
      <c r="A61" s="549"/>
      <c r="B61" s="300" t="str">
        <f t="shared" si="0"/>
        <v>1</v>
      </c>
      <c r="C61" s="306" t="s">
        <v>962</v>
      </c>
      <c r="D61" s="307">
        <v>60</v>
      </c>
      <c r="E61" s="306"/>
      <c r="F61" s="308"/>
      <c r="G61" s="308"/>
      <c r="H61" s="309"/>
      <c r="M61" s="308"/>
      <c r="N61" s="308"/>
      <c r="O61" s="308"/>
      <c r="P61" s="308"/>
      <c r="Q61" s="308"/>
      <c r="R61" s="308"/>
    </row>
    <row r="62" spans="1:18" s="113" customFormat="1">
      <c r="A62" s="549"/>
      <c r="B62" s="300" t="str">
        <f t="shared" si="0"/>
        <v>1</v>
      </c>
      <c r="C62" s="306" t="s">
        <v>963</v>
      </c>
      <c r="D62" s="307">
        <v>39</v>
      </c>
      <c r="E62" s="306"/>
      <c r="F62" s="308"/>
      <c r="G62" s="308"/>
      <c r="H62" s="309"/>
      <c r="M62" s="308"/>
      <c r="N62" s="308"/>
      <c r="O62" s="308"/>
      <c r="P62" s="308"/>
      <c r="Q62" s="308"/>
      <c r="R62" s="308"/>
    </row>
    <row r="63" spans="1:18" s="113" customFormat="1">
      <c r="A63" s="549"/>
      <c r="B63" s="300" t="str">
        <f t="shared" si="0"/>
        <v>1</v>
      </c>
      <c r="C63" s="306" t="s">
        <v>964</v>
      </c>
      <c r="D63" s="307">
        <v>45</v>
      </c>
      <c r="E63" s="306"/>
      <c r="F63" s="308"/>
      <c r="G63" s="308"/>
      <c r="H63" s="309"/>
      <c r="M63" s="308"/>
      <c r="N63" s="308"/>
      <c r="O63" s="308"/>
      <c r="P63" s="308"/>
      <c r="Q63" s="308"/>
      <c r="R63" s="308"/>
    </row>
    <row r="64" spans="1:18" s="113" customFormat="1">
      <c r="A64" s="549"/>
      <c r="B64" s="300" t="str">
        <f t="shared" si="0"/>
        <v>1</v>
      </c>
      <c r="C64" s="306" t="s">
        <v>965</v>
      </c>
      <c r="D64" s="307">
        <v>68</v>
      </c>
      <c r="E64" s="306"/>
      <c r="F64" s="308"/>
      <c r="G64" s="308"/>
      <c r="H64" s="309"/>
      <c r="M64" s="308"/>
      <c r="N64" s="308"/>
      <c r="O64" s="308"/>
      <c r="P64" s="308"/>
      <c r="Q64" s="308"/>
      <c r="R64" s="308"/>
    </row>
    <row r="65" spans="1:18" s="113" customFormat="1">
      <c r="A65" s="549"/>
      <c r="B65" s="300" t="str">
        <f t="shared" si="0"/>
        <v>1</v>
      </c>
      <c r="C65" s="306" t="s">
        <v>966</v>
      </c>
      <c r="D65" s="307">
        <v>54</v>
      </c>
      <c r="E65" s="306"/>
      <c r="F65" s="308"/>
      <c r="G65" s="308"/>
      <c r="H65" s="309"/>
      <c r="M65" s="308"/>
      <c r="N65" s="308"/>
      <c r="O65" s="308"/>
      <c r="P65" s="308"/>
      <c r="Q65" s="308"/>
      <c r="R65" s="308"/>
    </row>
    <row r="66" spans="1:18" s="113" customFormat="1">
      <c r="A66" s="549"/>
      <c r="B66" s="300" t="str">
        <f t="shared" si="0"/>
        <v>1</v>
      </c>
      <c r="C66" s="306" t="s">
        <v>967</v>
      </c>
      <c r="D66" s="307">
        <v>40</v>
      </c>
      <c r="E66" s="306"/>
      <c r="F66" s="308"/>
      <c r="G66" s="308"/>
      <c r="H66" s="309"/>
      <c r="M66" s="308"/>
      <c r="N66" s="308"/>
      <c r="O66" s="308"/>
      <c r="P66" s="308"/>
      <c r="Q66" s="308"/>
      <c r="R66" s="308"/>
    </row>
    <row r="67" spans="1:18" s="126" customFormat="1">
      <c r="A67" s="550"/>
      <c r="B67" s="300" t="str">
        <f t="shared" si="0"/>
        <v>1</v>
      </c>
      <c r="C67" s="310"/>
      <c r="D67" s="306"/>
      <c r="E67" s="306"/>
      <c r="G67" s="276"/>
      <c r="H67" s="277"/>
    </row>
    <row r="68" spans="1:18" s="126" customFormat="1">
      <c r="A68" s="550"/>
      <c r="B68" s="300" t="str">
        <f t="shared" si="0"/>
        <v>1</v>
      </c>
      <c r="C68" s="311" t="s">
        <v>968</v>
      </c>
      <c r="D68" s="311">
        <f>SUM(D56:D67)</f>
        <v>472</v>
      </c>
      <c r="E68" s="312" t="str">
        <f>IF(OR(D68="",D68=1),"","a")</f>
        <v>a</v>
      </c>
      <c r="F68" s="311">
        <v>0</v>
      </c>
      <c r="G68" s="312" t="str">
        <f>IF(N(D68)=0,0,"Kn")</f>
        <v>Kn</v>
      </c>
      <c r="H68" s="313">
        <f>D68*F68</f>
        <v>0</v>
      </c>
    </row>
    <row r="69" spans="1:18" s="126" customFormat="1">
      <c r="A69" s="550"/>
      <c r="B69" s="300" t="str">
        <f t="shared" si="0"/>
        <v>1</v>
      </c>
      <c r="C69" s="314"/>
      <c r="D69" s="314"/>
      <c r="E69" s="315"/>
      <c r="F69" s="314"/>
      <c r="G69" s="315"/>
      <c r="H69" s="316"/>
    </row>
    <row r="70" spans="1:18" s="113" customFormat="1" ht="12.75" customHeight="1">
      <c r="A70" s="549"/>
      <c r="B70" s="355" t="s">
        <v>590</v>
      </c>
      <c r="C70" s="608" t="s">
        <v>969</v>
      </c>
      <c r="D70" s="608"/>
      <c r="E70" s="608"/>
      <c r="G70" s="274"/>
      <c r="H70" s="275"/>
    </row>
    <row r="71" spans="1:18" s="113" customFormat="1">
      <c r="A71" s="549"/>
      <c r="B71" s="300" t="str">
        <f t="shared" si="0"/>
        <v>2</v>
      </c>
      <c r="C71" s="608"/>
      <c r="D71" s="608"/>
      <c r="E71" s="608"/>
      <c r="G71" s="274"/>
      <c r="H71" s="275"/>
    </row>
    <row r="72" spans="1:18" s="113" customFormat="1">
      <c r="A72" s="549"/>
      <c r="B72" s="300" t="str">
        <f t="shared" si="0"/>
        <v>2</v>
      </c>
      <c r="C72" s="608"/>
      <c r="D72" s="608"/>
      <c r="E72" s="608"/>
      <c r="G72" s="274"/>
      <c r="H72" s="275"/>
    </row>
    <row r="73" spans="1:18" s="113" customFormat="1">
      <c r="A73" s="549"/>
      <c r="B73" s="300" t="str">
        <f t="shared" si="0"/>
        <v>2</v>
      </c>
      <c r="C73" s="608"/>
      <c r="D73" s="608"/>
      <c r="E73" s="608"/>
      <c r="G73" s="274"/>
      <c r="H73" s="275"/>
    </row>
    <row r="74" spans="1:18" s="113" customFormat="1">
      <c r="A74" s="549"/>
      <c r="B74" s="300" t="str">
        <f t="shared" si="0"/>
        <v>2</v>
      </c>
      <c r="C74" s="608"/>
      <c r="D74" s="608"/>
      <c r="E74" s="608"/>
      <c r="G74" s="274"/>
      <c r="H74" s="275"/>
    </row>
    <row r="75" spans="1:18" s="113" customFormat="1">
      <c r="A75" s="549"/>
      <c r="B75" s="300" t="str">
        <f t="shared" si="0"/>
        <v>2</v>
      </c>
      <c r="C75" s="608"/>
      <c r="D75" s="608"/>
      <c r="E75" s="608"/>
      <c r="G75" s="274"/>
      <c r="H75" s="275"/>
    </row>
    <row r="76" spans="1:18" s="113" customFormat="1">
      <c r="A76" s="549"/>
      <c r="B76" s="300" t="str">
        <f t="shared" si="0"/>
        <v>2</v>
      </c>
      <c r="C76" s="306"/>
      <c r="D76" s="306"/>
      <c r="E76" s="306"/>
      <c r="G76" s="274"/>
      <c r="H76" s="275"/>
    </row>
    <row r="77" spans="1:18" s="113" customFormat="1">
      <c r="A77" s="549"/>
      <c r="B77" s="300" t="str">
        <f t="shared" si="0"/>
        <v>2</v>
      </c>
      <c r="C77" s="317" t="s">
        <v>11</v>
      </c>
      <c r="D77" s="317">
        <v>41</v>
      </c>
      <c r="E77" s="318" t="str">
        <f>IF(OR(D77="",D77=1),"","a")</f>
        <v>a</v>
      </c>
      <c r="F77" s="317">
        <v>0</v>
      </c>
      <c r="G77" s="318" t="str">
        <f>IF(N(D77)=0,0,"Kn")</f>
        <v>Kn</v>
      </c>
      <c r="H77" s="319">
        <f>IF(N(D77)=0,0,F77*D77)</f>
        <v>0</v>
      </c>
    </row>
    <row r="78" spans="1:18" s="126" customFormat="1">
      <c r="A78" s="550"/>
      <c r="B78" s="300" t="str">
        <f t="shared" si="0"/>
        <v>2</v>
      </c>
      <c r="C78" s="314"/>
      <c r="D78" s="314"/>
      <c r="E78" s="315"/>
      <c r="F78" s="314"/>
      <c r="G78" s="315"/>
      <c r="H78" s="316"/>
    </row>
    <row r="79" spans="1:18" s="113" customFormat="1" ht="12.75" customHeight="1">
      <c r="A79" s="549"/>
      <c r="B79" s="355" t="s">
        <v>1643</v>
      </c>
      <c r="C79" s="614" t="s">
        <v>970</v>
      </c>
      <c r="D79" s="614"/>
      <c r="E79" s="614"/>
      <c r="G79" s="274">
        <f t="shared" ref="G79:G85" si="1">IF(N(D79)=0,0,"Kn")</f>
        <v>0</v>
      </c>
      <c r="H79" s="275">
        <f t="shared" ref="H79:H85" si="2">IF(N(D79)=0,0,F79*D79)</f>
        <v>0</v>
      </c>
    </row>
    <row r="80" spans="1:18" s="113" customFormat="1">
      <c r="A80" s="549"/>
      <c r="B80" s="300" t="str">
        <f t="shared" si="0"/>
        <v>3</v>
      </c>
      <c r="C80" s="614"/>
      <c r="D80" s="614"/>
      <c r="E80" s="614"/>
      <c r="G80" s="274">
        <f t="shared" si="1"/>
        <v>0</v>
      </c>
      <c r="H80" s="275">
        <f t="shared" si="2"/>
        <v>0</v>
      </c>
    </row>
    <row r="81" spans="1:8" s="113" customFormat="1">
      <c r="A81" s="549"/>
      <c r="B81" s="300" t="str">
        <f t="shared" si="0"/>
        <v>3</v>
      </c>
      <c r="C81" s="614"/>
      <c r="D81" s="614"/>
      <c r="E81" s="614"/>
      <c r="G81" s="274">
        <f t="shared" si="1"/>
        <v>0</v>
      </c>
      <c r="H81" s="275">
        <f t="shared" si="2"/>
        <v>0</v>
      </c>
    </row>
    <row r="82" spans="1:8" s="113" customFormat="1">
      <c r="A82" s="549"/>
      <c r="B82" s="300" t="str">
        <f t="shared" ref="B82:B113" si="3">IF(A82="",B81,B81+1)</f>
        <v>3</v>
      </c>
      <c r="C82" s="614"/>
      <c r="D82" s="614"/>
      <c r="E82" s="614"/>
      <c r="G82" s="274"/>
      <c r="H82" s="275"/>
    </row>
    <row r="83" spans="1:8" s="113" customFormat="1">
      <c r="A83" s="549"/>
      <c r="B83" s="300" t="str">
        <f t="shared" si="3"/>
        <v>3</v>
      </c>
      <c r="C83" s="113" t="s">
        <v>971</v>
      </c>
      <c r="E83" s="274" t="str">
        <f>IF(OR(D83="",D83=1),"","a")</f>
        <v/>
      </c>
      <c r="G83" s="274">
        <f t="shared" si="1"/>
        <v>0</v>
      </c>
      <c r="H83" s="275">
        <f t="shared" si="2"/>
        <v>0</v>
      </c>
    </row>
    <row r="84" spans="1:8" s="113" customFormat="1">
      <c r="A84" s="549"/>
      <c r="B84" s="300" t="str">
        <f t="shared" si="3"/>
        <v>3</v>
      </c>
      <c r="E84" s="274" t="str">
        <f>IF(OR(D84="",D84=1),"","a")</f>
        <v/>
      </c>
      <c r="G84" s="274">
        <f t="shared" si="1"/>
        <v>0</v>
      </c>
      <c r="H84" s="275">
        <f t="shared" si="2"/>
        <v>0</v>
      </c>
    </row>
    <row r="85" spans="1:8" s="113" customFormat="1">
      <c r="A85" s="549"/>
      <c r="B85" s="300" t="str">
        <f t="shared" si="3"/>
        <v>3</v>
      </c>
      <c r="C85" s="317" t="s">
        <v>11</v>
      </c>
      <c r="D85" s="317">
        <v>41</v>
      </c>
      <c r="E85" s="318" t="str">
        <f>IF(OR(D85="",D85=1),"","a")</f>
        <v>a</v>
      </c>
      <c r="F85" s="317">
        <v>0</v>
      </c>
      <c r="G85" s="318" t="str">
        <f t="shared" si="1"/>
        <v>Kn</v>
      </c>
      <c r="H85" s="319">
        <f t="shared" si="2"/>
        <v>0</v>
      </c>
    </row>
    <row r="86" spans="1:8" s="113" customFormat="1">
      <c r="A86" s="549"/>
      <c r="B86" s="300" t="str">
        <f t="shared" si="3"/>
        <v>3</v>
      </c>
      <c r="C86" s="308"/>
      <c r="D86" s="308"/>
      <c r="E86" s="320"/>
      <c r="F86" s="308"/>
      <c r="G86" s="320"/>
      <c r="H86" s="309"/>
    </row>
    <row r="87" spans="1:8" s="113" customFormat="1" ht="12.75" customHeight="1">
      <c r="A87" s="549"/>
      <c r="B87" s="355" t="s">
        <v>561</v>
      </c>
      <c r="C87" s="614" t="s">
        <v>972</v>
      </c>
      <c r="D87" s="614"/>
      <c r="E87" s="614"/>
      <c r="F87" s="275"/>
      <c r="G87" s="274"/>
      <c r="H87" s="275"/>
    </row>
    <row r="88" spans="1:8" s="113" customFormat="1">
      <c r="A88" s="549"/>
      <c r="B88" s="300" t="str">
        <f t="shared" si="3"/>
        <v>4</v>
      </c>
      <c r="C88" s="614"/>
      <c r="D88" s="614"/>
      <c r="E88" s="614"/>
      <c r="F88" s="275"/>
      <c r="G88" s="274"/>
      <c r="H88" s="275"/>
    </row>
    <row r="89" spans="1:8" s="113" customFormat="1">
      <c r="A89" s="549"/>
      <c r="B89" s="300" t="str">
        <f t="shared" si="3"/>
        <v>4</v>
      </c>
      <c r="C89" s="614"/>
      <c r="D89" s="614"/>
      <c r="E89" s="614"/>
      <c r="F89" s="275"/>
      <c r="G89" s="274"/>
      <c r="H89" s="275"/>
    </row>
    <row r="90" spans="1:8" s="113" customFormat="1">
      <c r="A90" s="549"/>
      <c r="B90" s="300" t="str">
        <f t="shared" si="3"/>
        <v>4</v>
      </c>
      <c r="C90" s="614"/>
      <c r="D90" s="614"/>
      <c r="E90" s="614"/>
      <c r="F90" s="275"/>
      <c r="G90" s="274"/>
      <c r="H90" s="275"/>
    </row>
    <row r="91" spans="1:8" s="113" customFormat="1">
      <c r="A91" s="549"/>
      <c r="B91" s="300" t="str">
        <f t="shared" si="3"/>
        <v>4</v>
      </c>
      <c r="C91" s="306"/>
      <c r="D91" s="306"/>
      <c r="E91" s="306"/>
      <c r="F91" s="275"/>
      <c r="G91" s="274"/>
      <c r="H91" s="275"/>
    </row>
    <row r="92" spans="1:8">
      <c r="B92" s="300" t="str">
        <f t="shared" si="3"/>
        <v>4</v>
      </c>
      <c r="C92" s="321" t="s">
        <v>11</v>
      </c>
      <c r="D92" s="322">
        <v>41</v>
      </c>
      <c r="E92" s="323" t="str">
        <f>IF(OR(D92="",D92=1),"","a")</f>
        <v>a</v>
      </c>
      <c r="F92" s="324">
        <v>0</v>
      </c>
      <c r="G92" s="323" t="str">
        <f>IF(N(D92)=0,0,"Kn")</f>
        <v>Kn</v>
      </c>
      <c r="H92" s="325">
        <f>F92*D92</f>
        <v>0</v>
      </c>
    </row>
    <row r="93" spans="1:8">
      <c r="B93" s="300" t="str">
        <f t="shared" si="3"/>
        <v>4</v>
      </c>
      <c r="C93" s="305"/>
      <c r="D93" s="326"/>
      <c r="E93" s="327"/>
      <c r="F93" s="301"/>
      <c r="G93" s="327"/>
      <c r="H93" s="301"/>
    </row>
    <row r="94" spans="1:8" s="113" customFormat="1" ht="12.75" customHeight="1">
      <c r="A94" s="549"/>
      <c r="B94" s="355" t="s">
        <v>559</v>
      </c>
      <c r="C94" s="614" t="s">
        <v>973</v>
      </c>
      <c r="D94" s="614"/>
      <c r="E94" s="614"/>
      <c r="F94" s="275"/>
      <c r="G94" s="274"/>
      <c r="H94" s="275"/>
    </row>
    <row r="95" spans="1:8" s="113" customFormat="1">
      <c r="A95" s="549"/>
      <c r="B95" s="300" t="str">
        <f t="shared" si="3"/>
        <v>5</v>
      </c>
      <c r="C95" s="614"/>
      <c r="D95" s="614"/>
      <c r="E95" s="614"/>
      <c r="F95" s="275"/>
      <c r="G95" s="274"/>
      <c r="H95" s="275"/>
    </row>
    <row r="96" spans="1:8" s="113" customFormat="1">
      <c r="A96" s="549"/>
      <c r="B96" s="300" t="str">
        <f t="shared" si="3"/>
        <v>5</v>
      </c>
      <c r="C96" s="614"/>
      <c r="D96" s="614"/>
      <c r="E96" s="614"/>
      <c r="F96" s="275"/>
      <c r="G96" s="274"/>
      <c r="H96" s="275"/>
    </row>
    <row r="97" spans="1:8" s="113" customFormat="1">
      <c r="A97" s="549"/>
      <c r="B97" s="300" t="str">
        <f t="shared" si="3"/>
        <v>5</v>
      </c>
      <c r="C97" s="614"/>
      <c r="D97" s="614"/>
      <c r="E97" s="614"/>
      <c r="F97" s="275"/>
      <c r="G97" s="274"/>
      <c r="H97" s="275"/>
    </row>
    <row r="98" spans="1:8" s="113" customFormat="1">
      <c r="A98" s="549"/>
      <c r="B98" s="300" t="str">
        <f t="shared" si="3"/>
        <v>5</v>
      </c>
      <c r="C98" s="306"/>
      <c r="D98" s="306"/>
      <c r="E98" s="306"/>
      <c r="F98" s="275"/>
      <c r="G98" s="274"/>
      <c r="H98" s="275"/>
    </row>
    <row r="99" spans="1:8">
      <c r="B99" s="300" t="str">
        <f t="shared" si="3"/>
        <v>5</v>
      </c>
      <c r="C99" s="321" t="s">
        <v>11</v>
      </c>
      <c r="D99" s="322">
        <v>41</v>
      </c>
      <c r="E99" s="323" t="str">
        <f>IF(OR(D99="",D99=1),"","a")</f>
        <v>a</v>
      </c>
      <c r="F99" s="324">
        <v>0</v>
      </c>
      <c r="G99" s="323" t="str">
        <f>IF(N(D99)=0,0,"Kn")</f>
        <v>Kn</v>
      </c>
      <c r="H99" s="325">
        <f>F99*D99</f>
        <v>0</v>
      </c>
    </row>
    <row r="100" spans="1:8" s="113" customFormat="1">
      <c r="A100" s="549"/>
      <c r="B100" s="300" t="str">
        <f t="shared" si="3"/>
        <v>5</v>
      </c>
      <c r="C100" s="308"/>
      <c r="D100" s="308"/>
      <c r="E100" s="320"/>
      <c r="F100" s="308"/>
      <c r="G100" s="320"/>
      <c r="H100" s="309"/>
    </row>
    <row r="101" spans="1:8" s="113" customFormat="1">
      <c r="A101" s="549"/>
      <c r="B101" s="300" t="str">
        <f t="shared" si="3"/>
        <v>5</v>
      </c>
      <c r="C101" s="308"/>
      <c r="D101" s="308"/>
      <c r="E101" s="320"/>
      <c r="F101" s="308"/>
      <c r="G101" s="320"/>
      <c r="H101" s="309"/>
    </row>
    <row r="102" spans="1:8" s="113" customFormat="1" ht="12.75" customHeight="1">
      <c r="A102" s="549"/>
      <c r="B102" s="355" t="s">
        <v>574</v>
      </c>
      <c r="C102" s="614" t="s">
        <v>974</v>
      </c>
      <c r="D102" s="614"/>
      <c r="E102" s="614"/>
      <c r="G102" s="274">
        <f>IF(N(D102)=0,0,"Kn")</f>
        <v>0</v>
      </c>
      <c r="H102" s="275">
        <f>IF(N(D102)=0,0,F102*D102)</f>
        <v>0</v>
      </c>
    </row>
    <row r="103" spans="1:8" s="113" customFormat="1">
      <c r="A103" s="549"/>
      <c r="B103" s="300" t="str">
        <f t="shared" si="3"/>
        <v>6</v>
      </c>
      <c r="C103" s="614"/>
      <c r="D103" s="614"/>
      <c r="E103" s="614"/>
      <c r="G103" s="274">
        <f>IF(N(D103)=0,0,"Kn")</f>
        <v>0</v>
      </c>
      <c r="H103" s="275">
        <f>IF(N(D103)=0,0,F103*D103)</f>
        <v>0</v>
      </c>
    </row>
    <row r="104" spans="1:8" s="113" customFormat="1">
      <c r="A104" s="549"/>
      <c r="B104" s="300" t="str">
        <f t="shared" si="3"/>
        <v>6</v>
      </c>
      <c r="E104" s="274" t="str">
        <f>IF(OR(D104="",D104=1),"","a")</f>
        <v/>
      </c>
      <c r="G104" s="274">
        <f>IF(N(D104)=0,0,"Kn")</f>
        <v>0</v>
      </c>
      <c r="H104" s="275">
        <f>IF(N(D104)=0,0,F104*D104)</f>
        <v>0</v>
      </c>
    </row>
    <row r="105" spans="1:8" s="113" customFormat="1">
      <c r="A105" s="549"/>
      <c r="B105" s="300" t="str">
        <f t="shared" si="3"/>
        <v>6</v>
      </c>
      <c r="C105" s="317" t="s">
        <v>11</v>
      </c>
      <c r="D105" s="317">
        <v>35</v>
      </c>
      <c r="E105" s="318" t="str">
        <f>IF(OR(D105="",D105=1),"","a")</f>
        <v>a</v>
      </c>
      <c r="F105" s="317">
        <v>0</v>
      </c>
      <c r="G105" s="318" t="str">
        <f>IF(N(D105)=0,0,"Kn")</f>
        <v>Kn</v>
      </c>
      <c r="H105" s="319">
        <f>IF(N(D105)=0,0,F105*D105)</f>
        <v>0</v>
      </c>
    </row>
    <row r="106" spans="1:8" s="113" customFormat="1">
      <c r="A106" s="549"/>
      <c r="B106" s="300" t="str">
        <f t="shared" si="3"/>
        <v>6</v>
      </c>
      <c r="C106" s="308"/>
      <c r="D106" s="308"/>
      <c r="E106" s="320"/>
      <c r="F106" s="308"/>
      <c r="G106" s="320"/>
      <c r="H106" s="309"/>
    </row>
    <row r="107" spans="1:8" s="113" customFormat="1">
      <c r="A107" s="549"/>
      <c r="B107" s="355" t="s">
        <v>569</v>
      </c>
      <c r="C107" s="614" t="s">
        <v>975</v>
      </c>
      <c r="D107" s="614"/>
      <c r="E107" s="614"/>
      <c r="F107" s="277"/>
      <c r="G107" s="276">
        <f t="shared" ref="G107:G122" si="4">IF(N(D107)=0,0,"Kn")</f>
        <v>0</v>
      </c>
      <c r="H107" s="277">
        <f t="shared" ref="H107:H112" si="5">IF(N(D107)=0,0,F107*D107)</f>
        <v>0</v>
      </c>
    </row>
    <row r="108" spans="1:8">
      <c r="B108" s="300" t="str">
        <f t="shared" si="3"/>
        <v>7</v>
      </c>
      <c r="C108" s="614"/>
      <c r="D108" s="614"/>
      <c r="E108" s="614"/>
      <c r="F108" s="277"/>
      <c r="G108" s="276">
        <f t="shared" si="4"/>
        <v>0</v>
      </c>
      <c r="H108" s="277">
        <f t="shared" si="5"/>
        <v>0</v>
      </c>
    </row>
    <row r="109" spans="1:8">
      <c r="B109" s="300" t="str">
        <f t="shared" si="3"/>
        <v>7</v>
      </c>
      <c r="C109" s="614"/>
      <c r="D109" s="614"/>
      <c r="E109" s="614"/>
      <c r="F109" s="277"/>
      <c r="G109" s="276">
        <f t="shared" si="4"/>
        <v>0</v>
      </c>
      <c r="H109" s="277">
        <f t="shared" si="5"/>
        <v>0</v>
      </c>
    </row>
    <row r="110" spans="1:8" s="126" customFormat="1" ht="12.75" customHeight="1">
      <c r="A110" s="550"/>
      <c r="B110" s="300" t="str">
        <f t="shared" si="3"/>
        <v>7</v>
      </c>
      <c r="C110" s="614"/>
      <c r="D110" s="614"/>
      <c r="E110" s="614"/>
      <c r="F110" s="277"/>
      <c r="G110" s="276">
        <f t="shared" si="4"/>
        <v>0</v>
      </c>
      <c r="H110" s="277">
        <f t="shared" si="5"/>
        <v>0</v>
      </c>
    </row>
    <row r="111" spans="1:8" s="126" customFormat="1">
      <c r="A111" s="550"/>
      <c r="B111" s="300" t="str">
        <f t="shared" si="3"/>
        <v>7</v>
      </c>
      <c r="C111" s="614"/>
      <c r="D111" s="614"/>
      <c r="E111" s="614"/>
      <c r="F111" s="277"/>
      <c r="G111" s="276">
        <f t="shared" si="4"/>
        <v>0</v>
      </c>
      <c r="H111" s="277">
        <f t="shared" si="5"/>
        <v>0</v>
      </c>
    </row>
    <row r="112" spans="1:8" s="126" customFormat="1">
      <c r="A112" s="550"/>
      <c r="B112" s="300" t="str">
        <f t="shared" si="3"/>
        <v>7</v>
      </c>
      <c r="E112" s="276" t="str">
        <f t="shared" ref="E112:E122" si="6">IF(OR(D112="",D112=1),"","a")</f>
        <v/>
      </c>
      <c r="F112" s="277"/>
      <c r="G112" s="276">
        <f t="shared" si="4"/>
        <v>0</v>
      </c>
      <c r="H112" s="277">
        <f t="shared" si="5"/>
        <v>0</v>
      </c>
    </row>
    <row r="113" spans="1:8" s="126" customFormat="1">
      <c r="A113" s="550"/>
      <c r="B113" s="300" t="str">
        <f t="shared" si="3"/>
        <v>7</v>
      </c>
      <c r="C113" s="126" t="s">
        <v>976</v>
      </c>
      <c r="E113" s="276" t="str">
        <f t="shared" si="6"/>
        <v/>
      </c>
      <c r="F113" s="277"/>
      <c r="G113" s="276">
        <f t="shared" si="4"/>
        <v>0</v>
      </c>
      <c r="H113" s="277">
        <f>IF(N(D113)=0,0,F113*D113)</f>
        <v>0</v>
      </c>
    </row>
    <row r="114" spans="1:8" s="126" customFormat="1">
      <c r="A114" s="550"/>
      <c r="B114" s="300" t="str">
        <f t="shared" ref="B114:B144" si="7">IF(A114="",B113,B113+1)</f>
        <v>7</v>
      </c>
      <c r="C114" s="328" t="s">
        <v>977</v>
      </c>
      <c r="D114" s="322">
        <v>645</v>
      </c>
      <c r="E114" s="329" t="str">
        <f t="shared" si="6"/>
        <v>a</v>
      </c>
      <c r="F114" s="330">
        <v>0</v>
      </c>
      <c r="G114" s="329" t="str">
        <f t="shared" si="4"/>
        <v>Kn</v>
      </c>
      <c r="H114" s="331">
        <f>F114*D114</f>
        <v>0</v>
      </c>
    </row>
    <row r="115" spans="1:8" s="126" customFormat="1">
      <c r="A115" s="550"/>
      <c r="B115" s="300" t="str">
        <f t="shared" si="7"/>
        <v>7</v>
      </c>
      <c r="C115" s="126" t="s">
        <v>978</v>
      </c>
      <c r="E115" s="276" t="str">
        <f t="shared" si="6"/>
        <v/>
      </c>
      <c r="F115" s="277"/>
      <c r="G115" s="276">
        <f t="shared" si="4"/>
        <v>0</v>
      </c>
      <c r="H115" s="277">
        <f>IF(N(D115)=0,0,F115*D115)</f>
        <v>0</v>
      </c>
    </row>
    <row r="116" spans="1:8" s="126" customFormat="1">
      <c r="A116" s="550"/>
      <c r="B116" s="300" t="str">
        <f t="shared" si="7"/>
        <v>7</v>
      </c>
      <c r="C116" s="328" t="s">
        <v>977</v>
      </c>
      <c r="D116" s="322">
        <v>275</v>
      </c>
      <c r="E116" s="329" t="str">
        <f t="shared" si="6"/>
        <v>a</v>
      </c>
      <c r="F116" s="330">
        <v>0</v>
      </c>
      <c r="G116" s="329" t="str">
        <f t="shared" si="4"/>
        <v>Kn</v>
      </c>
      <c r="H116" s="331">
        <f>F116*D116</f>
        <v>0</v>
      </c>
    </row>
    <row r="117" spans="1:8" s="332" customFormat="1">
      <c r="A117" s="555"/>
      <c r="B117" s="300" t="str">
        <f t="shared" si="7"/>
        <v>7</v>
      </c>
      <c r="C117" s="126" t="s">
        <v>979</v>
      </c>
      <c r="D117" s="126"/>
      <c r="E117" s="276" t="str">
        <f>IF(OR(D117="",D117=1),"","a")</f>
        <v/>
      </c>
      <c r="F117" s="277"/>
      <c r="G117" s="276">
        <f>IF(N(D117)=0,0,"Kn")</f>
        <v>0</v>
      </c>
      <c r="H117" s="277">
        <f>IF(N(D117)=0,0,F117*D117)</f>
        <v>0</v>
      </c>
    </row>
    <row r="118" spans="1:8" s="126" customFormat="1">
      <c r="A118" s="550"/>
      <c r="B118" s="300" t="str">
        <f t="shared" si="7"/>
        <v>7</v>
      </c>
      <c r="C118" s="328" t="s">
        <v>977</v>
      </c>
      <c r="D118" s="322">
        <v>280</v>
      </c>
      <c r="E118" s="329" t="str">
        <f>IF(OR(D118="",D118=1),"","a")</f>
        <v>a</v>
      </c>
      <c r="F118" s="330">
        <v>0</v>
      </c>
      <c r="G118" s="329" t="str">
        <f>IF(N(D118)=0,0,"Kn")</f>
        <v>Kn</v>
      </c>
      <c r="H118" s="331">
        <f>F118*D118</f>
        <v>0</v>
      </c>
    </row>
    <row r="119" spans="1:8" s="332" customFormat="1">
      <c r="A119" s="555"/>
      <c r="B119" s="300" t="str">
        <f t="shared" si="7"/>
        <v>7</v>
      </c>
      <c r="C119" s="126" t="s">
        <v>980</v>
      </c>
      <c r="D119" s="126"/>
      <c r="E119" s="276" t="str">
        <f>IF(OR(D119="",D119=1),"","a")</f>
        <v/>
      </c>
      <c r="F119" s="277"/>
      <c r="G119" s="276">
        <f>IF(N(D119)=0,0,"Kn")</f>
        <v>0</v>
      </c>
      <c r="H119" s="277">
        <f>IF(N(D119)=0,0,F119*D119)</f>
        <v>0</v>
      </c>
    </row>
    <row r="120" spans="1:8" s="126" customFormat="1">
      <c r="A120" s="550"/>
      <c r="B120" s="300" t="str">
        <f t="shared" si="7"/>
        <v>7</v>
      </c>
      <c r="C120" s="328" t="s">
        <v>977</v>
      </c>
      <c r="D120" s="322">
        <v>45</v>
      </c>
      <c r="E120" s="329" t="str">
        <f>IF(OR(D120="",D120=1),"","a")</f>
        <v>a</v>
      </c>
      <c r="F120" s="330">
        <v>0</v>
      </c>
      <c r="G120" s="329" t="str">
        <f>IF(N(D120)=0,0,"Kn")</f>
        <v>Kn</v>
      </c>
      <c r="H120" s="331">
        <f>F120*D120</f>
        <v>0</v>
      </c>
    </row>
    <row r="121" spans="1:8" s="332" customFormat="1">
      <c r="A121" s="555"/>
      <c r="B121" s="300" t="str">
        <f t="shared" si="7"/>
        <v>7</v>
      </c>
      <c r="C121" s="126" t="s">
        <v>981</v>
      </c>
      <c r="D121" s="126"/>
      <c r="E121" s="276" t="str">
        <f t="shared" si="6"/>
        <v/>
      </c>
      <c r="F121" s="277"/>
      <c r="G121" s="276">
        <f t="shared" si="4"/>
        <v>0</v>
      </c>
      <c r="H121" s="277">
        <f>IF(N(D121)=0,0,F121*D121)</f>
        <v>0</v>
      </c>
    </row>
    <row r="122" spans="1:8" s="126" customFormat="1">
      <c r="A122" s="550"/>
      <c r="B122" s="300" t="str">
        <f t="shared" si="7"/>
        <v>7</v>
      </c>
      <c r="C122" s="328" t="s">
        <v>977</v>
      </c>
      <c r="D122" s="322">
        <v>10</v>
      </c>
      <c r="E122" s="329" t="str">
        <f t="shared" si="6"/>
        <v>a</v>
      </c>
      <c r="F122" s="330">
        <v>0</v>
      </c>
      <c r="G122" s="329" t="str">
        <f t="shared" si="4"/>
        <v>Kn</v>
      </c>
      <c r="H122" s="331">
        <f>F122*D122</f>
        <v>0</v>
      </c>
    </row>
    <row r="123" spans="1:8" s="113" customFormat="1">
      <c r="A123" s="549"/>
      <c r="B123" s="300" t="str">
        <f t="shared" si="7"/>
        <v>7</v>
      </c>
      <c r="C123" s="308"/>
      <c r="D123" s="308"/>
      <c r="E123" s="320"/>
      <c r="F123" s="308"/>
      <c r="G123" s="320"/>
      <c r="H123" s="309"/>
    </row>
    <row r="124" spans="1:8" s="332" customFormat="1">
      <c r="A124" s="555"/>
      <c r="B124" s="355" t="s">
        <v>1644</v>
      </c>
      <c r="C124" s="616" t="s">
        <v>982</v>
      </c>
      <c r="D124" s="616"/>
      <c r="E124" s="616"/>
      <c r="G124" s="333">
        <f>IF(N(D124)=0,0,"Kn")</f>
        <v>0</v>
      </c>
      <c r="H124" s="334"/>
    </row>
    <row r="125" spans="1:8" s="332" customFormat="1">
      <c r="A125" s="555"/>
      <c r="B125" s="300" t="str">
        <f t="shared" si="7"/>
        <v>8</v>
      </c>
      <c r="C125" s="616"/>
      <c r="D125" s="616"/>
      <c r="E125" s="616"/>
      <c r="G125" s="333">
        <f>IF(N(D125)=0,0,"Kn")</f>
        <v>0</v>
      </c>
      <c r="H125" s="334"/>
    </row>
    <row r="126" spans="1:8" s="332" customFormat="1">
      <c r="A126" s="555"/>
      <c r="B126" s="300" t="str">
        <f t="shared" si="7"/>
        <v>8</v>
      </c>
      <c r="C126" s="616"/>
      <c r="D126" s="616"/>
      <c r="E126" s="616"/>
      <c r="G126" s="333">
        <f>IF(N(D126)=0,0,"Kn")</f>
        <v>0</v>
      </c>
      <c r="H126" s="334"/>
    </row>
    <row r="127" spans="1:8" s="332" customFormat="1">
      <c r="A127" s="555"/>
      <c r="B127" s="300" t="str">
        <f t="shared" si="7"/>
        <v>8</v>
      </c>
      <c r="C127" s="616"/>
      <c r="D127" s="616"/>
      <c r="E127" s="616"/>
      <c r="G127" s="333">
        <f>IF(N(D127)=0,0,"Kn")</f>
        <v>0</v>
      </c>
      <c r="H127" s="334"/>
    </row>
    <row r="128" spans="1:8" s="332" customFormat="1">
      <c r="A128" s="555"/>
      <c r="B128" s="300" t="str">
        <f t="shared" si="7"/>
        <v>8</v>
      </c>
      <c r="C128" s="616"/>
      <c r="D128" s="616"/>
      <c r="E128" s="616"/>
      <c r="G128" s="333">
        <f>IF(N(D128)=0,0,"Kn")</f>
        <v>0</v>
      </c>
      <c r="H128" s="334"/>
    </row>
    <row r="129" spans="1:8" s="332" customFormat="1">
      <c r="A129" s="555"/>
      <c r="B129" s="300" t="str">
        <f t="shared" si="7"/>
        <v>8</v>
      </c>
      <c r="C129" s="616"/>
      <c r="D129" s="616"/>
      <c r="E129" s="616"/>
      <c r="G129" s="333"/>
      <c r="H129" s="334"/>
    </row>
    <row r="130" spans="1:8" s="332" customFormat="1">
      <c r="A130" s="555"/>
      <c r="B130" s="300" t="str">
        <f t="shared" si="7"/>
        <v>8</v>
      </c>
      <c r="C130" s="616"/>
      <c r="D130" s="616"/>
      <c r="E130" s="616"/>
      <c r="G130" s="333"/>
      <c r="H130" s="334"/>
    </row>
    <row r="131" spans="1:8" s="332" customFormat="1">
      <c r="A131" s="555"/>
      <c r="B131" s="300" t="str">
        <f t="shared" si="7"/>
        <v>8</v>
      </c>
      <c r="C131" s="616"/>
      <c r="D131" s="616"/>
      <c r="E131" s="616"/>
      <c r="G131" s="333"/>
      <c r="H131" s="334"/>
    </row>
    <row r="132" spans="1:8" s="332" customFormat="1">
      <c r="A132" s="555"/>
      <c r="B132" s="300" t="str">
        <f t="shared" si="7"/>
        <v>8</v>
      </c>
      <c r="C132" s="616"/>
      <c r="D132" s="616"/>
      <c r="E132" s="616"/>
      <c r="G132" s="333"/>
      <c r="H132" s="334"/>
    </row>
    <row r="133" spans="1:8" s="332" customFormat="1">
      <c r="A133" s="555"/>
      <c r="B133" s="300" t="str">
        <f t="shared" si="7"/>
        <v>8</v>
      </c>
      <c r="C133" s="304"/>
      <c r="D133" s="304"/>
      <c r="E133" s="304"/>
      <c r="G133" s="333"/>
      <c r="H133" s="334"/>
    </row>
    <row r="134" spans="1:8" s="126" customFormat="1">
      <c r="A134" s="550"/>
      <c r="B134" s="300" t="str">
        <f t="shared" si="7"/>
        <v>8</v>
      </c>
      <c r="C134" s="126" t="s">
        <v>976</v>
      </c>
      <c r="E134" s="276" t="str">
        <f t="shared" ref="E134:E143" si="8">IF(OR(D134="",D134=1),"","a")</f>
        <v/>
      </c>
      <c r="F134" s="277"/>
      <c r="G134" s="276">
        <f t="shared" ref="G134:G143" si="9">IF(N(D134)=0,0,"Kn")</f>
        <v>0</v>
      </c>
      <c r="H134" s="277">
        <f>IF(N(D134)=0,0,F134*D134)</f>
        <v>0</v>
      </c>
    </row>
    <row r="135" spans="1:8" s="126" customFormat="1">
      <c r="A135" s="550"/>
      <c r="B135" s="300" t="str">
        <f t="shared" si="7"/>
        <v>8</v>
      </c>
      <c r="C135" s="328" t="s">
        <v>977</v>
      </c>
      <c r="D135" s="322">
        <v>520</v>
      </c>
      <c r="E135" s="329" t="str">
        <f t="shared" si="8"/>
        <v>a</v>
      </c>
      <c r="F135" s="330">
        <v>0</v>
      </c>
      <c r="G135" s="329" t="str">
        <f t="shared" si="9"/>
        <v>Kn</v>
      </c>
      <c r="H135" s="331">
        <f>F135*D135</f>
        <v>0</v>
      </c>
    </row>
    <row r="136" spans="1:8" s="126" customFormat="1">
      <c r="A136" s="550"/>
      <c r="B136" s="300" t="str">
        <f t="shared" si="7"/>
        <v>8</v>
      </c>
      <c r="C136" s="126" t="s">
        <v>978</v>
      </c>
      <c r="E136" s="276" t="str">
        <f t="shared" si="8"/>
        <v/>
      </c>
      <c r="F136" s="277"/>
      <c r="G136" s="276">
        <f t="shared" si="9"/>
        <v>0</v>
      </c>
      <c r="H136" s="277">
        <f>IF(N(D136)=0,0,F136*D136)</f>
        <v>0</v>
      </c>
    </row>
    <row r="137" spans="1:8" s="126" customFormat="1">
      <c r="A137" s="550"/>
      <c r="B137" s="300" t="str">
        <f t="shared" si="7"/>
        <v>8</v>
      </c>
      <c r="C137" s="328" t="s">
        <v>977</v>
      </c>
      <c r="D137" s="322">
        <v>240</v>
      </c>
      <c r="E137" s="329" t="str">
        <f t="shared" si="8"/>
        <v>a</v>
      </c>
      <c r="F137" s="330">
        <v>0</v>
      </c>
      <c r="G137" s="329" t="str">
        <f t="shared" si="9"/>
        <v>Kn</v>
      </c>
      <c r="H137" s="331">
        <f>F137*D137</f>
        <v>0</v>
      </c>
    </row>
    <row r="138" spans="1:8" s="332" customFormat="1">
      <c r="A138" s="555"/>
      <c r="B138" s="300" t="str">
        <f t="shared" si="7"/>
        <v>8</v>
      </c>
      <c r="C138" s="126" t="s">
        <v>979</v>
      </c>
      <c r="D138" s="126"/>
      <c r="E138" s="276" t="str">
        <f t="shared" si="8"/>
        <v/>
      </c>
      <c r="F138" s="277"/>
      <c r="G138" s="276">
        <f t="shared" si="9"/>
        <v>0</v>
      </c>
      <c r="H138" s="277">
        <f>IF(N(D138)=0,0,F138*D138)</f>
        <v>0</v>
      </c>
    </row>
    <row r="139" spans="1:8" s="126" customFormat="1">
      <c r="A139" s="550"/>
      <c r="B139" s="300" t="str">
        <f t="shared" si="7"/>
        <v>8</v>
      </c>
      <c r="C139" s="328" t="s">
        <v>977</v>
      </c>
      <c r="D139" s="322">
        <v>280</v>
      </c>
      <c r="E139" s="329" t="str">
        <f t="shared" si="8"/>
        <v>a</v>
      </c>
      <c r="F139" s="330">
        <v>0</v>
      </c>
      <c r="G139" s="329" t="str">
        <f t="shared" si="9"/>
        <v>Kn</v>
      </c>
      <c r="H139" s="331">
        <f>F139*D139</f>
        <v>0</v>
      </c>
    </row>
    <row r="140" spans="1:8" s="332" customFormat="1">
      <c r="A140" s="555"/>
      <c r="B140" s="300" t="str">
        <f t="shared" si="7"/>
        <v>8</v>
      </c>
      <c r="C140" s="126" t="s">
        <v>980</v>
      </c>
      <c r="D140" s="126"/>
      <c r="E140" s="276" t="str">
        <f t="shared" si="8"/>
        <v/>
      </c>
      <c r="F140" s="277"/>
      <c r="G140" s="276">
        <f t="shared" si="9"/>
        <v>0</v>
      </c>
      <c r="H140" s="277">
        <f>IF(N(D140)=0,0,F140*D140)</f>
        <v>0</v>
      </c>
    </row>
    <row r="141" spans="1:8" s="126" customFormat="1">
      <c r="A141" s="550"/>
      <c r="B141" s="300" t="str">
        <f t="shared" si="7"/>
        <v>8</v>
      </c>
      <c r="C141" s="328" t="s">
        <v>977</v>
      </c>
      <c r="D141" s="322">
        <v>45</v>
      </c>
      <c r="E141" s="329" t="str">
        <f t="shared" si="8"/>
        <v>a</v>
      </c>
      <c r="F141" s="330">
        <v>0</v>
      </c>
      <c r="G141" s="329" t="str">
        <f t="shared" si="9"/>
        <v>Kn</v>
      </c>
      <c r="H141" s="331">
        <f>F141*D141</f>
        <v>0</v>
      </c>
    </row>
    <row r="142" spans="1:8" s="332" customFormat="1">
      <c r="A142" s="555"/>
      <c r="B142" s="300" t="str">
        <f t="shared" si="7"/>
        <v>8</v>
      </c>
      <c r="C142" s="126" t="s">
        <v>981</v>
      </c>
      <c r="D142" s="126"/>
      <c r="E142" s="276" t="str">
        <f t="shared" si="8"/>
        <v/>
      </c>
      <c r="F142" s="277"/>
      <c r="G142" s="276">
        <f t="shared" si="9"/>
        <v>0</v>
      </c>
      <c r="H142" s="277">
        <f>IF(N(D142)=0,0,F142*D142)</f>
        <v>0</v>
      </c>
    </row>
    <row r="143" spans="1:8" s="126" customFormat="1">
      <c r="A143" s="550"/>
      <c r="B143" s="300" t="str">
        <f t="shared" si="7"/>
        <v>8</v>
      </c>
      <c r="C143" s="328" t="s">
        <v>977</v>
      </c>
      <c r="D143" s="322">
        <v>10</v>
      </c>
      <c r="E143" s="329" t="str">
        <f t="shared" si="8"/>
        <v>a</v>
      </c>
      <c r="F143" s="330">
        <v>0</v>
      </c>
      <c r="G143" s="329" t="str">
        <f t="shared" si="9"/>
        <v>Kn</v>
      </c>
      <c r="H143" s="331">
        <f>F143*D143</f>
        <v>0</v>
      </c>
    </row>
    <row r="144" spans="1:8" s="126" customFormat="1">
      <c r="A144" s="550"/>
      <c r="B144" s="300" t="str">
        <f t="shared" si="7"/>
        <v>8</v>
      </c>
      <c r="C144" s="314"/>
      <c r="D144" s="326"/>
      <c r="E144" s="335"/>
      <c r="F144" s="336"/>
      <c r="G144" s="335"/>
      <c r="H144" s="336"/>
    </row>
    <row r="145" spans="1:12" s="126" customFormat="1" ht="12.75" customHeight="1">
      <c r="A145" s="550"/>
      <c r="B145" s="355" t="s">
        <v>1645</v>
      </c>
      <c r="C145" s="614" t="s">
        <v>983</v>
      </c>
      <c r="D145" s="614"/>
      <c r="E145" s="614"/>
      <c r="G145" s="276">
        <f t="shared" ref="G145:G153" si="10">IF(N(D145)=0,0,"Kn")</f>
        <v>0</v>
      </c>
      <c r="H145" s="277">
        <f>IF(N(D145)=0,0,F145*D145)</f>
        <v>0</v>
      </c>
    </row>
    <row r="146" spans="1:12" s="126" customFormat="1">
      <c r="A146" s="550"/>
      <c r="B146" s="300" t="str">
        <f t="shared" ref="B146:B153" si="11">IF(A146="",B145,B145+1)</f>
        <v>9</v>
      </c>
      <c r="C146" s="614"/>
      <c r="D146" s="614"/>
      <c r="E146" s="614"/>
      <c r="G146" s="276">
        <f t="shared" si="10"/>
        <v>0</v>
      </c>
      <c r="H146" s="277">
        <f>IF(N(D146)=0,0,F146*D146)</f>
        <v>0</v>
      </c>
    </row>
    <row r="147" spans="1:12" s="126" customFormat="1">
      <c r="A147" s="550"/>
      <c r="B147" s="300" t="str">
        <f t="shared" si="11"/>
        <v>9</v>
      </c>
      <c r="E147" s="276" t="str">
        <f>IF(OR(D147="",D147=1),"","a")</f>
        <v/>
      </c>
      <c r="G147" s="276">
        <f t="shared" si="10"/>
        <v>0</v>
      </c>
      <c r="H147" s="277">
        <f>IF(N(D147)=0,0,F147*D147)</f>
        <v>0</v>
      </c>
    </row>
    <row r="148" spans="1:12" s="126" customFormat="1">
      <c r="A148" s="550"/>
      <c r="B148" s="300" t="str">
        <f t="shared" si="11"/>
        <v>9</v>
      </c>
      <c r="C148" s="337" t="s">
        <v>977</v>
      </c>
      <c r="D148" s="337">
        <f>SUM(D114:D122)</f>
        <v>1255</v>
      </c>
      <c r="E148" s="338" t="str">
        <f>IF(OR(D148="",D148=1),"","a")</f>
        <v>a</v>
      </c>
      <c r="F148" s="311">
        <v>0</v>
      </c>
      <c r="G148" s="312" t="str">
        <f t="shared" si="10"/>
        <v>Kn</v>
      </c>
      <c r="H148" s="313">
        <f>IF(N(D148)=0,0,F148*D148)</f>
        <v>0</v>
      </c>
    </row>
    <row r="149" spans="1:12">
      <c r="B149" s="300" t="str">
        <f t="shared" si="11"/>
        <v>9</v>
      </c>
      <c r="C149" s="339"/>
      <c r="D149" s="340"/>
      <c r="E149" s="341"/>
      <c r="F149" s="294"/>
      <c r="G149" s="327"/>
      <c r="H149" s="301"/>
    </row>
    <row r="150" spans="1:12" s="126" customFormat="1" ht="12.75" customHeight="1">
      <c r="A150" s="550"/>
      <c r="B150" s="355" t="s">
        <v>589</v>
      </c>
      <c r="C150" s="608" t="s">
        <v>984</v>
      </c>
      <c r="D150" s="608"/>
      <c r="E150" s="608"/>
      <c r="G150" s="276">
        <f t="shared" si="10"/>
        <v>0</v>
      </c>
      <c r="H150" s="277">
        <f>IF(N(D150)=0,0,F150*D150)</f>
        <v>0</v>
      </c>
    </row>
    <row r="151" spans="1:12" s="126" customFormat="1">
      <c r="A151" s="550"/>
      <c r="B151" s="300" t="str">
        <f t="shared" si="11"/>
        <v>10</v>
      </c>
      <c r="C151" s="608"/>
      <c r="D151" s="608"/>
      <c r="E151" s="608"/>
      <c r="G151" s="276">
        <f t="shared" si="10"/>
        <v>0</v>
      </c>
      <c r="H151" s="277">
        <f>IF(N(D151)=0,0,F151*D151)</f>
        <v>0</v>
      </c>
    </row>
    <row r="152" spans="1:12" s="126" customFormat="1">
      <c r="A152" s="550"/>
      <c r="B152" s="300" t="str">
        <f t="shared" si="11"/>
        <v>10</v>
      </c>
      <c r="C152" s="342"/>
      <c r="D152" s="342"/>
      <c r="E152" s="343" t="str">
        <f>IF(OR(D152="",D152=1),"","a")</f>
        <v/>
      </c>
      <c r="G152" s="276">
        <f t="shared" si="10"/>
        <v>0</v>
      </c>
      <c r="H152" s="277">
        <f>IF(N(D152)=0,0,F152*D152)</f>
        <v>0</v>
      </c>
      <c r="L152" s="126">
        <f>L122-L139</f>
        <v>0</v>
      </c>
    </row>
    <row r="153" spans="1:12" s="126" customFormat="1">
      <c r="A153" s="550"/>
      <c r="B153" s="300" t="str">
        <f t="shared" si="11"/>
        <v>10</v>
      </c>
      <c r="C153" s="337" t="s">
        <v>977</v>
      </c>
      <c r="D153" s="337">
        <v>440</v>
      </c>
      <c r="E153" s="338" t="str">
        <f>IF(OR(D153="",D153=1),"","a")</f>
        <v>a</v>
      </c>
      <c r="F153" s="311">
        <v>0</v>
      </c>
      <c r="G153" s="312" t="str">
        <f t="shared" si="10"/>
        <v>Kn</v>
      </c>
      <c r="H153" s="313">
        <f>IF(N(D153)=0,0,F153*D153)</f>
        <v>0</v>
      </c>
    </row>
    <row r="154" spans="1:12" s="126" customFormat="1">
      <c r="A154" s="550"/>
      <c r="B154" s="300"/>
      <c r="C154" s="339"/>
      <c r="D154" s="339"/>
      <c r="E154" s="344"/>
      <c r="F154" s="314"/>
      <c r="G154" s="315"/>
      <c r="H154" s="316"/>
    </row>
    <row r="155" spans="1:12" s="126" customFormat="1">
      <c r="A155" s="550"/>
      <c r="B155" s="300"/>
      <c r="C155" s="339"/>
      <c r="D155" s="339"/>
      <c r="E155" s="344"/>
      <c r="F155" s="314"/>
      <c r="G155" s="315"/>
      <c r="H155" s="316"/>
    </row>
    <row r="156" spans="1:12" s="126" customFormat="1">
      <c r="A156" s="550"/>
      <c r="B156" s="300"/>
      <c r="C156" s="339"/>
      <c r="D156" s="339"/>
      <c r="E156" s="344"/>
      <c r="F156" s="314"/>
      <c r="G156" s="315"/>
      <c r="H156" s="316"/>
    </row>
    <row r="157" spans="1:12" s="126" customFormat="1">
      <c r="A157" s="550"/>
      <c r="B157" s="300"/>
      <c r="C157" s="339"/>
      <c r="D157" s="339"/>
      <c r="E157" s="344"/>
      <c r="F157" s="314"/>
      <c r="G157" s="315"/>
      <c r="H157" s="316"/>
    </row>
    <row r="158" spans="1:12" s="126" customFormat="1">
      <c r="A158" s="550"/>
      <c r="B158" s="300"/>
      <c r="C158" s="339"/>
      <c r="D158" s="339"/>
      <c r="E158" s="344"/>
      <c r="F158" s="314"/>
      <c r="G158" s="315"/>
      <c r="H158" s="316"/>
    </row>
    <row r="159" spans="1:12" s="126" customFormat="1">
      <c r="A159" s="550"/>
      <c r="B159" s="300"/>
      <c r="C159" s="339"/>
      <c r="D159" s="339"/>
      <c r="E159" s="344"/>
      <c r="F159" s="314"/>
      <c r="G159" s="315"/>
      <c r="H159" s="316"/>
    </row>
    <row r="160" spans="1:12" s="126" customFormat="1">
      <c r="A160" s="550"/>
      <c r="B160" s="300" t="str">
        <f>IF(A160="",B153,B153+1)</f>
        <v>10</v>
      </c>
      <c r="C160" s="314"/>
      <c r="D160" s="326"/>
      <c r="E160" s="335"/>
      <c r="F160" s="336"/>
      <c r="G160" s="335"/>
      <c r="H160" s="336"/>
    </row>
    <row r="161" spans="1:11" s="113" customFormat="1">
      <c r="A161" s="549"/>
      <c r="B161" s="355" t="s">
        <v>1646</v>
      </c>
      <c r="C161" s="646" t="s">
        <v>985</v>
      </c>
      <c r="D161" s="646"/>
      <c r="E161" s="646"/>
      <c r="G161" s="274">
        <f>IF(N(D161)=0,0,"Kn")</f>
        <v>0</v>
      </c>
      <c r="H161" s="275"/>
    </row>
    <row r="162" spans="1:11" s="113" customFormat="1">
      <c r="A162" s="549"/>
      <c r="B162" s="300" t="str">
        <f t="shared" ref="B162:B166" si="12">IF(A162="",B161,B161+1)</f>
        <v>11</v>
      </c>
      <c r="C162" s="646"/>
      <c r="D162" s="646"/>
      <c r="E162" s="646"/>
      <c r="G162" s="274"/>
      <c r="H162" s="275"/>
    </row>
    <row r="163" spans="1:11" s="113" customFormat="1">
      <c r="A163" s="549"/>
      <c r="B163" s="300" t="str">
        <f t="shared" si="12"/>
        <v>11</v>
      </c>
      <c r="C163" s="646"/>
      <c r="D163" s="646"/>
      <c r="E163" s="646"/>
      <c r="G163" s="274"/>
      <c r="H163" s="275"/>
    </row>
    <row r="164" spans="1:11" s="113" customFormat="1">
      <c r="A164" s="549"/>
      <c r="B164" s="300" t="str">
        <f t="shared" si="12"/>
        <v>11</v>
      </c>
      <c r="C164" s="646"/>
      <c r="D164" s="646"/>
      <c r="E164" s="646"/>
      <c r="G164" s="274"/>
      <c r="H164" s="275"/>
    </row>
    <row r="165" spans="1:11" s="113" customFormat="1">
      <c r="A165" s="549"/>
      <c r="B165" s="300" t="str">
        <f t="shared" si="12"/>
        <v>11</v>
      </c>
      <c r="E165" s="274" t="str">
        <f>IF(OR(D165="",D165=1),"","a")</f>
        <v/>
      </c>
      <c r="G165" s="274">
        <f>IF(N(D165)=0,0,"Kn")</f>
        <v>0</v>
      </c>
      <c r="H165" s="275"/>
    </row>
    <row r="166" spans="1:11" s="126" customFormat="1">
      <c r="A166" s="550"/>
      <c r="B166" s="300" t="str">
        <f t="shared" si="12"/>
        <v>11</v>
      </c>
      <c r="C166" s="311" t="s">
        <v>872</v>
      </c>
      <c r="D166" s="311">
        <v>1</v>
      </c>
      <c r="E166" s="312" t="str">
        <f>IF(OR(D166="",D166=1),"","a")</f>
        <v/>
      </c>
      <c r="F166" s="311">
        <v>0</v>
      </c>
      <c r="G166" s="312" t="str">
        <f>IF(N(D166)=0,0,"Kn")</f>
        <v>Kn</v>
      </c>
      <c r="H166" s="313">
        <f>IF(N(D166)=0,0,F166*D166)</f>
        <v>0</v>
      </c>
    </row>
    <row r="167" spans="1:11" s="126" customFormat="1">
      <c r="A167" s="550"/>
      <c r="B167" s="300"/>
      <c r="C167" s="314"/>
      <c r="D167" s="314"/>
      <c r="E167" s="315"/>
      <c r="F167" s="314"/>
      <c r="G167" s="315"/>
      <c r="H167" s="316"/>
    </row>
    <row r="168" spans="1:11" s="113" customFormat="1">
      <c r="A168" s="549"/>
      <c r="B168" s="300" t="str">
        <f>IF(A168="",B166,B166+1)</f>
        <v>11</v>
      </c>
      <c r="C168" s="273"/>
      <c r="D168" s="273"/>
      <c r="E168" s="273"/>
      <c r="F168" s="273"/>
      <c r="G168" s="274"/>
      <c r="H168" s="275"/>
    </row>
    <row r="169" spans="1:11" ht="13.5" thickBot="1">
      <c r="B169" s="300" t="str">
        <f>IF(A169="",B168,B168+1)</f>
        <v>11</v>
      </c>
      <c r="C169" s="305"/>
      <c r="D169" s="294"/>
      <c r="E169" s="327"/>
      <c r="F169" s="294"/>
      <c r="G169" s="327"/>
      <c r="H169" s="301"/>
    </row>
    <row r="170" spans="1:11" ht="13.5" thickBot="1">
      <c r="B170" s="300" t="str">
        <f>IF(A170="",B169,B169+1)</f>
        <v>11</v>
      </c>
      <c r="C170" s="610" t="s">
        <v>986</v>
      </c>
      <c r="D170" s="611"/>
      <c r="E170" s="611"/>
      <c r="F170" s="345"/>
      <c r="G170" s="346" t="s">
        <v>987</v>
      </c>
      <c r="H170" s="347">
        <f>SUM(H51:H169)</f>
        <v>0</v>
      </c>
      <c r="J170" s="304"/>
      <c r="K170" s="304"/>
    </row>
    <row r="171" spans="1:11" ht="13.5" thickBot="1">
      <c r="B171" s="300" t="str">
        <f>IF(A171="",B170,B170+1)</f>
        <v>11</v>
      </c>
      <c r="C171" s="348"/>
      <c r="D171" s="348"/>
      <c r="E171" s="348"/>
      <c r="F171" s="294"/>
      <c r="G171" s="349"/>
      <c r="H171" s="301"/>
      <c r="J171" s="304"/>
      <c r="K171" s="304"/>
    </row>
    <row r="172" spans="1:11" s="354" customFormat="1" ht="13.5" thickBot="1">
      <c r="A172" s="556"/>
      <c r="B172" s="351" t="s">
        <v>988</v>
      </c>
      <c r="C172" s="598" t="s">
        <v>989</v>
      </c>
      <c r="D172" s="598"/>
      <c r="E172" s="598"/>
      <c r="F172" s="599"/>
      <c r="G172" s="352"/>
      <c r="H172" s="353">
        <f>IF(N(D172)=0,0,F172*D172)</f>
        <v>0</v>
      </c>
    </row>
    <row r="173" spans="1:11" s="113" customFormat="1">
      <c r="A173" s="549"/>
      <c r="B173" s="84"/>
      <c r="C173" s="281"/>
      <c r="H173" s="275"/>
    </row>
    <row r="174" spans="1:11" s="126" customFormat="1" ht="12.75" customHeight="1">
      <c r="A174" s="550"/>
      <c r="B174" s="355" t="s">
        <v>563</v>
      </c>
      <c r="C174" s="621" t="s">
        <v>990</v>
      </c>
      <c r="D174" s="621"/>
      <c r="E174" s="621"/>
      <c r="F174" s="277"/>
      <c r="G174" s="276"/>
      <c r="H174" s="277"/>
    </row>
    <row r="175" spans="1:11" s="126" customFormat="1" ht="12.75" customHeight="1">
      <c r="A175" s="550"/>
      <c r="B175" s="300" t="str">
        <f t="shared" ref="B175:B238" si="13">IF(A175="",B174,B174+1)</f>
        <v>1</v>
      </c>
      <c r="C175" s="621"/>
      <c r="D175" s="621"/>
      <c r="E175" s="621"/>
      <c r="F175" s="277"/>
      <c r="G175" s="276"/>
      <c r="H175" s="277"/>
    </row>
    <row r="176" spans="1:11" s="126" customFormat="1" ht="12.75" customHeight="1">
      <c r="A176" s="550"/>
      <c r="B176" s="300" t="str">
        <f t="shared" si="13"/>
        <v>1</v>
      </c>
      <c r="C176" s="621"/>
      <c r="D176" s="621"/>
      <c r="E176" s="621"/>
      <c r="F176" s="277"/>
      <c r="G176" s="276"/>
      <c r="H176" s="277"/>
    </row>
    <row r="177" spans="1:8" s="126" customFormat="1" ht="12.75" customHeight="1">
      <c r="A177" s="550"/>
      <c r="B177" s="300" t="str">
        <f t="shared" si="13"/>
        <v>1</v>
      </c>
      <c r="C177" s="621"/>
      <c r="D177" s="621"/>
      <c r="E177" s="621"/>
      <c r="F177" s="277"/>
      <c r="G177" s="276"/>
      <c r="H177" s="277"/>
    </row>
    <row r="178" spans="1:8" s="126" customFormat="1" ht="12.75" customHeight="1">
      <c r="A178" s="550"/>
      <c r="B178" s="300" t="str">
        <f t="shared" si="13"/>
        <v>1</v>
      </c>
      <c r="C178" s="621"/>
      <c r="D178" s="621"/>
      <c r="E178" s="621"/>
      <c r="F178" s="277"/>
      <c r="G178" s="276"/>
      <c r="H178" s="277"/>
    </row>
    <row r="179" spans="1:8" s="126" customFormat="1" ht="12.75" customHeight="1">
      <c r="A179" s="550"/>
      <c r="B179" s="300" t="str">
        <f t="shared" si="13"/>
        <v>1</v>
      </c>
      <c r="C179" s="621"/>
      <c r="D179" s="621"/>
      <c r="E179" s="621"/>
      <c r="F179" s="277"/>
      <c r="G179" s="276"/>
      <c r="H179" s="277"/>
    </row>
    <row r="180" spans="1:8" s="126" customFormat="1" ht="12.75" customHeight="1">
      <c r="A180" s="550"/>
      <c r="B180" s="300" t="str">
        <f t="shared" si="13"/>
        <v>1</v>
      </c>
      <c r="C180" s="621"/>
      <c r="D180" s="621"/>
      <c r="E180" s="621"/>
      <c r="F180" s="277"/>
      <c r="G180" s="276"/>
      <c r="H180" s="277"/>
    </row>
    <row r="181" spans="1:8" s="126" customFormat="1" ht="12.75" customHeight="1">
      <c r="A181" s="550"/>
      <c r="B181" s="300" t="str">
        <f t="shared" si="13"/>
        <v>1</v>
      </c>
      <c r="C181" s="621"/>
      <c r="D181" s="621"/>
      <c r="E181" s="621"/>
      <c r="F181" s="277"/>
      <c r="G181" s="276"/>
      <c r="H181" s="277"/>
    </row>
    <row r="182" spans="1:8" s="342" customFormat="1" ht="12.75" customHeight="1">
      <c r="A182" s="557"/>
      <c r="B182" s="300" t="str">
        <f t="shared" si="13"/>
        <v>1</v>
      </c>
      <c r="C182" s="356" t="s">
        <v>991</v>
      </c>
      <c r="D182" s="645" t="s">
        <v>992</v>
      </c>
      <c r="E182" s="645"/>
      <c r="F182" s="357"/>
      <c r="G182" s="343"/>
      <c r="H182" s="357"/>
    </row>
    <row r="183" spans="1:8" s="126" customFormat="1" ht="12.75" customHeight="1">
      <c r="A183" s="550"/>
      <c r="B183" s="300" t="str">
        <f t="shared" si="13"/>
        <v>1</v>
      </c>
      <c r="C183" s="621" t="s">
        <v>993</v>
      </c>
      <c r="D183" s="621"/>
      <c r="E183" s="621"/>
      <c r="F183" s="277"/>
      <c r="G183" s="276"/>
      <c r="H183" s="277"/>
    </row>
    <row r="184" spans="1:8" s="126" customFormat="1" ht="12.75" customHeight="1">
      <c r="A184" s="550"/>
      <c r="B184" s="300" t="str">
        <f t="shared" si="13"/>
        <v>1</v>
      </c>
      <c r="C184" s="621"/>
      <c r="D184" s="621"/>
      <c r="E184" s="621"/>
      <c r="F184" s="277"/>
      <c r="G184" s="276"/>
      <c r="H184" s="277"/>
    </row>
    <row r="185" spans="1:8" s="126" customFormat="1" ht="12.75" customHeight="1">
      <c r="A185" s="550"/>
      <c r="B185" s="300" t="str">
        <f t="shared" si="13"/>
        <v>1</v>
      </c>
      <c r="C185" s="621"/>
      <c r="D185" s="621"/>
      <c r="E185" s="621"/>
      <c r="F185" s="277"/>
      <c r="G185" s="276"/>
      <c r="H185" s="277"/>
    </row>
    <row r="186" spans="1:8" s="126" customFormat="1" ht="12.75" customHeight="1">
      <c r="A186" s="550"/>
      <c r="B186" s="300" t="str">
        <f t="shared" si="13"/>
        <v>1</v>
      </c>
      <c r="C186" s="621"/>
      <c r="D186" s="621"/>
      <c r="E186" s="621"/>
      <c r="F186" s="277"/>
      <c r="G186" s="276"/>
      <c r="H186" s="277"/>
    </row>
    <row r="187" spans="1:8" s="126" customFormat="1" ht="12.75" customHeight="1">
      <c r="A187" s="550"/>
      <c r="B187" s="300" t="str">
        <f t="shared" si="13"/>
        <v>1</v>
      </c>
      <c r="C187" s="621"/>
      <c r="D187" s="621"/>
      <c r="E187" s="621"/>
      <c r="F187" s="277"/>
      <c r="G187" s="276"/>
      <c r="H187" s="277"/>
    </row>
    <row r="188" spans="1:8" s="126" customFormat="1" ht="12.75" customHeight="1">
      <c r="A188" s="550"/>
      <c r="B188" s="300" t="str">
        <f t="shared" si="13"/>
        <v>1</v>
      </c>
      <c r="C188" s="621"/>
      <c r="D188" s="621"/>
      <c r="E188" s="621"/>
      <c r="F188" s="277"/>
      <c r="G188" s="276"/>
      <c r="H188" s="277"/>
    </row>
    <row r="189" spans="1:8" s="126" customFormat="1" ht="12.75" customHeight="1">
      <c r="A189" s="550"/>
      <c r="B189" s="300" t="str">
        <f t="shared" si="13"/>
        <v>1</v>
      </c>
      <c r="C189" s="621"/>
      <c r="D189" s="621"/>
      <c r="E189" s="621"/>
      <c r="F189" s="277"/>
      <c r="G189" s="276"/>
      <c r="H189" s="277"/>
    </row>
    <row r="190" spans="1:8" s="126" customFormat="1" ht="12.75" customHeight="1">
      <c r="A190" s="550"/>
      <c r="B190" s="300" t="str">
        <f t="shared" si="13"/>
        <v>1</v>
      </c>
      <c r="C190" s="621"/>
      <c r="D190" s="621"/>
      <c r="E190" s="621"/>
      <c r="F190" s="277"/>
      <c r="G190" s="276"/>
      <c r="H190" s="277"/>
    </row>
    <row r="191" spans="1:8" s="126" customFormat="1" ht="12.75" customHeight="1">
      <c r="A191" s="550"/>
      <c r="B191" s="300" t="str">
        <f t="shared" si="13"/>
        <v>1</v>
      </c>
      <c r="C191" s="621"/>
      <c r="D191" s="621"/>
      <c r="E191" s="621"/>
      <c r="F191" s="277"/>
      <c r="G191" s="276"/>
      <c r="H191" s="277"/>
    </row>
    <row r="192" spans="1:8" s="126" customFormat="1" ht="12.75" customHeight="1">
      <c r="A192" s="550"/>
      <c r="B192" s="300" t="str">
        <f t="shared" si="13"/>
        <v>1</v>
      </c>
      <c r="C192" s="621"/>
      <c r="D192" s="621"/>
      <c r="E192" s="621"/>
      <c r="F192" s="277"/>
      <c r="G192" s="276"/>
      <c r="H192" s="277"/>
    </row>
    <row r="193" spans="1:8" s="126" customFormat="1" ht="12.75" customHeight="1">
      <c r="A193" s="550"/>
      <c r="B193" s="300" t="str">
        <f t="shared" si="13"/>
        <v>1</v>
      </c>
      <c r="C193" s="621"/>
      <c r="D193" s="621"/>
      <c r="E193" s="621"/>
      <c r="F193" s="277"/>
      <c r="G193" s="276"/>
      <c r="H193" s="277"/>
    </row>
    <row r="194" spans="1:8" s="126" customFormat="1" ht="12.75" customHeight="1">
      <c r="A194" s="550"/>
      <c r="B194" s="300" t="str">
        <f t="shared" si="13"/>
        <v>1</v>
      </c>
      <c r="C194" s="621"/>
      <c r="D194" s="621"/>
      <c r="E194" s="621"/>
      <c r="F194" s="277"/>
      <c r="G194" s="276"/>
      <c r="H194" s="277"/>
    </row>
    <row r="195" spans="1:8" s="126" customFormat="1" ht="12.75" customHeight="1">
      <c r="A195" s="550"/>
      <c r="B195" s="300" t="str">
        <f t="shared" si="13"/>
        <v>1</v>
      </c>
      <c r="C195" s="621"/>
      <c r="D195" s="621"/>
      <c r="E195" s="621"/>
      <c r="F195" s="277"/>
      <c r="G195" s="276"/>
      <c r="H195" s="277"/>
    </row>
    <row r="196" spans="1:8" s="126" customFormat="1" ht="12.75" customHeight="1">
      <c r="A196" s="550"/>
      <c r="B196" s="300" t="str">
        <f t="shared" si="13"/>
        <v>1</v>
      </c>
      <c r="C196" s="621"/>
      <c r="D196" s="621"/>
      <c r="E196" s="621"/>
      <c r="F196" s="277"/>
      <c r="G196" s="276"/>
      <c r="H196" s="277"/>
    </row>
    <row r="197" spans="1:8" s="126" customFormat="1" ht="12.75" customHeight="1">
      <c r="A197" s="550"/>
      <c r="B197" s="300" t="str">
        <f t="shared" si="13"/>
        <v>1</v>
      </c>
      <c r="C197" s="621"/>
      <c r="D197" s="621"/>
      <c r="E197" s="621"/>
      <c r="F197" s="277"/>
      <c r="G197" s="276"/>
      <c r="H197" s="277"/>
    </row>
    <row r="198" spans="1:8" s="126" customFormat="1" ht="12.75" customHeight="1">
      <c r="A198" s="550"/>
      <c r="B198" s="300" t="str">
        <f t="shared" si="13"/>
        <v>1</v>
      </c>
      <c r="C198" s="621"/>
      <c r="D198" s="621"/>
      <c r="E198" s="621"/>
      <c r="F198" s="277"/>
      <c r="G198" s="276"/>
      <c r="H198" s="277"/>
    </row>
    <row r="199" spans="1:8" s="126" customFormat="1" ht="12.75" customHeight="1">
      <c r="A199" s="550"/>
      <c r="B199" s="300" t="str">
        <f t="shared" si="13"/>
        <v>1</v>
      </c>
      <c r="C199" s="621"/>
      <c r="D199" s="621"/>
      <c r="E199" s="621"/>
      <c r="F199" s="277"/>
      <c r="G199" s="276"/>
      <c r="H199" s="277"/>
    </row>
    <row r="200" spans="1:8" s="126" customFormat="1" ht="12.75" customHeight="1">
      <c r="A200" s="550"/>
      <c r="B200" s="300" t="str">
        <f t="shared" si="13"/>
        <v>1</v>
      </c>
      <c r="C200" s="621"/>
      <c r="D200" s="621"/>
      <c r="E200" s="621"/>
      <c r="F200" s="277"/>
      <c r="G200" s="276"/>
      <c r="H200" s="277"/>
    </row>
    <row r="201" spans="1:8" s="126" customFormat="1" ht="12.75" customHeight="1">
      <c r="A201" s="550"/>
      <c r="B201" s="300" t="str">
        <f t="shared" si="13"/>
        <v>1</v>
      </c>
      <c r="C201" s="621"/>
      <c r="D201" s="621"/>
      <c r="E201" s="621"/>
      <c r="F201" s="277"/>
      <c r="G201" s="276"/>
      <c r="H201" s="277"/>
    </row>
    <row r="202" spans="1:8" s="126" customFormat="1" ht="12.75" customHeight="1">
      <c r="A202" s="550"/>
      <c r="B202" s="300" t="str">
        <f t="shared" si="13"/>
        <v>1</v>
      </c>
      <c r="C202" s="621"/>
      <c r="D202" s="621"/>
      <c r="E202" s="621"/>
      <c r="F202" s="277"/>
      <c r="G202" s="276"/>
      <c r="H202" s="277"/>
    </row>
    <row r="203" spans="1:8" s="126" customFormat="1" ht="12.75" customHeight="1">
      <c r="A203" s="550"/>
      <c r="B203" s="300" t="str">
        <f t="shared" si="13"/>
        <v>1</v>
      </c>
      <c r="C203" s="621"/>
      <c r="D203" s="621"/>
      <c r="E203" s="621"/>
      <c r="F203" s="277"/>
      <c r="G203" s="276"/>
      <c r="H203" s="277"/>
    </row>
    <row r="204" spans="1:8" s="126" customFormat="1" ht="12.75" customHeight="1">
      <c r="A204" s="550"/>
      <c r="B204" s="300" t="str">
        <f t="shared" si="13"/>
        <v>1</v>
      </c>
      <c r="C204" s="621"/>
      <c r="D204" s="621"/>
      <c r="E204" s="621"/>
      <c r="F204" s="277"/>
      <c r="G204" s="276"/>
      <c r="H204" s="277"/>
    </row>
    <row r="205" spans="1:8" s="126" customFormat="1" ht="12.75" customHeight="1">
      <c r="A205" s="550"/>
      <c r="B205" s="300" t="str">
        <f t="shared" si="13"/>
        <v>1</v>
      </c>
      <c r="C205" s="621"/>
      <c r="D205" s="621"/>
      <c r="E205" s="621"/>
      <c r="F205" s="277"/>
      <c r="G205" s="276"/>
      <c r="H205" s="277"/>
    </row>
    <row r="206" spans="1:8" s="126" customFormat="1" ht="12.75" customHeight="1">
      <c r="A206" s="550"/>
      <c r="B206" s="300" t="str">
        <f t="shared" si="13"/>
        <v>1</v>
      </c>
      <c r="C206" s="621"/>
      <c r="D206" s="621"/>
      <c r="E206" s="621"/>
      <c r="F206" s="277"/>
      <c r="G206" s="276"/>
      <c r="H206" s="277"/>
    </row>
    <row r="207" spans="1:8" s="126" customFormat="1" ht="12.75" customHeight="1">
      <c r="A207" s="550"/>
      <c r="B207" s="300" t="str">
        <f t="shared" si="13"/>
        <v>1</v>
      </c>
      <c r="C207" s="621"/>
      <c r="D207" s="621"/>
      <c r="E207" s="621"/>
      <c r="F207" s="277"/>
      <c r="G207" s="276"/>
      <c r="H207" s="277"/>
    </row>
    <row r="208" spans="1:8" s="126" customFormat="1" ht="12.75" customHeight="1">
      <c r="A208" s="550"/>
      <c r="B208" s="300" t="str">
        <f t="shared" si="13"/>
        <v>1</v>
      </c>
      <c r="C208" s="621"/>
      <c r="D208" s="621"/>
      <c r="E208" s="621"/>
      <c r="F208" s="277"/>
      <c r="G208" s="276"/>
      <c r="H208" s="277"/>
    </row>
    <row r="209" spans="1:8" s="126" customFormat="1" ht="12.75" customHeight="1">
      <c r="A209" s="550"/>
      <c r="B209" s="300" t="str">
        <f t="shared" si="13"/>
        <v>1</v>
      </c>
      <c r="C209" s="621"/>
      <c r="D209" s="621"/>
      <c r="E209" s="621"/>
      <c r="F209" s="277"/>
      <c r="G209" s="276"/>
      <c r="H209" s="277"/>
    </row>
    <row r="210" spans="1:8" s="126" customFormat="1" ht="12.75" customHeight="1">
      <c r="A210" s="550"/>
      <c r="B210" s="300" t="str">
        <f t="shared" si="13"/>
        <v>1</v>
      </c>
      <c r="C210" s="621"/>
      <c r="D210" s="621"/>
      <c r="E210" s="621"/>
      <c r="F210" s="277"/>
      <c r="G210" s="276"/>
      <c r="H210" s="277"/>
    </row>
    <row r="211" spans="1:8" s="126" customFormat="1" ht="12.75" customHeight="1">
      <c r="A211" s="550"/>
      <c r="B211" s="300" t="str">
        <f t="shared" si="13"/>
        <v>1</v>
      </c>
      <c r="C211" s="621"/>
      <c r="D211" s="621"/>
      <c r="E211" s="621"/>
      <c r="F211" s="277"/>
      <c r="G211" s="276"/>
      <c r="H211" s="277"/>
    </row>
    <row r="212" spans="1:8" s="126" customFormat="1" ht="12.75" customHeight="1">
      <c r="A212" s="550"/>
      <c r="B212" s="300" t="str">
        <f t="shared" si="13"/>
        <v>1</v>
      </c>
      <c r="C212" s="621"/>
      <c r="D212" s="621"/>
      <c r="E212" s="621"/>
      <c r="F212" s="277"/>
      <c r="G212" s="276"/>
      <c r="H212" s="277"/>
    </row>
    <row r="213" spans="1:8" s="126" customFormat="1" ht="12.75" customHeight="1">
      <c r="A213" s="550"/>
      <c r="B213" s="300" t="str">
        <f t="shared" si="13"/>
        <v>1</v>
      </c>
      <c r="C213" s="621"/>
      <c r="D213" s="621"/>
      <c r="E213" s="621"/>
      <c r="F213" s="277"/>
      <c r="G213" s="276"/>
      <c r="H213" s="277"/>
    </row>
    <row r="214" spans="1:8" s="126" customFormat="1" ht="12.75" customHeight="1">
      <c r="A214" s="550"/>
      <c r="B214" s="300" t="str">
        <f t="shared" si="13"/>
        <v>1</v>
      </c>
      <c r="C214" s="621"/>
      <c r="D214" s="621"/>
      <c r="E214" s="621"/>
      <c r="F214" s="277"/>
      <c r="G214" s="276"/>
      <c r="H214" s="277"/>
    </row>
    <row r="215" spans="1:8" s="126" customFormat="1" ht="12.75" customHeight="1">
      <c r="A215" s="550"/>
      <c r="B215" s="300" t="str">
        <f t="shared" si="13"/>
        <v>1</v>
      </c>
      <c r="C215" s="621"/>
      <c r="D215" s="621"/>
      <c r="E215" s="621"/>
      <c r="F215" s="277"/>
      <c r="G215" s="276"/>
      <c r="H215" s="277"/>
    </row>
    <row r="216" spans="1:8" s="126" customFormat="1" ht="12.75" customHeight="1">
      <c r="A216" s="550"/>
      <c r="B216" s="300" t="str">
        <f t="shared" si="13"/>
        <v>1</v>
      </c>
      <c r="C216" s="621"/>
      <c r="D216" s="621"/>
      <c r="E216" s="621"/>
      <c r="F216" s="277"/>
      <c r="G216" s="276"/>
      <c r="H216" s="277"/>
    </row>
    <row r="217" spans="1:8" s="126" customFormat="1" ht="12.75" customHeight="1">
      <c r="A217" s="550"/>
      <c r="B217" s="300" t="str">
        <f t="shared" si="13"/>
        <v>1</v>
      </c>
      <c r="C217" s="621"/>
      <c r="D217" s="621"/>
      <c r="E217" s="621"/>
      <c r="F217" s="277"/>
      <c r="G217" s="276"/>
      <c r="H217" s="277"/>
    </row>
    <row r="218" spans="1:8" s="126" customFormat="1" ht="12.75" customHeight="1">
      <c r="A218" s="550"/>
      <c r="B218" s="300" t="str">
        <f t="shared" si="13"/>
        <v>1</v>
      </c>
      <c r="C218" s="621"/>
      <c r="D218" s="621"/>
      <c r="E218" s="621"/>
      <c r="F218" s="277"/>
      <c r="G218" s="276"/>
      <c r="H218" s="277"/>
    </row>
    <row r="219" spans="1:8" s="126" customFormat="1" ht="12.75" customHeight="1">
      <c r="A219" s="550"/>
      <c r="B219" s="300" t="str">
        <f t="shared" si="13"/>
        <v>1</v>
      </c>
      <c r="C219" s="621"/>
      <c r="D219" s="621"/>
      <c r="E219" s="621"/>
      <c r="F219" s="277"/>
      <c r="G219" s="276"/>
      <c r="H219" s="277"/>
    </row>
    <row r="220" spans="1:8" s="126" customFormat="1" ht="12.75" customHeight="1">
      <c r="A220" s="550"/>
      <c r="B220" s="300" t="str">
        <f t="shared" si="13"/>
        <v>1</v>
      </c>
      <c r="C220" s="621"/>
      <c r="D220" s="621"/>
      <c r="E220" s="621"/>
      <c r="F220" s="277"/>
      <c r="G220" s="276"/>
      <c r="H220" s="277"/>
    </row>
    <row r="221" spans="1:8" s="126" customFormat="1" ht="12.75" customHeight="1">
      <c r="A221" s="550"/>
      <c r="B221" s="300" t="str">
        <f t="shared" si="13"/>
        <v>1</v>
      </c>
      <c r="C221" s="621"/>
      <c r="D221" s="621"/>
      <c r="E221" s="621"/>
      <c r="F221" s="277"/>
      <c r="G221" s="276"/>
      <c r="H221" s="277"/>
    </row>
    <row r="222" spans="1:8" s="126" customFormat="1" ht="12.75" customHeight="1">
      <c r="A222" s="550"/>
      <c r="B222" s="300" t="str">
        <f t="shared" si="13"/>
        <v>1</v>
      </c>
      <c r="C222" s="621"/>
      <c r="D222" s="621"/>
      <c r="E222" s="621"/>
      <c r="F222" s="277"/>
      <c r="G222" s="276"/>
      <c r="H222" s="277"/>
    </row>
    <row r="223" spans="1:8" s="126" customFormat="1" ht="12.75" customHeight="1">
      <c r="A223" s="550"/>
      <c r="B223" s="300" t="str">
        <f t="shared" si="13"/>
        <v>1</v>
      </c>
      <c r="C223" s="621"/>
      <c r="D223" s="621"/>
      <c r="E223" s="621"/>
      <c r="F223" s="277"/>
      <c r="G223" s="276"/>
      <c r="H223" s="277"/>
    </row>
    <row r="224" spans="1:8" s="126" customFormat="1" ht="12.75" customHeight="1">
      <c r="A224" s="550"/>
      <c r="B224" s="300" t="str">
        <f t="shared" si="13"/>
        <v>1</v>
      </c>
      <c r="C224" s="621"/>
      <c r="D224" s="621"/>
      <c r="E224" s="621"/>
      <c r="F224" s="277"/>
      <c r="G224" s="276"/>
      <c r="H224" s="277"/>
    </row>
    <row r="225" spans="1:8" s="126" customFormat="1" ht="12.75" customHeight="1">
      <c r="A225" s="550"/>
      <c r="B225" s="300" t="str">
        <f t="shared" si="13"/>
        <v>1</v>
      </c>
      <c r="C225" s="358" t="s">
        <v>994</v>
      </c>
      <c r="D225" s="359"/>
      <c r="E225" s="359"/>
      <c r="F225" s="277"/>
      <c r="G225" s="276"/>
      <c r="H225" s="277"/>
    </row>
    <row r="226" spans="1:8" s="126" customFormat="1" ht="12.75" customHeight="1">
      <c r="A226" s="550"/>
      <c r="B226" s="300" t="str">
        <f t="shared" si="13"/>
        <v>1</v>
      </c>
      <c r="C226" s="360" t="s">
        <v>995</v>
      </c>
      <c r="D226" s="359"/>
      <c r="E226" s="359"/>
      <c r="F226" s="277"/>
      <c r="G226" s="276"/>
      <c r="H226" s="277"/>
    </row>
    <row r="227" spans="1:8" s="126" customFormat="1" ht="12.75" customHeight="1">
      <c r="A227" s="550"/>
      <c r="B227" s="300" t="str">
        <f t="shared" si="13"/>
        <v>1</v>
      </c>
      <c r="C227" s="359" t="s">
        <v>996</v>
      </c>
      <c r="D227" s="359" t="s">
        <v>997</v>
      </c>
      <c r="E227" s="359"/>
      <c r="F227" s="277"/>
      <c r="G227" s="276"/>
      <c r="H227" s="277"/>
    </row>
    <row r="228" spans="1:8" s="126" customFormat="1" ht="12.75" customHeight="1">
      <c r="A228" s="550"/>
      <c r="B228" s="300" t="str">
        <f t="shared" si="13"/>
        <v>1</v>
      </c>
      <c r="C228" s="359" t="s">
        <v>998</v>
      </c>
      <c r="D228" s="361" t="s">
        <v>999</v>
      </c>
      <c r="E228" s="359"/>
      <c r="F228" s="277"/>
      <c r="G228" s="276"/>
      <c r="H228" s="277"/>
    </row>
    <row r="229" spans="1:8" s="126" customFormat="1" ht="12.75" customHeight="1">
      <c r="A229" s="550"/>
      <c r="B229" s="300" t="str">
        <f t="shared" si="13"/>
        <v>1</v>
      </c>
      <c r="C229" s="359" t="s">
        <v>1000</v>
      </c>
      <c r="D229" s="359" t="s">
        <v>1001</v>
      </c>
      <c r="E229" s="359"/>
      <c r="F229" s="277"/>
      <c r="G229" s="276"/>
      <c r="H229" s="277"/>
    </row>
    <row r="230" spans="1:8" s="126" customFormat="1" ht="12.75" customHeight="1">
      <c r="A230" s="550"/>
      <c r="B230" s="300" t="str">
        <f t="shared" si="13"/>
        <v>1</v>
      </c>
      <c r="C230" s="359" t="s">
        <v>1002</v>
      </c>
      <c r="D230" s="361" t="s">
        <v>1003</v>
      </c>
      <c r="E230" s="359"/>
      <c r="F230" s="277"/>
      <c r="G230" s="276"/>
      <c r="H230" s="277"/>
    </row>
    <row r="231" spans="1:8" s="126" customFormat="1" ht="12.75" customHeight="1">
      <c r="A231" s="550"/>
      <c r="B231" s="300" t="str">
        <f t="shared" si="13"/>
        <v>1</v>
      </c>
      <c r="C231" s="359" t="s">
        <v>1004</v>
      </c>
      <c r="D231" s="359" t="s">
        <v>1005</v>
      </c>
      <c r="E231" s="359"/>
      <c r="F231" s="277"/>
      <c r="G231" s="276"/>
      <c r="H231" s="277"/>
    </row>
    <row r="232" spans="1:8" s="126" customFormat="1" ht="12.75" customHeight="1">
      <c r="A232" s="550"/>
      <c r="B232" s="300" t="str">
        <f t="shared" si="13"/>
        <v>1</v>
      </c>
      <c r="C232" s="359" t="s">
        <v>1006</v>
      </c>
      <c r="D232" s="361" t="s">
        <v>1007</v>
      </c>
      <c r="E232" s="359"/>
      <c r="F232" s="277"/>
      <c r="G232" s="276"/>
      <c r="H232" s="277"/>
    </row>
    <row r="233" spans="1:8" s="126" customFormat="1" ht="12.75" customHeight="1">
      <c r="A233" s="550"/>
      <c r="B233" s="300" t="str">
        <f t="shared" si="13"/>
        <v>1</v>
      </c>
      <c r="C233" s="360" t="s">
        <v>1008</v>
      </c>
      <c r="D233" s="359"/>
      <c r="E233" s="359"/>
      <c r="F233" s="277"/>
      <c r="G233" s="276"/>
      <c r="H233" s="277"/>
    </row>
    <row r="234" spans="1:8" s="126" customFormat="1" ht="12.75" customHeight="1">
      <c r="A234" s="550"/>
      <c r="B234" s="300" t="str">
        <f t="shared" si="13"/>
        <v>1</v>
      </c>
      <c r="C234" s="359" t="s">
        <v>996</v>
      </c>
      <c r="D234" s="359" t="s">
        <v>1009</v>
      </c>
      <c r="E234" s="359"/>
      <c r="F234" s="277"/>
      <c r="G234" s="276"/>
      <c r="H234" s="277"/>
    </row>
    <row r="235" spans="1:8" s="126" customFormat="1" ht="12.75" customHeight="1">
      <c r="A235" s="550"/>
      <c r="B235" s="300" t="str">
        <f t="shared" si="13"/>
        <v>1</v>
      </c>
      <c r="C235" s="359" t="s">
        <v>998</v>
      </c>
      <c r="D235" s="361" t="s">
        <v>1010</v>
      </c>
      <c r="E235" s="359"/>
      <c r="F235" s="277"/>
      <c r="G235" s="276"/>
      <c r="H235" s="277"/>
    </row>
    <row r="236" spans="1:8" s="126" customFormat="1" ht="12.75" customHeight="1">
      <c r="A236" s="550"/>
      <c r="B236" s="300" t="str">
        <f t="shared" si="13"/>
        <v>1</v>
      </c>
      <c r="C236" s="359" t="s">
        <v>1000</v>
      </c>
      <c r="D236" s="359" t="s">
        <v>1005</v>
      </c>
      <c r="E236" s="359"/>
      <c r="F236" s="277"/>
      <c r="G236" s="276"/>
      <c r="H236" s="277"/>
    </row>
    <row r="237" spans="1:8" s="126" customFormat="1" ht="12.75" customHeight="1">
      <c r="A237" s="550"/>
      <c r="B237" s="300" t="str">
        <f t="shared" si="13"/>
        <v>1</v>
      </c>
      <c r="C237" s="359" t="s">
        <v>1002</v>
      </c>
      <c r="D237" s="361" t="s">
        <v>1007</v>
      </c>
      <c r="E237" s="359"/>
      <c r="F237" s="277"/>
      <c r="G237" s="276"/>
      <c r="H237" s="277"/>
    </row>
    <row r="238" spans="1:8" s="126" customFormat="1" ht="12.75" customHeight="1">
      <c r="A238" s="550"/>
      <c r="B238" s="300" t="str">
        <f t="shared" si="13"/>
        <v>1</v>
      </c>
      <c r="C238" s="359" t="s">
        <v>1004</v>
      </c>
      <c r="D238" s="359" t="s">
        <v>1011</v>
      </c>
      <c r="E238" s="359"/>
      <c r="F238" s="277"/>
      <c r="G238" s="276"/>
      <c r="H238" s="277"/>
    </row>
    <row r="239" spans="1:8" s="126" customFormat="1" ht="12.75" customHeight="1">
      <c r="A239" s="550"/>
      <c r="B239" s="300" t="str">
        <f t="shared" ref="B239:B302" si="14">IF(A239="",B238,B238+1)</f>
        <v>1</v>
      </c>
      <c r="C239" s="359" t="s">
        <v>1006</v>
      </c>
      <c r="D239" s="361" t="s">
        <v>1012</v>
      </c>
      <c r="E239" s="359"/>
      <c r="F239" s="277"/>
      <c r="G239" s="276"/>
      <c r="H239" s="277"/>
    </row>
    <row r="240" spans="1:8" s="126" customFormat="1" ht="12.75" customHeight="1">
      <c r="A240" s="550"/>
      <c r="B240" s="300" t="str">
        <f t="shared" si="14"/>
        <v>1</v>
      </c>
      <c r="C240" s="621" t="s">
        <v>1013</v>
      </c>
      <c r="D240" s="621"/>
      <c r="E240" s="621"/>
      <c r="F240" s="277"/>
      <c r="G240" s="276"/>
      <c r="H240" s="277"/>
    </row>
    <row r="241" spans="1:8" s="126" customFormat="1" ht="12.75" customHeight="1">
      <c r="A241" s="550"/>
      <c r="B241" s="300" t="str">
        <f t="shared" si="14"/>
        <v>1</v>
      </c>
      <c r="C241" s="621"/>
      <c r="D241" s="621"/>
      <c r="E241" s="621"/>
      <c r="F241" s="277"/>
      <c r="G241" s="276"/>
      <c r="H241" s="277"/>
    </row>
    <row r="242" spans="1:8" s="126" customFormat="1" ht="12.75" customHeight="1">
      <c r="A242" s="550"/>
      <c r="B242" s="300" t="str">
        <f t="shared" si="14"/>
        <v>1</v>
      </c>
      <c r="C242" s="621"/>
      <c r="D242" s="621"/>
      <c r="E242" s="621"/>
      <c r="F242" s="277"/>
      <c r="G242" s="276"/>
      <c r="H242" s="277"/>
    </row>
    <row r="243" spans="1:8" s="126" customFormat="1" ht="12.75" customHeight="1">
      <c r="A243" s="550"/>
      <c r="B243" s="300" t="str">
        <f t="shared" si="14"/>
        <v>1</v>
      </c>
      <c r="C243" s="621"/>
      <c r="D243" s="621"/>
      <c r="E243" s="621"/>
      <c r="F243" s="277"/>
      <c r="G243" s="276"/>
      <c r="H243" s="277"/>
    </row>
    <row r="244" spans="1:8" s="126" customFormat="1" ht="12.75" customHeight="1">
      <c r="A244" s="550"/>
      <c r="B244" s="300" t="str">
        <f t="shared" si="14"/>
        <v>1</v>
      </c>
      <c r="C244" s="621"/>
      <c r="D244" s="621"/>
      <c r="E244" s="621"/>
      <c r="F244" s="277"/>
      <c r="G244" s="276"/>
      <c r="H244" s="277"/>
    </row>
    <row r="245" spans="1:8" s="126" customFormat="1" ht="12.75" customHeight="1">
      <c r="A245" s="550"/>
      <c r="B245" s="300" t="str">
        <f t="shared" si="14"/>
        <v>1</v>
      </c>
      <c r="C245" s="621"/>
      <c r="D245" s="621"/>
      <c r="E245" s="621"/>
      <c r="F245" s="277"/>
      <c r="G245" s="276"/>
      <c r="H245" s="277"/>
    </row>
    <row r="246" spans="1:8" s="126" customFormat="1" ht="12.75" customHeight="1">
      <c r="A246" s="550"/>
      <c r="B246" s="300" t="str">
        <f t="shared" si="14"/>
        <v>1</v>
      </c>
      <c r="C246" s="621"/>
      <c r="D246" s="621"/>
      <c r="E246" s="621"/>
      <c r="F246" s="277"/>
      <c r="G246" s="276"/>
      <c r="H246" s="277"/>
    </row>
    <row r="247" spans="1:8" s="126" customFormat="1" ht="12.75" customHeight="1">
      <c r="A247" s="550"/>
      <c r="B247" s="300" t="str">
        <f t="shared" si="14"/>
        <v>1</v>
      </c>
      <c r="C247" s="621"/>
      <c r="D247" s="621"/>
      <c r="E247" s="621"/>
      <c r="F247" s="277"/>
      <c r="G247" s="276"/>
      <c r="H247" s="277"/>
    </row>
    <row r="248" spans="1:8" s="126" customFormat="1" ht="12.75" customHeight="1">
      <c r="A248" s="550"/>
      <c r="B248" s="300" t="str">
        <f t="shared" si="14"/>
        <v>1</v>
      </c>
      <c r="C248" s="621"/>
      <c r="D248" s="621"/>
      <c r="E248" s="621"/>
      <c r="F248" s="277"/>
      <c r="G248" s="276"/>
      <c r="H248" s="277"/>
    </row>
    <row r="249" spans="1:8" s="126" customFormat="1" ht="12.75" customHeight="1">
      <c r="A249" s="550"/>
      <c r="B249" s="300" t="str">
        <f t="shared" si="14"/>
        <v>1</v>
      </c>
      <c r="C249" s="621"/>
      <c r="D249" s="621"/>
      <c r="E249" s="621"/>
      <c r="F249" s="277"/>
      <c r="G249" s="276"/>
      <c r="H249" s="277"/>
    </row>
    <row r="250" spans="1:8" s="126" customFormat="1" ht="12.75" customHeight="1">
      <c r="A250" s="550"/>
      <c r="B250" s="300" t="str">
        <f t="shared" si="14"/>
        <v>1</v>
      </c>
      <c r="C250" s="621"/>
      <c r="D250" s="621"/>
      <c r="E250" s="621"/>
      <c r="F250" s="277"/>
      <c r="G250" s="276"/>
      <c r="H250" s="277"/>
    </row>
    <row r="251" spans="1:8" s="126" customFormat="1" ht="12.75" customHeight="1">
      <c r="A251" s="550"/>
      <c r="B251" s="300" t="str">
        <f t="shared" si="14"/>
        <v>1</v>
      </c>
      <c r="C251" s="621"/>
      <c r="D251" s="621"/>
      <c r="E251" s="621"/>
      <c r="F251" s="277"/>
      <c r="G251" s="276"/>
      <c r="H251" s="277"/>
    </row>
    <row r="252" spans="1:8" s="126" customFormat="1" ht="12.75" customHeight="1">
      <c r="A252" s="550"/>
      <c r="B252" s="300" t="str">
        <f t="shared" si="14"/>
        <v>1</v>
      </c>
      <c r="C252" s="621"/>
      <c r="D252" s="621"/>
      <c r="E252" s="621"/>
      <c r="F252" s="277"/>
      <c r="G252" s="276"/>
      <c r="H252" s="277"/>
    </row>
    <row r="253" spans="1:8" s="126" customFormat="1" ht="12.75" customHeight="1">
      <c r="A253" s="550"/>
      <c r="B253" s="300" t="str">
        <f t="shared" si="14"/>
        <v>1</v>
      </c>
      <c r="C253" s="621"/>
      <c r="D253" s="621"/>
      <c r="E253" s="621"/>
      <c r="F253" s="277"/>
      <c r="G253" s="276"/>
      <c r="H253" s="277"/>
    </row>
    <row r="254" spans="1:8" s="126" customFormat="1" ht="12.75" customHeight="1">
      <c r="A254" s="550"/>
      <c r="B254" s="300" t="str">
        <f t="shared" si="14"/>
        <v>1</v>
      </c>
      <c r="C254" s="621"/>
      <c r="D254" s="621"/>
      <c r="E254" s="621"/>
      <c r="F254" s="277"/>
      <c r="G254" s="276"/>
      <c r="H254" s="277"/>
    </row>
    <row r="255" spans="1:8" s="126" customFormat="1" ht="12.75" customHeight="1">
      <c r="A255" s="550"/>
      <c r="B255" s="300" t="str">
        <f t="shared" si="14"/>
        <v>1</v>
      </c>
      <c r="C255" s="621"/>
      <c r="D255" s="621"/>
      <c r="E255" s="621"/>
      <c r="F255" s="277"/>
      <c r="G255" s="276"/>
      <c r="H255" s="277"/>
    </row>
    <row r="256" spans="1:8" s="126" customFormat="1" ht="12.75" customHeight="1">
      <c r="A256" s="550"/>
      <c r="B256" s="300" t="str">
        <f t="shared" si="14"/>
        <v>1</v>
      </c>
      <c r="C256" s="621"/>
      <c r="D256" s="621"/>
      <c r="E256" s="621"/>
      <c r="F256" s="277"/>
      <c r="G256" s="276"/>
      <c r="H256" s="277"/>
    </row>
    <row r="257" spans="1:8" s="126" customFormat="1" ht="12.75" customHeight="1">
      <c r="A257" s="550"/>
      <c r="B257" s="300" t="str">
        <f t="shared" si="14"/>
        <v>1</v>
      </c>
      <c r="C257" s="621"/>
      <c r="D257" s="621"/>
      <c r="E257" s="621"/>
      <c r="F257" s="277"/>
      <c r="G257" s="276"/>
      <c r="H257" s="277"/>
    </row>
    <row r="258" spans="1:8" s="126" customFormat="1" ht="12.75" customHeight="1">
      <c r="A258" s="550"/>
      <c r="B258" s="300" t="str">
        <f t="shared" si="14"/>
        <v>1</v>
      </c>
      <c r="C258" s="621"/>
      <c r="D258" s="621"/>
      <c r="E258" s="621"/>
      <c r="F258" s="277"/>
      <c r="G258" s="276"/>
      <c r="H258" s="277"/>
    </row>
    <row r="259" spans="1:8" s="126" customFormat="1" ht="12.75" customHeight="1">
      <c r="A259" s="550"/>
      <c r="B259" s="300" t="str">
        <f t="shared" si="14"/>
        <v>1</v>
      </c>
      <c r="C259" s="621"/>
      <c r="D259" s="621"/>
      <c r="E259" s="621"/>
      <c r="F259" s="277"/>
      <c r="G259" s="276"/>
      <c r="H259" s="277"/>
    </row>
    <row r="260" spans="1:8" s="126" customFormat="1" ht="12.75" customHeight="1">
      <c r="A260" s="550"/>
      <c r="B260" s="300" t="str">
        <f t="shared" si="14"/>
        <v>1</v>
      </c>
      <c r="C260" s="621"/>
      <c r="D260" s="621"/>
      <c r="E260" s="621"/>
      <c r="F260" s="277"/>
      <c r="G260" s="276"/>
      <c r="H260" s="277"/>
    </row>
    <row r="261" spans="1:8" s="126" customFormat="1" ht="12.75" customHeight="1">
      <c r="A261" s="550"/>
      <c r="B261" s="300" t="str">
        <f t="shared" si="14"/>
        <v>1</v>
      </c>
      <c r="C261" s="621"/>
      <c r="D261" s="621"/>
      <c r="E261" s="621"/>
      <c r="F261" s="277"/>
      <c r="G261" s="276"/>
      <c r="H261" s="277"/>
    </row>
    <row r="262" spans="1:8" s="126" customFormat="1" ht="12.75" customHeight="1">
      <c r="A262" s="550"/>
      <c r="B262" s="300" t="str">
        <f t="shared" si="14"/>
        <v>1</v>
      </c>
      <c r="C262" s="621"/>
      <c r="D262" s="621"/>
      <c r="E262" s="621"/>
      <c r="F262" s="277"/>
      <c r="G262" s="276"/>
      <c r="H262" s="277"/>
    </row>
    <row r="263" spans="1:8" s="126" customFormat="1" ht="12.75" customHeight="1">
      <c r="A263" s="550"/>
      <c r="B263" s="300" t="str">
        <f t="shared" si="14"/>
        <v>1</v>
      </c>
      <c r="C263" s="621"/>
      <c r="D263" s="621"/>
      <c r="E263" s="621"/>
      <c r="F263" s="277"/>
      <c r="G263" s="276"/>
      <c r="H263" s="277"/>
    </row>
    <row r="264" spans="1:8" s="126" customFormat="1" ht="12.75" customHeight="1">
      <c r="A264" s="550"/>
      <c r="B264" s="300" t="str">
        <f t="shared" si="14"/>
        <v>1</v>
      </c>
      <c r="C264" s="621"/>
      <c r="D264" s="621"/>
      <c r="E264" s="621"/>
      <c r="F264" s="277"/>
      <c r="G264" s="276"/>
      <c r="H264" s="277"/>
    </row>
    <row r="265" spans="1:8" s="126" customFormat="1" ht="12.75" customHeight="1">
      <c r="A265" s="550"/>
      <c r="B265" s="300" t="str">
        <f t="shared" si="14"/>
        <v>1</v>
      </c>
      <c r="C265" s="621"/>
      <c r="D265" s="621"/>
      <c r="E265" s="621"/>
      <c r="F265" s="277"/>
      <c r="G265" s="276"/>
      <c r="H265" s="277"/>
    </row>
    <row r="266" spans="1:8" s="126" customFormat="1" ht="12.75" customHeight="1">
      <c r="A266" s="550"/>
      <c r="B266" s="300" t="str">
        <f t="shared" si="14"/>
        <v>1</v>
      </c>
      <c r="C266" s="621" t="s">
        <v>1014</v>
      </c>
      <c r="D266" s="621"/>
      <c r="E266" s="621"/>
      <c r="F266" s="277"/>
      <c r="G266" s="276"/>
      <c r="H266" s="277"/>
    </row>
    <row r="267" spans="1:8" s="126" customFormat="1" ht="12.75" customHeight="1">
      <c r="A267" s="550"/>
      <c r="B267" s="300" t="str">
        <f t="shared" si="14"/>
        <v>1</v>
      </c>
      <c r="C267" s="621"/>
      <c r="D267" s="621"/>
      <c r="E267" s="621"/>
      <c r="F267" s="277"/>
      <c r="G267" s="276"/>
      <c r="H267" s="277"/>
    </row>
    <row r="268" spans="1:8" s="126" customFormat="1" ht="12.75" customHeight="1">
      <c r="A268" s="550"/>
      <c r="B268" s="300" t="str">
        <f t="shared" si="14"/>
        <v>1</v>
      </c>
      <c r="C268" s="621"/>
      <c r="D268" s="621"/>
      <c r="E268" s="621"/>
      <c r="F268" s="277"/>
      <c r="G268" s="276"/>
      <c r="H268" s="277"/>
    </row>
    <row r="269" spans="1:8" s="126" customFormat="1" ht="12.75" customHeight="1">
      <c r="A269" s="550"/>
      <c r="B269" s="300" t="str">
        <f t="shared" si="14"/>
        <v>1</v>
      </c>
      <c r="C269" s="621"/>
      <c r="D269" s="621"/>
      <c r="E269" s="621"/>
      <c r="F269" s="277"/>
      <c r="G269" s="276"/>
      <c r="H269" s="277"/>
    </row>
    <row r="270" spans="1:8" s="126" customFormat="1" ht="12.75" customHeight="1">
      <c r="A270" s="550"/>
      <c r="B270" s="300" t="str">
        <f t="shared" si="14"/>
        <v>1</v>
      </c>
      <c r="C270" s="621"/>
      <c r="D270" s="621"/>
      <c r="E270" s="621"/>
      <c r="F270" s="277"/>
      <c r="G270" s="276"/>
      <c r="H270" s="277"/>
    </row>
    <row r="271" spans="1:8" s="126" customFormat="1" ht="12.75" customHeight="1">
      <c r="A271" s="550"/>
      <c r="B271" s="300" t="str">
        <f t="shared" si="14"/>
        <v>1</v>
      </c>
      <c r="C271" s="621"/>
      <c r="D271" s="621"/>
      <c r="E271" s="621"/>
      <c r="F271" s="277"/>
      <c r="G271" s="276"/>
      <c r="H271" s="277"/>
    </row>
    <row r="272" spans="1:8" s="126" customFormat="1" ht="12.75" customHeight="1">
      <c r="A272" s="550"/>
      <c r="B272" s="300" t="str">
        <f t="shared" si="14"/>
        <v>1</v>
      </c>
      <c r="C272" s="621"/>
      <c r="D272" s="621"/>
      <c r="E272" s="621"/>
      <c r="F272" s="277"/>
      <c r="G272" s="276"/>
      <c r="H272" s="277"/>
    </row>
    <row r="273" spans="1:8" s="126" customFormat="1" ht="12.75" customHeight="1">
      <c r="A273" s="550"/>
      <c r="B273" s="300" t="str">
        <f t="shared" si="14"/>
        <v>1</v>
      </c>
      <c r="C273" s="621"/>
      <c r="D273" s="621"/>
      <c r="E273" s="621"/>
      <c r="F273" s="277"/>
      <c r="G273" s="276"/>
      <c r="H273" s="277"/>
    </row>
    <row r="274" spans="1:8" s="126" customFormat="1" ht="12.75" customHeight="1">
      <c r="A274" s="550"/>
      <c r="B274" s="300" t="str">
        <f t="shared" si="14"/>
        <v>1</v>
      </c>
      <c r="C274" s="621"/>
      <c r="D274" s="621"/>
      <c r="E274" s="621"/>
      <c r="F274" s="277"/>
      <c r="G274" s="276"/>
      <c r="H274" s="277"/>
    </row>
    <row r="275" spans="1:8" s="126" customFormat="1" ht="12.75" customHeight="1">
      <c r="A275" s="550"/>
      <c r="B275" s="300" t="str">
        <f t="shared" si="14"/>
        <v>1</v>
      </c>
      <c r="C275" s="621"/>
      <c r="D275" s="621"/>
      <c r="E275" s="621"/>
      <c r="F275" s="277"/>
      <c r="G275" s="276"/>
      <c r="H275" s="277"/>
    </row>
    <row r="276" spans="1:8" s="126" customFormat="1" ht="12.75" customHeight="1">
      <c r="A276" s="550"/>
      <c r="B276" s="300" t="str">
        <f t="shared" si="14"/>
        <v>1</v>
      </c>
      <c r="C276" s="621"/>
      <c r="D276" s="621"/>
      <c r="E276" s="621"/>
      <c r="F276" s="277"/>
      <c r="G276" s="276"/>
      <c r="H276" s="277"/>
    </row>
    <row r="277" spans="1:8" s="126" customFormat="1" ht="12.75" customHeight="1">
      <c r="A277" s="550"/>
      <c r="B277" s="300" t="str">
        <f t="shared" si="14"/>
        <v>1</v>
      </c>
      <c r="C277" s="621"/>
      <c r="D277" s="621"/>
      <c r="E277" s="621"/>
      <c r="F277" s="277"/>
      <c r="G277" s="276"/>
      <c r="H277" s="277"/>
    </row>
    <row r="278" spans="1:8" s="126" customFormat="1" ht="12.75" customHeight="1">
      <c r="A278" s="550"/>
      <c r="B278" s="300" t="str">
        <f t="shared" si="14"/>
        <v>1</v>
      </c>
      <c r="C278" s="621"/>
      <c r="D278" s="621"/>
      <c r="E278" s="621"/>
      <c r="F278" s="277"/>
      <c r="G278" s="276"/>
      <c r="H278" s="277"/>
    </row>
    <row r="279" spans="1:8" s="126" customFormat="1" ht="12.75" customHeight="1">
      <c r="A279" s="550"/>
      <c r="B279" s="300" t="str">
        <f t="shared" si="14"/>
        <v>1</v>
      </c>
      <c r="C279" s="621"/>
      <c r="D279" s="621"/>
      <c r="E279" s="621"/>
      <c r="F279" s="277"/>
      <c r="G279" s="276"/>
      <c r="H279" s="277"/>
    </row>
    <row r="280" spans="1:8" s="126" customFormat="1" ht="12.75" customHeight="1">
      <c r="A280" s="550"/>
      <c r="B280" s="300" t="str">
        <f t="shared" si="14"/>
        <v>1</v>
      </c>
      <c r="C280" s="621"/>
      <c r="D280" s="621"/>
      <c r="E280" s="621"/>
      <c r="F280" s="277"/>
      <c r="G280" s="276"/>
      <c r="H280" s="277"/>
    </row>
    <row r="281" spans="1:8" s="126" customFormat="1" ht="12.75" customHeight="1">
      <c r="A281" s="550"/>
      <c r="B281" s="300" t="str">
        <f t="shared" si="14"/>
        <v>1</v>
      </c>
      <c r="C281" s="621"/>
      <c r="D281" s="621"/>
      <c r="E281" s="621"/>
      <c r="F281" s="277"/>
      <c r="G281" s="276"/>
      <c r="H281" s="277"/>
    </row>
    <row r="282" spans="1:8" s="126" customFormat="1" ht="12.75" customHeight="1">
      <c r="A282" s="550"/>
      <c r="B282" s="300" t="str">
        <f t="shared" si="14"/>
        <v>1</v>
      </c>
      <c r="C282" s="621"/>
      <c r="D282" s="621"/>
      <c r="E282" s="621"/>
      <c r="F282" s="277"/>
      <c r="G282" s="276"/>
      <c r="H282" s="277"/>
    </row>
    <row r="283" spans="1:8" s="126" customFormat="1" ht="12.75" customHeight="1">
      <c r="A283" s="550"/>
      <c r="B283" s="300" t="str">
        <f t="shared" si="14"/>
        <v>1</v>
      </c>
      <c r="C283" s="621"/>
      <c r="D283" s="621"/>
      <c r="E283" s="621"/>
      <c r="F283" s="277"/>
      <c r="G283" s="276"/>
      <c r="H283" s="277"/>
    </row>
    <row r="284" spans="1:8" s="126" customFormat="1" ht="12.75" customHeight="1">
      <c r="A284" s="550"/>
      <c r="B284" s="300" t="str">
        <f t="shared" si="14"/>
        <v>1</v>
      </c>
      <c r="C284" s="621"/>
      <c r="D284" s="621"/>
      <c r="E284" s="621"/>
      <c r="F284" s="277"/>
      <c r="G284" s="276"/>
      <c r="H284" s="277"/>
    </row>
    <row r="285" spans="1:8" s="126" customFormat="1" ht="12.75" customHeight="1">
      <c r="A285" s="550"/>
      <c r="B285" s="300" t="str">
        <f t="shared" si="14"/>
        <v>1</v>
      </c>
      <c r="C285" s="621"/>
      <c r="D285" s="621"/>
      <c r="E285" s="621"/>
      <c r="F285" s="277"/>
      <c r="G285" s="276"/>
      <c r="H285" s="277"/>
    </row>
    <row r="286" spans="1:8" s="126" customFormat="1" ht="12.75" customHeight="1">
      <c r="A286" s="550"/>
      <c r="B286" s="300" t="str">
        <f t="shared" si="14"/>
        <v>1</v>
      </c>
      <c r="C286" s="621"/>
      <c r="D286" s="621"/>
      <c r="E286" s="621"/>
      <c r="F286" s="277"/>
      <c r="G286" s="276"/>
      <c r="H286" s="277"/>
    </row>
    <row r="287" spans="1:8" s="126" customFormat="1" ht="12.75" customHeight="1">
      <c r="A287" s="550"/>
      <c r="B287" s="300" t="str">
        <f t="shared" si="14"/>
        <v>1</v>
      </c>
      <c r="C287" s="621"/>
      <c r="D287" s="621"/>
      <c r="E287" s="621"/>
      <c r="F287" s="277"/>
      <c r="G287" s="276"/>
      <c r="H287" s="277"/>
    </row>
    <row r="288" spans="1:8" s="126" customFormat="1" ht="12.75" customHeight="1">
      <c r="A288" s="550"/>
      <c r="B288" s="300" t="str">
        <f t="shared" si="14"/>
        <v>1</v>
      </c>
      <c r="C288" s="621"/>
      <c r="D288" s="621"/>
      <c r="E288" s="621"/>
      <c r="F288" s="277"/>
      <c r="G288" s="276"/>
      <c r="H288" s="277"/>
    </row>
    <row r="289" spans="1:8" s="126" customFormat="1" ht="12.75" customHeight="1">
      <c r="A289" s="550"/>
      <c r="B289" s="300" t="str">
        <f t="shared" si="14"/>
        <v>1</v>
      </c>
      <c r="C289" s="621"/>
      <c r="D289" s="621"/>
      <c r="E289" s="621"/>
      <c r="F289" s="277"/>
      <c r="G289" s="276"/>
      <c r="H289" s="277"/>
    </row>
    <row r="290" spans="1:8" s="126" customFormat="1" ht="12.75" customHeight="1">
      <c r="A290" s="550"/>
      <c r="B290" s="300" t="str">
        <f t="shared" si="14"/>
        <v>1</v>
      </c>
      <c r="C290" s="621"/>
      <c r="D290" s="621"/>
      <c r="E290" s="621"/>
      <c r="F290" s="277"/>
      <c r="G290" s="276"/>
      <c r="H290" s="277"/>
    </row>
    <row r="291" spans="1:8" s="126" customFormat="1" ht="12.75" customHeight="1">
      <c r="A291" s="550"/>
      <c r="B291" s="300" t="str">
        <f t="shared" si="14"/>
        <v>1</v>
      </c>
      <c r="C291" s="621"/>
      <c r="D291" s="621"/>
      <c r="E291" s="621"/>
      <c r="F291" s="277"/>
      <c r="G291" s="276"/>
      <c r="H291" s="277"/>
    </row>
    <row r="292" spans="1:8" s="126" customFormat="1" ht="12.75" customHeight="1">
      <c r="A292" s="550"/>
      <c r="B292" s="300" t="str">
        <f t="shared" si="14"/>
        <v>1</v>
      </c>
      <c r="C292" s="644" t="s">
        <v>1015</v>
      </c>
      <c r="D292" s="621"/>
      <c r="E292" s="621"/>
      <c r="F292" s="277"/>
      <c r="G292" s="276"/>
      <c r="H292" s="277"/>
    </row>
    <row r="293" spans="1:8" s="126" customFormat="1" ht="12.75" customHeight="1">
      <c r="A293" s="550"/>
      <c r="B293" s="300" t="str">
        <f t="shared" si="14"/>
        <v>1</v>
      </c>
      <c r="C293" s="621"/>
      <c r="D293" s="621"/>
      <c r="E293" s="621"/>
      <c r="F293" s="277"/>
      <c r="G293" s="276"/>
      <c r="H293" s="277"/>
    </row>
    <row r="294" spans="1:8" s="126" customFormat="1" ht="12.75" customHeight="1">
      <c r="A294" s="550"/>
      <c r="B294" s="300" t="str">
        <f t="shared" si="14"/>
        <v>1</v>
      </c>
      <c r="C294" s="621"/>
      <c r="D294" s="621"/>
      <c r="E294" s="621"/>
      <c r="F294" s="277"/>
      <c r="G294" s="276"/>
      <c r="H294" s="277"/>
    </row>
    <row r="295" spans="1:8" s="126" customFormat="1" ht="12.75" customHeight="1">
      <c r="A295" s="550"/>
      <c r="B295" s="300" t="str">
        <f t="shared" si="14"/>
        <v>1</v>
      </c>
      <c r="C295" s="621"/>
      <c r="D295" s="621"/>
      <c r="E295" s="621"/>
      <c r="F295" s="277"/>
      <c r="G295" s="276"/>
      <c r="H295" s="277"/>
    </row>
    <row r="296" spans="1:8" s="126" customFormat="1" ht="12.75" customHeight="1">
      <c r="A296" s="550"/>
      <c r="B296" s="300" t="str">
        <f t="shared" si="14"/>
        <v>1</v>
      </c>
      <c r="C296" s="621"/>
      <c r="D296" s="621"/>
      <c r="E296" s="621"/>
      <c r="F296" s="277"/>
      <c r="G296" s="276"/>
      <c r="H296" s="277"/>
    </row>
    <row r="297" spans="1:8" s="126" customFormat="1" ht="12.75" customHeight="1">
      <c r="A297" s="550"/>
      <c r="B297" s="300" t="str">
        <f t="shared" si="14"/>
        <v>1</v>
      </c>
      <c r="C297" s="621"/>
      <c r="D297" s="621"/>
      <c r="E297" s="621"/>
      <c r="F297" s="277"/>
      <c r="G297" s="276"/>
      <c r="H297" s="277"/>
    </row>
    <row r="298" spans="1:8" s="126" customFormat="1" ht="12.75" customHeight="1">
      <c r="A298" s="550"/>
      <c r="B298" s="300" t="str">
        <f t="shared" si="14"/>
        <v>1</v>
      </c>
      <c r="C298" s="621"/>
      <c r="D298" s="621"/>
      <c r="E298" s="621"/>
      <c r="F298" s="277"/>
      <c r="G298" s="276"/>
      <c r="H298" s="277"/>
    </row>
    <row r="299" spans="1:8" s="126" customFormat="1" ht="12.75" customHeight="1">
      <c r="A299" s="550"/>
      <c r="B299" s="300" t="str">
        <f t="shared" si="14"/>
        <v>1</v>
      </c>
      <c r="C299" s="621"/>
      <c r="D299" s="621"/>
      <c r="E299" s="621"/>
      <c r="F299" s="277"/>
      <c r="G299" s="276"/>
      <c r="H299" s="277"/>
    </row>
    <row r="300" spans="1:8" s="126" customFormat="1" ht="12.75" customHeight="1">
      <c r="A300" s="550"/>
      <c r="B300" s="300" t="str">
        <f t="shared" si="14"/>
        <v>1</v>
      </c>
      <c r="C300" s="621"/>
      <c r="D300" s="621"/>
      <c r="E300" s="621"/>
      <c r="F300" s="277"/>
      <c r="G300" s="276"/>
      <c r="H300" s="277"/>
    </row>
    <row r="301" spans="1:8" s="126" customFormat="1" ht="12.75" customHeight="1">
      <c r="A301" s="550"/>
      <c r="B301" s="300" t="str">
        <f t="shared" si="14"/>
        <v>1</v>
      </c>
      <c r="C301" s="621"/>
      <c r="D301" s="621"/>
      <c r="E301" s="621"/>
      <c r="F301" s="277"/>
      <c r="G301" s="276"/>
      <c r="H301" s="277"/>
    </row>
    <row r="302" spans="1:8" s="126" customFormat="1" ht="12.75" customHeight="1">
      <c r="A302" s="550"/>
      <c r="B302" s="300" t="str">
        <f t="shared" si="14"/>
        <v>1</v>
      </c>
      <c r="C302" s="621"/>
      <c r="D302" s="621"/>
      <c r="E302" s="621"/>
      <c r="F302" s="277"/>
      <c r="G302" s="276"/>
      <c r="H302" s="277"/>
    </row>
    <row r="303" spans="1:8" s="126" customFormat="1" ht="12.75" customHeight="1">
      <c r="A303" s="550"/>
      <c r="B303" s="300" t="str">
        <f t="shared" ref="B303:B366" si="15">IF(A303="",B302,B302+1)</f>
        <v>1</v>
      </c>
      <c r="C303" s="621"/>
      <c r="D303" s="621"/>
      <c r="E303" s="621"/>
      <c r="F303" s="277"/>
      <c r="G303" s="276"/>
      <c r="H303" s="277"/>
    </row>
    <row r="304" spans="1:8" s="126" customFormat="1" ht="12.75" customHeight="1">
      <c r="A304" s="550"/>
      <c r="B304" s="300" t="str">
        <f t="shared" si="15"/>
        <v>1</v>
      </c>
      <c r="C304" s="621"/>
      <c r="D304" s="621"/>
      <c r="E304" s="621"/>
      <c r="F304" s="277"/>
      <c r="G304" s="276"/>
      <c r="H304" s="277"/>
    </row>
    <row r="305" spans="1:8" s="126" customFormat="1" ht="12.75" customHeight="1">
      <c r="A305" s="550"/>
      <c r="B305" s="300" t="str">
        <f t="shared" si="15"/>
        <v>1</v>
      </c>
      <c r="C305" s="621"/>
      <c r="D305" s="621"/>
      <c r="E305" s="621"/>
      <c r="F305" s="277"/>
      <c r="G305" s="276"/>
      <c r="H305" s="277"/>
    </row>
    <row r="306" spans="1:8" s="126" customFormat="1" ht="12.75" customHeight="1">
      <c r="A306" s="550"/>
      <c r="B306" s="300" t="str">
        <f t="shared" si="15"/>
        <v>1</v>
      </c>
      <c r="C306" s="621"/>
      <c r="D306" s="621"/>
      <c r="E306" s="621"/>
      <c r="F306" s="277"/>
      <c r="G306" s="276"/>
      <c r="H306" s="277"/>
    </row>
    <row r="307" spans="1:8" s="126" customFormat="1" ht="12.75" customHeight="1">
      <c r="A307" s="550"/>
      <c r="B307" s="300" t="str">
        <f t="shared" si="15"/>
        <v>1</v>
      </c>
      <c r="C307" s="621"/>
      <c r="D307" s="621"/>
      <c r="E307" s="621"/>
      <c r="F307" s="277"/>
      <c r="G307" s="276"/>
      <c r="H307" s="277"/>
    </row>
    <row r="308" spans="1:8" s="126" customFormat="1" ht="12.75" customHeight="1">
      <c r="A308" s="550"/>
      <c r="B308" s="300" t="str">
        <f t="shared" si="15"/>
        <v>1</v>
      </c>
      <c r="C308" s="621"/>
      <c r="D308" s="621"/>
      <c r="E308" s="621"/>
      <c r="F308" s="277"/>
      <c r="G308" s="276"/>
      <c r="H308" s="277"/>
    </row>
    <row r="309" spans="1:8" s="126" customFormat="1" ht="12.75" customHeight="1">
      <c r="A309" s="550"/>
      <c r="B309" s="300" t="str">
        <f t="shared" si="15"/>
        <v>1</v>
      </c>
      <c r="C309" s="621"/>
      <c r="D309" s="621"/>
      <c r="E309" s="621"/>
      <c r="F309" s="277"/>
      <c r="G309" s="276"/>
      <c r="H309" s="277"/>
    </row>
    <row r="310" spans="1:8" s="126" customFormat="1" ht="12.75" customHeight="1">
      <c r="A310" s="550"/>
      <c r="B310" s="300" t="str">
        <f t="shared" si="15"/>
        <v>1</v>
      </c>
      <c r="C310" s="621"/>
      <c r="D310" s="621"/>
      <c r="E310" s="621"/>
      <c r="F310" s="277"/>
      <c r="G310" s="276"/>
      <c r="H310" s="277"/>
    </row>
    <row r="311" spans="1:8" s="126" customFormat="1" ht="12.75" customHeight="1">
      <c r="A311" s="550"/>
      <c r="B311" s="300" t="str">
        <f t="shared" si="15"/>
        <v>1</v>
      </c>
      <c r="C311" s="621"/>
      <c r="D311" s="621"/>
      <c r="E311" s="621"/>
      <c r="F311" s="277"/>
      <c r="G311" s="276"/>
      <c r="H311" s="277"/>
    </row>
    <row r="312" spans="1:8" s="126" customFormat="1" ht="12.75" customHeight="1">
      <c r="A312" s="550"/>
      <c r="B312" s="300" t="str">
        <f t="shared" si="15"/>
        <v>1</v>
      </c>
      <c r="C312" s="621"/>
      <c r="D312" s="621"/>
      <c r="E312" s="621"/>
      <c r="F312" s="277"/>
      <c r="G312" s="276"/>
      <c r="H312" s="277"/>
    </row>
    <row r="313" spans="1:8" s="126" customFormat="1" ht="12.75" customHeight="1">
      <c r="A313" s="550"/>
      <c r="B313" s="300" t="str">
        <f t="shared" si="15"/>
        <v>1</v>
      </c>
      <c r="C313" s="621"/>
      <c r="D313" s="621"/>
      <c r="E313" s="621"/>
      <c r="F313" s="277"/>
      <c r="G313" s="276"/>
      <c r="H313" s="277"/>
    </row>
    <row r="314" spans="1:8" s="126" customFormat="1" ht="12.75" customHeight="1">
      <c r="A314" s="550"/>
      <c r="B314" s="300" t="str">
        <f t="shared" si="15"/>
        <v>1</v>
      </c>
      <c r="C314" s="621"/>
      <c r="D314" s="621"/>
      <c r="E314" s="621"/>
      <c r="F314" s="277"/>
      <c r="G314" s="276"/>
      <c r="H314" s="277"/>
    </row>
    <row r="315" spans="1:8" s="126" customFormat="1" ht="12.75" customHeight="1">
      <c r="A315" s="550"/>
      <c r="B315" s="300" t="str">
        <f t="shared" si="15"/>
        <v>1</v>
      </c>
      <c r="C315" s="621"/>
      <c r="D315" s="621"/>
      <c r="E315" s="621"/>
      <c r="F315" s="277"/>
      <c r="G315" s="276"/>
      <c r="H315" s="277"/>
    </row>
    <row r="316" spans="1:8" s="126" customFormat="1" ht="12.75" customHeight="1">
      <c r="A316" s="550"/>
      <c r="B316" s="300" t="str">
        <f t="shared" si="15"/>
        <v>1</v>
      </c>
      <c r="C316" s="621"/>
      <c r="D316" s="621"/>
      <c r="E316" s="621"/>
      <c r="F316" s="277"/>
      <c r="G316" s="276"/>
      <c r="H316" s="277"/>
    </row>
    <row r="317" spans="1:8" s="126" customFormat="1" ht="12.75" customHeight="1">
      <c r="A317" s="550"/>
      <c r="B317" s="300" t="str">
        <f t="shared" si="15"/>
        <v>1</v>
      </c>
      <c r="C317" s="621"/>
      <c r="D317" s="621"/>
      <c r="E317" s="621"/>
      <c r="F317" s="277"/>
      <c r="G317" s="276"/>
      <c r="H317" s="277"/>
    </row>
    <row r="318" spans="1:8" s="126" customFormat="1" ht="12.75" customHeight="1">
      <c r="A318" s="550"/>
      <c r="B318" s="300" t="str">
        <f t="shared" si="15"/>
        <v>1</v>
      </c>
      <c r="C318" s="644" t="s">
        <v>1016</v>
      </c>
      <c r="D318" s="644"/>
      <c r="E318" s="644"/>
      <c r="F318" s="277"/>
      <c r="G318" s="276"/>
      <c r="H318" s="277"/>
    </row>
    <row r="319" spans="1:8" s="126" customFormat="1" ht="12.75" customHeight="1">
      <c r="A319" s="550"/>
      <c r="B319" s="300" t="str">
        <f t="shared" si="15"/>
        <v>1</v>
      </c>
      <c r="C319" s="644"/>
      <c r="D319" s="644"/>
      <c r="E319" s="644"/>
      <c r="F319" s="277"/>
      <c r="G319" s="276"/>
      <c r="H319" s="277"/>
    </row>
    <row r="320" spans="1:8" s="126" customFormat="1" ht="12.75" customHeight="1">
      <c r="A320" s="550"/>
      <c r="B320" s="300" t="str">
        <f t="shared" si="15"/>
        <v>1</v>
      </c>
      <c r="C320" s="644"/>
      <c r="D320" s="644"/>
      <c r="E320" s="644"/>
      <c r="F320" s="277"/>
      <c r="G320" s="276"/>
      <c r="H320" s="277"/>
    </row>
    <row r="321" spans="1:8" s="126" customFormat="1" ht="12.75" customHeight="1">
      <c r="A321" s="550"/>
      <c r="B321" s="300" t="str">
        <f t="shared" si="15"/>
        <v>1</v>
      </c>
      <c r="C321" s="644"/>
      <c r="D321" s="644"/>
      <c r="E321" s="644"/>
      <c r="F321" s="277"/>
      <c r="G321" s="276"/>
      <c r="H321" s="277"/>
    </row>
    <row r="322" spans="1:8" s="126" customFormat="1" ht="12.75" customHeight="1">
      <c r="A322" s="550"/>
      <c r="B322" s="300" t="str">
        <f t="shared" si="15"/>
        <v>1</v>
      </c>
      <c r="C322" s="644"/>
      <c r="D322" s="644"/>
      <c r="E322" s="644"/>
      <c r="F322" s="277"/>
      <c r="G322" s="276"/>
      <c r="H322" s="277"/>
    </row>
    <row r="323" spans="1:8" s="126" customFormat="1" ht="12.75" customHeight="1">
      <c r="A323" s="550"/>
      <c r="B323" s="300" t="str">
        <f t="shared" si="15"/>
        <v>1</v>
      </c>
      <c r="C323" s="644"/>
      <c r="D323" s="644"/>
      <c r="E323" s="644"/>
      <c r="F323" s="277"/>
      <c r="G323" s="276"/>
      <c r="H323" s="277"/>
    </row>
    <row r="324" spans="1:8" s="126" customFormat="1" ht="12.75" customHeight="1">
      <c r="A324" s="550"/>
      <c r="B324" s="300" t="str">
        <f t="shared" si="15"/>
        <v>1</v>
      </c>
      <c r="C324" s="644"/>
      <c r="D324" s="644"/>
      <c r="E324" s="644"/>
      <c r="F324" s="277"/>
      <c r="G324" s="276"/>
      <c r="H324" s="277"/>
    </row>
    <row r="325" spans="1:8" s="126" customFormat="1" ht="12.75" customHeight="1">
      <c r="A325" s="550"/>
      <c r="B325" s="300" t="str">
        <f t="shared" si="15"/>
        <v>1</v>
      </c>
      <c r="C325" s="644"/>
      <c r="D325" s="644"/>
      <c r="E325" s="644"/>
      <c r="F325" s="277"/>
      <c r="G325" s="276"/>
      <c r="H325" s="277"/>
    </row>
    <row r="326" spans="1:8" s="126" customFormat="1" ht="12.75" customHeight="1">
      <c r="A326" s="550"/>
      <c r="B326" s="300" t="str">
        <f t="shared" si="15"/>
        <v>1</v>
      </c>
      <c r="C326" s="644"/>
      <c r="D326" s="644"/>
      <c r="E326" s="644"/>
      <c r="F326" s="277"/>
      <c r="G326" s="276"/>
      <c r="H326" s="277"/>
    </row>
    <row r="327" spans="1:8" s="126" customFormat="1" ht="12.75" customHeight="1">
      <c r="A327" s="550"/>
      <c r="B327" s="300" t="str">
        <f t="shared" si="15"/>
        <v>1</v>
      </c>
      <c r="C327" s="644"/>
      <c r="D327" s="644"/>
      <c r="E327" s="644"/>
      <c r="F327" s="277"/>
      <c r="G327" s="276"/>
      <c r="H327" s="277"/>
    </row>
    <row r="328" spans="1:8" s="126" customFormat="1" ht="12.75" customHeight="1">
      <c r="A328" s="550"/>
      <c r="B328" s="300" t="str">
        <f t="shared" si="15"/>
        <v>1</v>
      </c>
      <c r="C328" s="644"/>
      <c r="D328" s="644"/>
      <c r="E328" s="644"/>
      <c r="F328" s="277"/>
      <c r="G328" s="276"/>
      <c r="H328" s="277"/>
    </row>
    <row r="329" spans="1:8" s="126" customFormat="1" ht="12.75" customHeight="1">
      <c r="A329" s="550"/>
      <c r="B329" s="300" t="str">
        <f t="shared" si="15"/>
        <v>1</v>
      </c>
      <c r="C329" s="644"/>
      <c r="D329" s="644"/>
      <c r="E329" s="644"/>
      <c r="F329" s="277"/>
      <c r="G329" s="276"/>
      <c r="H329" s="277"/>
    </row>
    <row r="330" spans="1:8" s="126" customFormat="1" ht="12.75" customHeight="1">
      <c r="A330" s="550"/>
      <c r="B330" s="300" t="str">
        <f t="shared" si="15"/>
        <v>1</v>
      </c>
      <c r="C330" s="644"/>
      <c r="D330" s="644"/>
      <c r="E330" s="644"/>
      <c r="F330" s="277"/>
      <c r="G330" s="276"/>
      <c r="H330" s="277"/>
    </row>
    <row r="331" spans="1:8" s="126" customFormat="1" ht="12.75" customHeight="1">
      <c r="A331" s="550"/>
      <c r="B331" s="300" t="str">
        <f t="shared" si="15"/>
        <v>1</v>
      </c>
      <c r="C331" s="644"/>
      <c r="D331" s="644"/>
      <c r="E331" s="644"/>
      <c r="F331" s="277"/>
      <c r="G331" s="276"/>
      <c r="H331" s="277"/>
    </row>
    <row r="332" spans="1:8" s="126" customFormat="1" ht="12.75" customHeight="1">
      <c r="A332" s="550"/>
      <c r="B332" s="300" t="str">
        <f t="shared" si="15"/>
        <v>1</v>
      </c>
      <c r="C332" s="644"/>
      <c r="D332" s="644"/>
      <c r="E332" s="644"/>
      <c r="F332" s="277"/>
      <c r="G332" s="276"/>
      <c r="H332" s="277"/>
    </row>
    <row r="333" spans="1:8" s="126" customFormat="1" ht="12.75" customHeight="1">
      <c r="A333" s="550"/>
      <c r="B333" s="300" t="str">
        <f t="shared" si="15"/>
        <v>1</v>
      </c>
      <c r="C333" s="644"/>
      <c r="D333" s="644"/>
      <c r="E333" s="644"/>
      <c r="F333" s="277"/>
      <c r="G333" s="276"/>
      <c r="H333" s="277"/>
    </row>
    <row r="334" spans="1:8" s="126" customFormat="1" ht="12.75" customHeight="1">
      <c r="A334" s="550"/>
      <c r="B334" s="300" t="str">
        <f t="shared" si="15"/>
        <v>1</v>
      </c>
      <c r="C334" s="644"/>
      <c r="D334" s="644"/>
      <c r="E334" s="644"/>
      <c r="F334" s="277"/>
      <c r="G334" s="276"/>
      <c r="H334" s="277"/>
    </row>
    <row r="335" spans="1:8" s="126" customFormat="1" ht="12.75" customHeight="1">
      <c r="A335" s="550"/>
      <c r="B335" s="300" t="str">
        <f t="shared" si="15"/>
        <v>1</v>
      </c>
      <c r="C335" s="644"/>
      <c r="D335" s="644"/>
      <c r="E335" s="644"/>
      <c r="F335" s="277"/>
      <c r="G335" s="276"/>
      <c r="H335" s="277"/>
    </row>
    <row r="336" spans="1:8" s="126" customFormat="1" ht="12.75" customHeight="1">
      <c r="A336" s="550"/>
      <c r="B336" s="300" t="str">
        <f t="shared" si="15"/>
        <v>1</v>
      </c>
      <c r="C336" s="644"/>
      <c r="D336" s="644"/>
      <c r="E336" s="644"/>
      <c r="F336" s="277"/>
      <c r="G336" s="276"/>
      <c r="H336" s="277"/>
    </row>
    <row r="337" spans="1:8" s="126" customFormat="1" ht="12.75" customHeight="1">
      <c r="A337" s="550"/>
      <c r="B337" s="300" t="str">
        <f t="shared" si="15"/>
        <v>1</v>
      </c>
      <c r="C337" s="644"/>
      <c r="D337" s="644"/>
      <c r="E337" s="644"/>
      <c r="F337" s="277"/>
      <c r="G337" s="276"/>
      <c r="H337" s="277"/>
    </row>
    <row r="338" spans="1:8" s="126" customFormat="1" ht="12.75" customHeight="1">
      <c r="A338" s="550"/>
      <c r="B338" s="300" t="str">
        <f t="shared" si="15"/>
        <v>1</v>
      </c>
      <c r="C338" s="644"/>
      <c r="D338" s="644"/>
      <c r="E338" s="644"/>
      <c r="F338" s="277"/>
      <c r="G338" s="276"/>
      <c r="H338" s="277"/>
    </row>
    <row r="339" spans="1:8" s="126" customFormat="1" ht="12.75" customHeight="1">
      <c r="A339" s="550"/>
      <c r="B339" s="300" t="str">
        <f t="shared" si="15"/>
        <v>1</v>
      </c>
      <c r="C339" s="644"/>
      <c r="D339" s="644"/>
      <c r="E339" s="644"/>
      <c r="F339" s="277"/>
      <c r="G339" s="276"/>
      <c r="H339" s="277"/>
    </row>
    <row r="340" spans="1:8" s="126" customFormat="1" ht="12.75" customHeight="1">
      <c r="A340" s="550"/>
      <c r="B340" s="300" t="str">
        <f t="shared" si="15"/>
        <v>1</v>
      </c>
      <c r="C340" s="644"/>
      <c r="D340" s="644"/>
      <c r="E340" s="644"/>
      <c r="F340" s="277"/>
      <c r="G340" s="276"/>
      <c r="H340" s="277"/>
    </row>
    <row r="341" spans="1:8" s="126" customFormat="1" ht="12.75" customHeight="1">
      <c r="A341" s="550"/>
      <c r="B341" s="300" t="str">
        <f t="shared" si="15"/>
        <v>1</v>
      </c>
      <c r="C341" s="644"/>
      <c r="D341" s="644"/>
      <c r="E341" s="644"/>
      <c r="F341" s="277"/>
      <c r="G341" s="276"/>
      <c r="H341" s="277"/>
    </row>
    <row r="342" spans="1:8" s="126" customFormat="1" ht="12.75" customHeight="1">
      <c r="A342" s="550"/>
      <c r="B342" s="300" t="str">
        <f t="shared" si="15"/>
        <v>1</v>
      </c>
      <c r="C342" s="644"/>
      <c r="D342" s="644"/>
      <c r="E342" s="644"/>
      <c r="F342" s="277"/>
      <c r="G342" s="276"/>
      <c r="H342" s="277"/>
    </row>
    <row r="343" spans="1:8" s="126" customFormat="1" ht="12.75" customHeight="1">
      <c r="A343" s="550"/>
      <c r="B343" s="300" t="str">
        <f t="shared" si="15"/>
        <v>1</v>
      </c>
      <c r="C343" s="644"/>
      <c r="D343" s="644"/>
      <c r="E343" s="644"/>
      <c r="F343" s="277"/>
      <c r="G343" s="276"/>
      <c r="H343" s="277"/>
    </row>
    <row r="344" spans="1:8" s="126" customFormat="1" ht="12.75" customHeight="1">
      <c r="A344" s="550"/>
      <c r="B344" s="300" t="str">
        <f t="shared" si="15"/>
        <v>1</v>
      </c>
      <c r="C344" s="644" t="s">
        <v>1017</v>
      </c>
      <c r="D344" s="644"/>
      <c r="E344" s="644"/>
      <c r="F344" s="277"/>
      <c r="G344" s="276"/>
      <c r="H344" s="277"/>
    </row>
    <row r="345" spans="1:8" s="126" customFormat="1" ht="12.75" customHeight="1">
      <c r="A345" s="550"/>
      <c r="B345" s="300" t="str">
        <f t="shared" si="15"/>
        <v>1</v>
      </c>
      <c r="C345" s="644"/>
      <c r="D345" s="644"/>
      <c r="E345" s="644"/>
      <c r="F345" s="277"/>
      <c r="G345" s="276"/>
      <c r="H345" s="277"/>
    </row>
    <row r="346" spans="1:8" s="126" customFormat="1" ht="12.75" customHeight="1">
      <c r="A346" s="550"/>
      <c r="B346" s="300" t="str">
        <f t="shared" si="15"/>
        <v>1</v>
      </c>
      <c r="C346" s="644"/>
      <c r="D346" s="644"/>
      <c r="E346" s="644"/>
      <c r="F346" s="277"/>
      <c r="G346" s="276"/>
      <c r="H346" s="277"/>
    </row>
    <row r="347" spans="1:8" s="126" customFormat="1" ht="12.75" customHeight="1">
      <c r="A347" s="550"/>
      <c r="B347" s="300" t="str">
        <f t="shared" si="15"/>
        <v>1</v>
      </c>
      <c r="C347" s="644"/>
      <c r="D347" s="644"/>
      <c r="E347" s="644"/>
      <c r="F347" s="277"/>
      <c r="G347" s="276"/>
      <c r="H347" s="277"/>
    </row>
    <row r="348" spans="1:8" s="126" customFormat="1" ht="12.75" customHeight="1">
      <c r="A348" s="550"/>
      <c r="B348" s="300" t="str">
        <f t="shared" si="15"/>
        <v>1</v>
      </c>
      <c r="C348" s="644"/>
      <c r="D348" s="644"/>
      <c r="E348" s="644"/>
      <c r="F348" s="277"/>
      <c r="G348" s="276"/>
      <c r="H348" s="277"/>
    </row>
    <row r="349" spans="1:8" s="126" customFormat="1" ht="12.75" customHeight="1">
      <c r="A349" s="550"/>
      <c r="B349" s="300" t="str">
        <f t="shared" si="15"/>
        <v>1</v>
      </c>
      <c r="C349" s="644"/>
      <c r="D349" s="644"/>
      <c r="E349" s="644"/>
      <c r="F349" s="277"/>
      <c r="G349" s="276"/>
      <c r="H349" s="277"/>
    </row>
    <row r="350" spans="1:8" s="126" customFormat="1" ht="12.75" customHeight="1">
      <c r="A350" s="550"/>
      <c r="B350" s="300" t="str">
        <f t="shared" si="15"/>
        <v>1</v>
      </c>
      <c r="C350" s="644"/>
      <c r="D350" s="644"/>
      <c r="E350" s="644"/>
      <c r="F350" s="277"/>
      <c r="G350" s="276"/>
      <c r="H350" s="277"/>
    </row>
    <row r="351" spans="1:8" s="126" customFormat="1" ht="12.75" customHeight="1">
      <c r="A351" s="550"/>
      <c r="B351" s="300" t="str">
        <f t="shared" si="15"/>
        <v>1</v>
      </c>
      <c r="C351" s="644"/>
      <c r="D351" s="644"/>
      <c r="E351" s="644"/>
      <c r="F351" s="277"/>
      <c r="G351" s="276"/>
      <c r="H351" s="277"/>
    </row>
    <row r="352" spans="1:8" s="126" customFormat="1" ht="12.75" customHeight="1">
      <c r="A352" s="550"/>
      <c r="B352" s="300" t="str">
        <f t="shared" si="15"/>
        <v>1</v>
      </c>
      <c r="C352" s="644"/>
      <c r="D352" s="644"/>
      <c r="E352" s="644"/>
      <c r="F352" s="277"/>
      <c r="G352" s="276"/>
      <c r="H352" s="277"/>
    </row>
    <row r="353" spans="1:8" s="126" customFormat="1" ht="12.75" customHeight="1">
      <c r="A353" s="550"/>
      <c r="B353" s="300" t="str">
        <f t="shared" si="15"/>
        <v>1</v>
      </c>
      <c r="C353" s="644"/>
      <c r="D353" s="644"/>
      <c r="E353" s="644"/>
      <c r="F353" s="277"/>
      <c r="G353" s="276"/>
      <c r="H353" s="277"/>
    </row>
    <row r="354" spans="1:8" s="126" customFormat="1" ht="12.75" customHeight="1">
      <c r="A354" s="550"/>
      <c r="B354" s="300" t="str">
        <f t="shared" si="15"/>
        <v>1</v>
      </c>
      <c r="C354" s="644"/>
      <c r="D354" s="644"/>
      <c r="E354" s="644"/>
      <c r="F354" s="277"/>
      <c r="G354" s="276"/>
      <c r="H354" s="277"/>
    </row>
    <row r="355" spans="1:8" s="126" customFormat="1" ht="12.75" customHeight="1">
      <c r="A355" s="550"/>
      <c r="B355" s="300" t="str">
        <f t="shared" si="15"/>
        <v>1</v>
      </c>
      <c r="C355" s="644"/>
      <c r="D355" s="644"/>
      <c r="E355" s="644"/>
      <c r="F355" s="277"/>
      <c r="G355" s="276"/>
      <c r="H355" s="277"/>
    </row>
    <row r="356" spans="1:8" s="126" customFormat="1" ht="12.75" customHeight="1">
      <c r="A356" s="550"/>
      <c r="B356" s="300" t="str">
        <f t="shared" si="15"/>
        <v>1</v>
      </c>
      <c r="C356" s="644"/>
      <c r="D356" s="644"/>
      <c r="E356" s="644"/>
      <c r="F356" s="277"/>
      <c r="G356" s="276"/>
      <c r="H356" s="277"/>
    </row>
    <row r="357" spans="1:8" s="126" customFormat="1" ht="12.75" customHeight="1">
      <c r="A357" s="550"/>
      <c r="B357" s="300" t="str">
        <f t="shared" si="15"/>
        <v>1</v>
      </c>
      <c r="C357" s="644"/>
      <c r="D357" s="644"/>
      <c r="E357" s="644"/>
      <c r="F357" s="277"/>
      <c r="G357" s="276"/>
      <c r="H357" s="277"/>
    </row>
    <row r="358" spans="1:8" s="126" customFormat="1" ht="12.75" customHeight="1">
      <c r="A358" s="550"/>
      <c r="B358" s="300" t="str">
        <f t="shared" si="15"/>
        <v>1</v>
      </c>
      <c r="C358" s="644"/>
      <c r="D358" s="644"/>
      <c r="E358" s="644"/>
      <c r="F358" s="277"/>
      <c r="G358" s="276"/>
      <c r="H358" s="277"/>
    </row>
    <row r="359" spans="1:8" s="126" customFormat="1" ht="12.75" customHeight="1">
      <c r="A359" s="550"/>
      <c r="B359" s="300" t="str">
        <f t="shared" si="15"/>
        <v>1</v>
      </c>
      <c r="C359" s="644"/>
      <c r="D359" s="644"/>
      <c r="E359" s="644"/>
      <c r="F359" s="277"/>
      <c r="G359" s="276"/>
      <c r="H359" s="277"/>
    </row>
    <row r="360" spans="1:8" s="126" customFormat="1" ht="12.75" customHeight="1">
      <c r="A360" s="550"/>
      <c r="B360" s="300" t="str">
        <f t="shared" si="15"/>
        <v>1</v>
      </c>
      <c r="C360" s="644"/>
      <c r="D360" s="644"/>
      <c r="E360" s="644"/>
      <c r="F360" s="277"/>
      <c r="G360" s="276"/>
      <c r="H360" s="277"/>
    </row>
    <row r="361" spans="1:8" s="126" customFormat="1" ht="12.75" customHeight="1">
      <c r="A361" s="550"/>
      <c r="B361" s="300" t="str">
        <f t="shared" si="15"/>
        <v>1</v>
      </c>
      <c r="C361" s="644"/>
      <c r="D361" s="644"/>
      <c r="E361" s="644"/>
      <c r="F361" s="277"/>
      <c r="G361" s="276"/>
      <c r="H361" s="277"/>
    </row>
    <row r="362" spans="1:8" s="126" customFormat="1" ht="12.75" customHeight="1">
      <c r="A362" s="550"/>
      <c r="B362" s="300" t="str">
        <f t="shared" si="15"/>
        <v>1</v>
      </c>
      <c r="C362" s="644"/>
      <c r="D362" s="644"/>
      <c r="E362" s="644"/>
      <c r="F362" s="277"/>
      <c r="G362" s="276"/>
      <c r="H362" s="277"/>
    </row>
    <row r="363" spans="1:8" s="126" customFormat="1" ht="12.75" customHeight="1">
      <c r="A363" s="550"/>
      <c r="B363" s="300" t="str">
        <f t="shared" si="15"/>
        <v>1</v>
      </c>
      <c r="C363" s="644"/>
      <c r="D363" s="644"/>
      <c r="E363" s="644"/>
      <c r="F363" s="277"/>
      <c r="G363" s="276"/>
      <c r="H363" s="277"/>
    </row>
    <row r="364" spans="1:8" s="126" customFormat="1" ht="12.75" customHeight="1">
      <c r="A364" s="550"/>
      <c r="B364" s="300" t="str">
        <f t="shared" si="15"/>
        <v>1</v>
      </c>
      <c r="C364" s="644"/>
      <c r="D364" s="644"/>
      <c r="E364" s="644"/>
      <c r="F364" s="277"/>
      <c r="G364" s="276"/>
      <c r="H364" s="277"/>
    </row>
    <row r="365" spans="1:8" s="126" customFormat="1" ht="12.75" customHeight="1">
      <c r="A365" s="550"/>
      <c r="B365" s="300" t="str">
        <f t="shared" si="15"/>
        <v>1</v>
      </c>
      <c r="C365" s="644"/>
      <c r="D365" s="644"/>
      <c r="E365" s="644"/>
      <c r="F365" s="277"/>
      <c r="G365" s="276"/>
      <c r="H365" s="277"/>
    </row>
    <row r="366" spans="1:8" s="126" customFormat="1" ht="12.75" customHeight="1">
      <c r="A366" s="550"/>
      <c r="B366" s="300" t="str">
        <f t="shared" si="15"/>
        <v>1</v>
      </c>
      <c r="C366" s="644"/>
      <c r="D366" s="644"/>
      <c r="E366" s="644"/>
      <c r="F366" s="277"/>
      <c r="G366" s="276"/>
      <c r="H366" s="277"/>
    </row>
    <row r="367" spans="1:8" s="126" customFormat="1" ht="12.75" customHeight="1">
      <c r="A367" s="550"/>
      <c r="B367" s="300" t="str">
        <f t="shared" ref="B367:B430" si="16">IF(A367="",B366,B366+1)</f>
        <v>1</v>
      </c>
      <c r="C367" s="644"/>
      <c r="D367" s="644"/>
      <c r="E367" s="644"/>
      <c r="F367" s="277"/>
      <c r="G367" s="276"/>
      <c r="H367" s="277"/>
    </row>
    <row r="368" spans="1:8" s="126" customFormat="1" ht="12.75" customHeight="1">
      <c r="A368" s="550"/>
      <c r="B368" s="300" t="str">
        <f t="shared" si="16"/>
        <v>1</v>
      </c>
      <c r="C368" s="644"/>
      <c r="D368" s="644"/>
      <c r="E368" s="644"/>
      <c r="F368" s="277"/>
      <c r="G368" s="276"/>
      <c r="H368" s="277"/>
    </row>
    <row r="369" spans="1:8" s="126" customFormat="1" ht="12.75" customHeight="1">
      <c r="A369" s="550"/>
      <c r="B369" s="300" t="str">
        <f t="shared" si="16"/>
        <v>1</v>
      </c>
      <c r="C369" s="644"/>
      <c r="D369" s="644"/>
      <c r="E369" s="644"/>
      <c r="F369" s="277"/>
      <c r="G369" s="276"/>
      <c r="H369" s="277"/>
    </row>
    <row r="370" spans="1:8" s="126" customFormat="1" ht="12.75" customHeight="1">
      <c r="A370" s="550"/>
      <c r="B370" s="300" t="str">
        <f t="shared" si="16"/>
        <v>1</v>
      </c>
      <c r="C370" s="644"/>
      <c r="D370" s="644"/>
      <c r="E370" s="644"/>
      <c r="F370" s="277"/>
      <c r="G370" s="276"/>
      <c r="H370" s="277"/>
    </row>
    <row r="371" spans="1:8" s="126" customFormat="1" ht="12.75" customHeight="1">
      <c r="A371" s="550"/>
      <c r="B371" s="300" t="str">
        <f t="shared" si="16"/>
        <v>1</v>
      </c>
      <c r="C371" s="644"/>
      <c r="D371" s="644"/>
      <c r="E371" s="644"/>
      <c r="F371" s="277"/>
      <c r="G371" s="276"/>
      <c r="H371" s="277"/>
    </row>
    <row r="372" spans="1:8" s="126" customFormat="1" ht="12.75" customHeight="1">
      <c r="A372" s="550"/>
      <c r="B372" s="300" t="str">
        <f t="shared" si="16"/>
        <v>1</v>
      </c>
      <c r="C372" s="644"/>
      <c r="D372" s="644"/>
      <c r="E372" s="644"/>
      <c r="F372" s="277"/>
      <c r="G372" s="276"/>
      <c r="H372" s="277"/>
    </row>
    <row r="373" spans="1:8" s="126" customFormat="1" ht="12.75" customHeight="1">
      <c r="A373" s="550"/>
      <c r="B373" s="300" t="str">
        <f t="shared" si="16"/>
        <v>1</v>
      </c>
      <c r="C373" s="644"/>
      <c r="D373" s="644"/>
      <c r="E373" s="644"/>
      <c r="F373" s="277"/>
      <c r="G373" s="276"/>
      <c r="H373" s="277"/>
    </row>
    <row r="374" spans="1:8" s="126" customFormat="1" ht="12.75" customHeight="1">
      <c r="A374" s="550"/>
      <c r="B374" s="300" t="str">
        <f t="shared" si="16"/>
        <v>1</v>
      </c>
      <c r="C374" s="644"/>
      <c r="D374" s="644"/>
      <c r="E374" s="644"/>
      <c r="F374" s="277"/>
      <c r="G374" s="276"/>
      <c r="H374" s="277"/>
    </row>
    <row r="375" spans="1:8" s="126" customFormat="1" ht="12.75" customHeight="1">
      <c r="A375" s="550"/>
      <c r="B375" s="300" t="str">
        <f t="shared" si="16"/>
        <v>1</v>
      </c>
      <c r="C375" s="621" t="s">
        <v>1018</v>
      </c>
      <c r="D375" s="644"/>
      <c r="E375" s="644"/>
      <c r="F375" s="277"/>
      <c r="G375" s="276"/>
      <c r="H375" s="277"/>
    </row>
    <row r="376" spans="1:8" s="126" customFormat="1" ht="12.75" customHeight="1">
      <c r="A376" s="550"/>
      <c r="B376" s="300" t="str">
        <f t="shared" si="16"/>
        <v>1</v>
      </c>
      <c r="C376" s="644"/>
      <c r="D376" s="644"/>
      <c r="E376" s="644"/>
      <c r="F376" s="277"/>
      <c r="G376" s="276"/>
      <c r="H376" s="277"/>
    </row>
    <row r="377" spans="1:8" s="126" customFormat="1" ht="12.75" customHeight="1">
      <c r="A377" s="550"/>
      <c r="B377" s="300" t="str">
        <f t="shared" si="16"/>
        <v>1</v>
      </c>
      <c r="C377" s="644"/>
      <c r="D377" s="644"/>
      <c r="E377" s="644"/>
      <c r="F377" s="277"/>
      <c r="G377" s="276"/>
      <c r="H377" s="277"/>
    </row>
    <row r="378" spans="1:8" s="126" customFormat="1" ht="12.75" customHeight="1">
      <c r="A378" s="550"/>
      <c r="B378" s="300" t="str">
        <f t="shared" si="16"/>
        <v>1</v>
      </c>
      <c r="C378" s="644"/>
      <c r="D378" s="644"/>
      <c r="E378" s="644"/>
      <c r="F378" s="277"/>
      <c r="G378" s="276"/>
      <c r="H378" s="277"/>
    </row>
    <row r="379" spans="1:8" s="126" customFormat="1" ht="12.75" customHeight="1">
      <c r="A379" s="550"/>
      <c r="B379" s="300" t="str">
        <f t="shared" si="16"/>
        <v>1</v>
      </c>
      <c r="C379" s="644"/>
      <c r="D379" s="644"/>
      <c r="E379" s="644"/>
      <c r="F379" s="277"/>
      <c r="G379" s="276"/>
      <c r="H379" s="277"/>
    </row>
    <row r="380" spans="1:8" s="126" customFormat="1" ht="12.75" customHeight="1">
      <c r="A380" s="550"/>
      <c r="B380" s="300" t="str">
        <f t="shared" si="16"/>
        <v>1</v>
      </c>
      <c r="C380" s="644"/>
      <c r="D380" s="644"/>
      <c r="E380" s="644"/>
      <c r="F380" s="277"/>
      <c r="G380" s="276"/>
      <c r="H380" s="277"/>
    </row>
    <row r="381" spans="1:8" s="126" customFormat="1" ht="12.75" customHeight="1">
      <c r="A381" s="550"/>
      <c r="B381" s="300" t="str">
        <f t="shared" si="16"/>
        <v>1</v>
      </c>
      <c r="C381" s="644"/>
      <c r="D381" s="644"/>
      <c r="E381" s="644"/>
      <c r="F381" s="277"/>
      <c r="G381" s="276"/>
      <c r="H381" s="277"/>
    </row>
    <row r="382" spans="1:8" s="126" customFormat="1" ht="12.75" customHeight="1">
      <c r="A382" s="550"/>
      <c r="B382" s="300" t="str">
        <f t="shared" si="16"/>
        <v>1</v>
      </c>
      <c r="C382" s="644"/>
      <c r="D382" s="644"/>
      <c r="E382" s="644"/>
      <c r="F382" s="277"/>
      <c r="G382" s="276"/>
      <c r="H382" s="277"/>
    </row>
    <row r="383" spans="1:8" s="126" customFormat="1" ht="12.75" customHeight="1">
      <c r="A383" s="550"/>
      <c r="B383" s="300" t="str">
        <f t="shared" si="16"/>
        <v>1</v>
      </c>
      <c r="C383" s="644"/>
      <c r="D383" s="644"/>
      <c r="E383" s="644"/>
      <c r="F383" s="277"/>
      <c r="G383" s="276"/>
      <c r="H383" s="277"/>
    </row>
    <row r="384" spans="1:8" s="126" customFormat="1" ht="12.75" customHeight="1">
      <c r="A384" s="550"/>
      <c r="B384" s="300" t="str">
        <f t="shared" si="16"/>
        <v>1</v>
      </c>
      <c r="C384" s="644"/>
      <c r="D384" s="644"/>
      <c r="E384" s="644"/>
      <c r="F384" s="277"/>
      <c r="G384" s="276"/>
      <c r="H384" s="277"/>
    </row>
    <row r="385" spans="1:8" s="126" customFormat="1" ht="12.75" customHeight="1">
      <c r="A385" s="550"/>
      <c r="B385" s="300" t="str">
        <f t="shared" si="16"/>
        <v>1</v>
      </c>
      <c r="C385" s="644"/>
      <c r="D385" s="644"/>
      <c r="E385" s="644"/>
      <c r="F385" s="277"/>
      <c r="G385" s="276"/>
      <c r="H385" s="277"/>
    </row>
    <row r="386" spans="1:8" s="126" customFormat="1" ht="12.75" customHeight="1">
      <c r="A386" s="550"/>
      <c r="B386" s="300" t="str">
        <f t="shared" si="16"/>
        <v>1</v>
      </c>
      <c r="C386" s="644"/>
      <c r="D386" s="644"/>
      <c r="E386" s="644"/>
      <c r="F386" s="277"/>
      <c r="G386" s="276"/>
      <c r="H386" s="277"/>
    </row>
    <row r="387" spans="1:8" s="126" customFormat="1" ht="12.75" customHeight="1">
      <c r="A387" s="550"/>
      <c r="B387" s="300" t="str">
        <f t="shared" si="16"/>
        <v>1</v>
      </c>
      <c r="C387" s="644"/>
      <c r="D387" s="644"/>
      <c r="E387" s="644"/>
      <c r="F387" s="277"/>
      <c r="G387" s="276"/>
      <c r="H387" s="277"/>
    </row>
    <row r="388" spans="1:8" s="126" customFormat="1" ht="12.75" customHeight="1">
      <c r="A388" s="550"/>
      <c r="B388" s="300" t="str">
        <f t="shared" si="16"/>
        <v>1</v>
      </c>
      <c r="C388" s="644"/>
      <c r="D388" s="644"/>
      <c r="E388" s="644"/>
      <c r="F388" s="277"/>
      <c r="G388" s="276"/>
      <c r="H388" s="277"/>
    </row>
    <row r="389" spans="1:8" s="126" customFormat="1" ht="12.75" customHeight="1">
      <c r="A389" s="550"/>
      <c r="B389" s="300" t="str">
        <f t="shared" si="16"/>
        <v>1</v>
      </c>
      <c r="C389" s="644"/>
      <c r="D389" s="644"/>
      <c r="E389" s="644"/>
      <c r="F389" s="277"/>
      <c r="G389" s="276"/>
      <c r="H389" s="277"/>
    </row>
    <row r="390" spans="1:8" s="126" customFormat="1" ht="12.75" customHeight="1">
      <c r="A390" s="550"/>
      <c r="B390" s="300" t="str">
        <f t="shared" si="16"/>
        <v>1</v>
      </c>
      <c r="C390" s="644"/>
      <c r="D390" s="644"/>
      <c r="E390" s="644"/>
      <c r="F390" s="277"/>
      <c r="G390" s="276"/>
      <c r="H390" s="277"/>
    </row>
    <row r="391" spans="1:8" s="126" customFormat="1" ht="12.75" customHeight="1">
      <c r="A391" s="550"/>
      <c r="B391" s="300" t="str">
        <f t="shared" si="16"/>
        <v>1</v>
      </c>
      <c r="C391" s="644"/>
      <c r="D391" s="644"/>
      <c r="E391" s="644"/>
      <c r="F391" s="277"/>
      <c r="G391" s="276"/>
      <c r="H391" s="277"/>
    </row>
    <row r="392" spans="1:8" s="126" customFormat="1" ht="12.75" customHeight="1">
      <c r="A392" s="550"/>
      <c r="B392" s="300" t="str">
        <f t="shared" si="16"/>
        <v>1</v>
      </c>
      <c r="C392" s="644"/>
      <c r="D392" s="644"/>
      <c r="E392" s="644"/>
      <c r="F392" s="277"/>
      <c r="G392" s="276"/>
      <c r="H392" s="277"/>
    </row>
    <row r="393" spans="1:8" s="126" customFormat="1" ht="12.75" customHeight="1">
      <c r="A393" s="550"/>
      <c r="B393" s="300" t="str">
        <f t="shared" si="16"/>
        <v>1</v>
      </c>
      <c r="C393" s="644"/>
      <c r="D393" s="644"/>
      <c r="E393" s="644"/>
      <c r="F393" s="277"/>
      <c r="G393" s="276"/>
      <c r="H393" s="277"/>
    </row>
    <row r="394" spans="1:8" s="126" customFormat="1" ht="12.75" customHeight="1">
      <c r="A394" s="550"/>
      <c r="B394" s="300" t="str">
        <f t="shared" si="16"/>
        <v>1</v>
      </c>
      <c r="C394" s="644"/>
      <c r="D394" s="644"/>
      <c r="E394" s="644"/>
      <c r="F394" s="277"/>
      <c r="G394" s="276"/>
      <c r="H394" s="277"/>
    </row>
    <row r="395" spans="1:8" s="126" customFormat="1" ht="12.75" customHeight="1">
      <c r="A395" s="550"/>
      <c r="B395" s="300" t="str">
        <f t="shared" si="16"/>
        <v>1</v>
      </c>
      <c r="C395" s="644"/>
      <c r="D395" s="644"/>
      <c r="E395" s="644"/>
      <c r="F395" s="277"/>
      <c r="G395" s="276"/>
      <c r="H395" s="277"/>
    </row>
    <row r="396" spans="1:8" s="126" customFormat="1" ht="12.75" customHeight="1">
      <c r="A396" s="550"/>
      <c r="B396" s="300" t="str">
        <f t="shared" si="16"/>
        <v>1</v>
      </c>
      <c r="C396" s="644"/>
      <c r="D396" s="644"/>
      <c r="E396" s="644"/>
      <c r="F396" s="277"/>
      <c r="G396" s="276"/>
      <c r="H396" s="277"/>
    </row>
    <row r="397" spans="1:8" s="126" customFormat="1" ht="12.75" customHeight="1">
      <c r="A397" s="550"/>
      <c r="B397" s="300" t="str">
        <f t="shared" si="16"/>
        <v>1</v>
      </c>
      <c r="C397" s="644"/>
      <c r="D397" s="644"/>
      <c r="E397" s="644"/>
      <c r="F397" s="277"/>
      <c r="G397" s="276"/>
      <c r="H397" s="277"/>
    </row>
    <row r="398" spans="1:8" s="126" customFormat="1" ht="12.75" customHeight="1">
      <c r="A398" s="550"/>
      <c r="B398" s="300" t="str">
        <f t="shared" si="16"/>
        <v>1</v>
      </c>
      <c r="C398" s="644"/>
      <c r="D398" s="644"/>
      <c r="E398" s="644"/>
      <c r="F398" s="277"/>
      <c r="G398" s="276"/>
      <c r="H398" s="277"/>
    </row>
    <row r="399" spans="1:8" s="126" customFormat="1" ht="12.75" customHeight="1">
      <c r="A399" s="550"/>
      <c r="B399" s="300" t="str">
        <f t="shared" si="16"/>
        <v>1</v>
      </c>
      <c r="C399" s="644"/>
      <c r="D399" s="644"/>
      <c r="E399" s="644"/>
      <c r="F399" s="277"/>
      <c r="G399" s="276"/>
      <c r="H399" s="277"/>
    </row>
    <row r="400" spans="1:8" s="126" customFormat="1" ht="12.75" customHeight="1">
      <c r="A400" s="550"/>
      <c r="B400" s="300" t="str">
        <f t="shared" si="16"/>
        <v>1</v>
      </c>
      <c r="C400" s="644"/>
      <c r="D400" s="644"/>
      <c r="E400" s="644"/>
      <c r="F400" s="277"/>
      <c r="G400" s="276"/>
      <c r="H400" s="277"/>
    </row>
    <row r="401" spans="1:8" s="126" customFormat="1" ht="12.75" customHeight="1">
      <c r="A401" s="550"/>
      <c r="B401" s="300" t="str">
        <f t="shared" si="16"/>
        <v>1</v>
      </c>
      <c r="C401" s="644"/>
      <c r="D401" s="644"/>
      <c r="E401" s="644"/>
      <c r="F401" s="277"/>
      <c r="G401" s="276"/>
      <c r="H401" s="277"/>
    </row>
    <row r="402" spans="1:8" s="126" customFormat="1" ht="12.75" customHeight="1">
      <c r="A402" s="550"/>
      <c r="B402" s="300" t="str">
        <f t="shared" si="16"/>
        <v>1</v>
      </c>
      <c r="C402" s="621" t="s">
        <v>1019</v>
      </c>
      <c r="D402" s="621"/>
      <c r="E402" s="621"/>
      <c r="F402" s="277"/>
      <c r="G402" s="276"/>
      <c r="H402" s="277"/>
    </row>
    <row r="403" spans="1:8" s="126" customFormat="1" ht="12.75" customHeight="1">
      <c r="A403" s="550"/>
      <c r="B403" s="300" t="str">
        <f t="shared" si="16"/>
        <v>1</v>
      </c>
      <c r="C403" s="621"/>
      <c r="D403" s="621"/>
      <c r="E403" s="621"/>
      <c r="F403" s="277"/>
      <c r="G403" s="276"/>
      <c r="H403" s="277"/>
    </row>
    <row r="404" spans="1:8" s="126" customFormat="1" ht="12.75" customHeight="1">
      <c r="A404" s="550"/>
      <c r="B404" s="300" t="str">
        <f t="shared" si="16"/>
        <v>1</v>
      </c>
      <c r="C404" s="621"/>
      <c r="D404" s="621"/>
      <c r="E404" s="621"/>
      <c r="F404" s="277"/>
      <c r="G404" s="276"/>
      <c r="H404" s="277"/>
    </row>
    <row r="405" spans="1:8" s="126" customFormat="1" ht="12.75" customHeight="1">
      <c r="A405" s="550"/>
      <c r="B405" s="300" t="str">
        <f t="shared" si="16"/>
        <v>1</v>
      </c>
      <c r="C405" s="621"/>
      <c r="D405" s="621"/>
      <c r="E405" s="621"/>
      <c r="F405" s="277"/>
      <c r="G405" s="276"/>
      <c r="H405" s="277"/>
    </row>
    <row r="406" spans="1:8" s="126" customFormat="1" ht="12.75" customHeight="1">
      <c r="A406" s="550"/>
      <c r="B406" s="300" t="str">
        <f t="shared" si="16"/>
        <v>1</v>
      </c>
      <c r="C406" s="621"/>
      <c r="D406" s="621"/>
      <c r="E406" s="621"/>
      <c r="F406" s="277"/>
      <c r="G406" s="276"/>
      <c r="H406" s="277"/>
    </row>
    <row r="407" spans="1:8" s="126" customFormat="1" ht="12.75" customHeight="1">
      <c r="A407" s="550"/>
      <c r="B407" s="300" t="str">
        <f t="shared" si="16"/>
        <v>1</v>
      </c>
      <c r="C407" s="621"/>
      <c r="D407" s="621"/>
      <c r="E407" s="621"/>
      <c r="F407" s="277"/>
      <c r="G407" s="276"/>
      <c r="H407" s="277"/>
    </row>
    <row r="408" spans="1:8" s="126" customFormat="1" ht="12.75" customHeight="1">
      <c r="A408" s="550"/>
      <c r="B408" s="300" t="str">
        <f t="shared" si="16"/>
        <v>1</v>
      </c>
      <c r="C408" s="621"/>
      <c r="D408" s="621"/>
      <c r="E408" s="621"/>
      <c r="F408" s="277"/>
      <c r="G408" s="276"/>
      <c r="H408" s="277"/>
    </row>
    <row r="409" spans="1:8" s="126" customFormat="1" ht="12.75" customHeight="1">
      <c r="A409" s="550"/>
      <c r="B409" s="300" t="str">
        <f t="shared" si="16"/>
        <v>1</v>
      </c>
      <c r="C409" s="621"/>
      <c r="D409" s="621"/>
      <c r="E409" s="621"/>
      <c r="F409" s="277"/>
      <c r="G409" s="276"/>
      <c r="H409" s="277"/>
    </row>
    <row r="410" spans="1:8" s="126" customFormat="1" ht="12.75" customHeight="1">
      <c r="A410" s="550"/>
      <c r="B410" s="300" t="str">
        <f t="shared" si="16"/>
        <v>1</v>
      </c>
      <c r="C410" s="621"/>
      <c r="D410" s="621"/>
      <c r="E410" s="621"/>
      <c r="F410" s="277"/>
      <c r="G410" s="276"/>
      <c r="H410" s="277"/>
    </row>
    <row r="411" spans="1:8" s="126" customFormat="1" ht="12.75" customHeight="1">
      <c r="A411" s="550"/>
      <c r="B411" s="300" t="str">
        <f t="shared" si="16"/>
        <v>1</v>
      </c>
      <c r="C411" s="621"/>
      <c r="D411" s="621"/>
      <c r="E411" s="621"/>
      <c r="F411" s="277"/>
      <c r="G411" s="276"/>
      <c r="H411" s="277"/>
    </row>
    <row r="412" spans="1:8" s="126" customFormat="1" ht="12.75" customHeight="1">
      <c r="A412" s="550"/>
      <c r="B412" s="300" t="str">
        <f t="shared" si="16"/>
        <v>1</v>
      </c>
      <c r="C412" s="621"/>
      <c r="D412" s="621"/>
      <c r="E412" s="621"/>
      <c r="F412" s="277"/>
      <c r="G412" s="276"/>
      <c r="H412" s="277"/>
    </row>
    <row r="413" spans="1:8" s="126" customFormat="1" ht="12.75" customHeight="1">
      <c r="A413" s="550"/>
      <c r="B413" s="300" t="str">
        <f t="shared" si="16"/>
        <v>1</v>
      </c>
      <c r="C413" s="621"/>
      <c r="D413" s="621"/>
      <c r="E413" s="621"/>
      <c r="F413" s="277"/>
      <c r="G413" s="276"/>
      <c r="H413" s="277"/>
    </row>
    <row r="414" spans="1:8" s="126" customFormat="1" ht="12.75" customHeight="1">
      <c r="A414" s="550"/>
      <c r="B414" s="300" t="str">
        <f t="shared" si="16"/>
        <v>1</v>
      </c>
      <c r="C414" s="621" t="s">
        <v>1020</v>
      </c>
      <c r="D414" s="621"/>
      <c r="E414" s="621"/>
      <c r="F414" s="277"/>
      <c r="G414" s="276"/>
      <c r="H414" s="277"/>
    </row>
    <row r="415" spans="1:8" s="126" customFormat="1" ht="12.75" customHeight="1">
      <c r="A415" s="550"/>
      <c r="B415" s="300" t="str">
        <f t="shared" si="16"/>
        <v>1</v>
      </c>
      <c r="C415" s="621"/>
      <c r="D415" s="621"/>
      <c r="E415" s="621"/>
      <c r="F415" s="277"/>
      <c r="G415" s="276"/>
      <c r="H415" s="277"/>
    </row>
    <row r="416" spans="1:8" s="126" customFormat="1" ht="12.75" customHeight="1">
      <c r="A416" s="550"/>
      <c r="B416" s="300" t="str">
        <f t="shared" si="16"/>
        <v>1</v>
      </c>
      <c r="C416" s="621"/>
      <c r="D416" s="621"/>
      <c r="E416" s="621"/>
      <c r="F416" s="277"/>
      <c r="G416" s="276"/>
      <c r="H416" s="277"/>
    </row>
    <row r="417" spans="1:8" s="126" customFormat="1" ht="12.75" customHeight="1">
      <c r="A417" s="550"/>
      <c r="B417" s="300" t="str">
        <f t="shared" si="16"/>
        <v>1</v>
      </c>
      <c r="C417" s="621"/>
      <c r="D417" s="621"/>
      <c r="E417" s="621"/>
      <c r="F417" s="277"/>
      <c r="G417" s="276"/>
      <c r="H417" s="277"/>
    </row>
    <row r="418" spans="1:8" s="126" customFormat="1" ht="12.75" customHeight="1">
      <c r="A418" s="550"/>
      <c r="B418" s="300" t="str">
        <f t="shared" si="16"/>
        <v>1</v>
      </c>
      <c r="C418" s="621"/>
      <c r="D418" s="621"/>
      <c r="E418" s="621"/>
      <c r="F418" s="277"/>
      <c r="G418" s="276"/>
      <c r="H418" s="277"/>
    </row>
    <row r="419" spans="1:8" s="126" customFormat="1" ht="12.75" customHeight="1">
      <c r="A419" s="550"/>
      <c r="B419" s="300" t="str">
        <f t="shared" si="16"/>
        <v>1</v>
      </c>
      <c r="C419" s="621"/>
      <c r="D419" s="621"/>
      <c r="E419" s="621"/>
      <c r="F419" s="277"/>
      <c r="G419" s="276"/>
      <c r="H419" s="277"/>
    </row>
    <row r="420" spans="1:8" s="126" customFormat="1" ht="12.75" customHeight="1">
      <c r="A420" s="550"/>
      <c r="B420" s="300" t="str">
        <f t="shared" si="16"/>
        <v>1</v>
      </c>
      <c r="C420" s="621"/>
      <c r="D420" s="621"/>
      <c r="E420" s="621"/>
      <c r="F420" s="277"/>
      <c r="G420" s="276"/>
      <c r="H420" s="277"/>
    </row>
    <row r="421" spans="1:8" s="126" customFormat="1" ht="12.75" customHeight="1">
      <c r="A421" s="550"/>
      <c r="B421" s="300" t="str">
        <f t="shared" si="16"/>
        <v>1</v>
      </c>
      <c r="C421" s="621"/>
      <c r="D421" s="621"/>
      <c r="E421" s="621"/>
      <c r="F421" s="277"/>
      <c r="G421" s="276"/>
      <c r="H421" s="277"/>
    </row>
    <row r="422" spans="1:8" s="126" customFormat="1" ht="12.75" customHeight="1">
      <c r="A422" s="550"/>
      <c r="B422" s="300" t="str">
        <f t="shared" si="16"/>
        <v>1</v>
      </c>
      <c r="C422" s="621"/>
      <c r="D422" s="621"/>
      <c r="E422" s="621"/>
      <c r="F422" s="277"/>
      <c r="G422" s="276"/>
      <c r="H422" s="277"/>
    </row>
    <row r="423" spans="1:8" s="126" customFormat="1" ht="12.75" customHeight="1">
      <c r="A423" s="550"/>
      <c r="B423" s="300" t="str">
        <f t="shared" si="16"/>
        <v>1</v>
      </c>
      <c r="C423" s="621" t="s">
        <v>1021</v>
      </c>
      <c r="D423" s="621"/>
      <c r="E423" s="621"/>
      <c r="F423" s="277"/>
      <c r="G423" s="276"/>
      <c r="H423" s="277"/>
    </row>
    <row r="424" spans="1:8" s="126" customFormat="1" ht="12.75" customHeight="1">
      <c r="A424" s="550"/>
      <c r="B424" s="300" t="str">
        <f t="shared" si="16"/>
        <v>1</v>
      </c>
      <c r="C424" s="621"/>
      <c r="D424" s="621"/>
      <c r="E424" s="621"/>
      <c r="F424" s="277"/>
      <c r="G424" s="276"/>
      <c r="H424" s="277"/>
    </row>
    <row r="425" spans="1:8" s="126" customFormat="1" ht="12.75" customHeight="1">
      <c r="A425" s="550"/>
      <c r="B425" s="300" t="str">
        <f t="shared" si="16"/>
        <v>1</v>
      </c>
      <c r="C425" s="621"/>
      <c r="D425" s="621"/>
      <c r="E425" s="621"/>
      <c r="F425" s="277"/>
      <c r="G425" s="276"/>
      <c r="H425" s="277"/>
    </row>
    <row r="426" spans="1:8" s="126" customFormat="1" ht="12.75" customHeight="1">
      <c r="A426" s="550"/>
      <c r="B426" s="300" t="str">
        <f t="shared" si="16"/>
        <v>1</v>
      </c>
      <c r="C426" s="621"/>
      <c r="D426" s="621"/>
      <c r="E426" s="621"/>
      <c r="F426" s="277"/>
      <c r="G426" s="276"/>
      <c r="H426" s="277"/>
    </row>
    <row r="427" spans="1:8" s="126" customFormat="1" ht="12.75" customHeight="1">
      <c r="A427" s="550"/>
      <c r="B427" s="300" t="str">
        <f t="shared" si="16"/>
        <v>1</v>
      </c>
      <c r="C427" s="621"/>
      <c r="D427" s="621"/>
      <c r="E427" s="621"/>
      <c r="F427" s="277"/>
      <c r="G427" s="276"/>
      <c r="H427" s="277"/>
    </row>
    <row r="428" spans="1:8" s="126" customFormat="1" ht="12.75" customHeight="1">
      <c r="A428" s="550"/>
      <c r="B428" s="300" t="str">
        <f t="shared" si="16"/>
        <v>1</v>
      </c>
      <c r="C428" s="621"/>
      <c r="D428" s="621"/>
      <c r="E428" s="621"/>
      <c r="F428" s="277"/>
      <c r="G428" s="276"/>
      <c r="H428" s="277"/>
    </row>
    <row r="429" spans="1:8" s="126" customFormat="1" ht="12.75" customHeight="1">
      <c r="A429" s="550"/>
      <c r="B429" s="300" t="str">
        <f t="shared" si="16"/>
        <v>1</v>
      </c>
      <c r="C429" s="621"/>
      <c r="D429" s="621"/>
      <c r="E429" s="621"/>
      <c r="F429" s="277"/>
      <c r="G429" s="276"/>
      <c r="H429" s="277"/>
    </row>
    <row r="430" spans="1:8" s="126" customFormat="1" ht="12.75" customHeight="1">
      <c r="A430" s="550"/>
      <c r="B430" s="300" t="str">
        <f t="shared" si="16"/>
        <v>1</v>
      </c>
      <c r="C430" s="621" t="s">
        <v>1022</v>
      </c>
      <c r="D430" s="621"/>
      <c r="E430" s="621"/>
      <c r="F430" s="277"/>
      <c r="G430" s="276"/>
      <c r="H430" s="277"/>
    </row>
    <row r="431" spans="1:8" s="126" customFormat="1" ht="12.75" customHeight="1">
      <c r="A431" s="550"/>
      <c r="B431" s="300" t="str">
        <f t="shared" ref="B431:B494" si="17">IF(A431="",B430,B430+1)</f>
        <v>1</v>
      </c>
      <c r="C431" s="621"/>
      <c r="D431" s="621"/>
      <c r="E431" s="621"/>
      <c r="F431" s="277"/>
      <c r="G431" s="276"/>
      <c r="H431" s="277"/>
    </row>
    <row r="432" spans="1:8" s="126" customFormat="1" ht="12.75" customHeight="1">
      <c r="A432" s="550"/>
      <c r="B432" s="300" t="str">
        <f t="shared" si="17"/>
        <v>1</v>
      </c>
      <c r="C432" s="621"/>
      <c r="D432" s="621"/>
      <c r="E432" s="621"/>
      <c r="F432" s="277"/>
      <c r="G432" s="276"/>
      <c r="H432" s="277"/>
    </row>
    <row r="433" spans="1:8" s="126" customFormat="1" ht="12.75" customHeight="1">
      <c r="A433" s="550"/>
      <c r="B433" s="300" t="str">
        <f t="shared" si="17"/>
        <v>1</v>
      </c>
      <c r="C433" s="621"/>
      <c r="D433" s="621"/>
      <c r="E433" s="621"/>
      <c r="F433" s="277"/>
      <c r="G433" s="276"/>
      <c r="H433" s="277"/>
    </row>
    <row r="434" spans="1:8" s="126" customFormat="1" ht="12.75" customHeight="1">
      <c r="A434" s="550"/>
      <c r="B434" s="300" t="str">
        <f t="shared" si="17"/>
        <v>1</v>
      </c>
      <c r="C434" s="621"/>
      <c r="D434" s="621"/>
      <c r="E434" s="621"/>
      <c r="F434" s="277"/>
      <c r="G434" s="276"/>
      <c r="H434" s="277"/>
    </row>
    <row r="435" spans="1:8" s="126" customFormat="1" ht="12.75" customHeight="1">
      <c r="A435" s="550"/>
      <c r="B435" s="300" t="str">
        <f t="shared" si="17"/>
        <v>1</v>
      </c>
      <c r="C435" s="621" t="s">
        <v>1023</v>
      </c>
      <c r="D435" s="621"/>
      <c r="E435" s="621"/>
      <c r="F435" s="277"/>
      <c r="G435" s="276"/>
      <c r="H435" s="277"/>
    </row>
    <row r="436" spans="1:8" s="126" customFormat="1" ht="12.75" customHeight="1">
      <c r="A436" s="550"/>
      <c r="B436" s="300" t="str">
        <f t="shared" si="17"/>
        <v>1</v>
      </c>
      <c r="C436" s="621"/>
      <c r="D436" s="621"/>
      <c r="E436" s="621"/>
      <c r="F436" s="277"/>
      <c r="G436" s="276"/>
      <c r="H436" s="277"/>
    </row>
    <row r="437" spans="1:8" s="126" customFormat="1" ht="12.75" customHeight="1">
      <c r="A437" s="550"/>
      <c r="B437" s="300" t="str">
        <f t="shared" si="17"/>
        <v>1</v>
      </c>
      <c r="C437" s="621"/>
      <c r="D437" s="621"/>
      <c r="E437" s="621"/>
      <c r="F437" s="277"/>
      <c r="G437" s="276"/>
      <c r="H437" s="277"/>
    </row>
    <row r="438" spans="1:8" s="126" customFormat="1" ht="12.75" customHeight="1">
      <c r="A438" s="550"/>
      <c r="B438" s="300" t="str">
        <f t="shared" si="17"/>
        <v>1</v>
      </c>
      <c r="C438" s="621"/>
      <c r="D438" s="621"/>
      <c r="E438" s="621"/>
      <c r="F438" s="277"/>
      <c r="G438" s="276"/>
      <c r="H438" s="277"/>
    </row>
    <row r="439" spans="1:8" s="126" customFormat="1" ht="12.75" customHeight="1">
      <c r="A439" s="550"/>
      <c r="B439" s="300" t="str">
        <f t="shared" si="17"/>
        <v>1</v>
      </c>
      <c r="C439" s="621"/>
      <c r="D439" s="621"/>
      <c r="E439" s="621"/>
      <c r="F439" s="277"/>
      <c r="G439" s="276"/>
      <c r="H439" s="277"/>
    </row>
    <row r="440" spans="1:8" s="126" customFormat="1" ht="12.75" customHeight="1">
      <c r="A440" s="550"/>
      <c r="B440" s="300" t="str">
        <f t="shared" si="17"/>
        <v>1</v>
      </c>
      <c r="C440" s="621"/>
      <c r="D440" s="621"/>
      <c r="E440" s="621"/>
      <c r="F440" s="277"/>
      <c r="G440" s="276"/>
      <c r="H440" s="277"/>
    </row>
    <row r="441" spans="1:8" s="126" customFormat="1" ht="12.75" customHeight="1">
      <c r="A441" s="550"/>
      <c r="B441" s="300" t="str">
        <f t="shared" si="17"/>
        <v>1</v>
      </c>
      <c r="C441" s="621"/>
      <c r="D441" s="621"/>
      <c r="E441" s="621"/>
      <c r="F441" s="277"/>
      <c r="G441" s="276"/>
      <c r="H441" s="277"/>
    </row>
    <row r="442" spans="1:8" s="126" customFormat="1" ht="12.75" customHeight="1">
      <c r="A442" s="550"/>
      <c r="B442" s="300" t="str">
        <f t="shared" si="17"/>
        <v>1</v>
      </c>
      <c r="C442" s="621"/>
      <c r="D442" s="621"/>
      <c r="E442" s="621"/>
      <c r="F442" s="277"/>
      <c r="G442" s="276"/>
      <c r="H442" s="277"/>
    </row>
    <row r="443" spans="1:8" s="126" customFormat="1" ht="12.75" customHeight="1">
      <c r="A443" s="550"/>
      <c r="B443" s="300" t="str">
        <f t="shared" si="17"/>
        <v>1</v>
      </c>
      <c r="C443" s="621"/>
      <c r="D443" s="621"/>
      <c r="E443" s="621"/>
      <c r="F443" s="277"/>
      <c r="G443" s="276"/>
      <c r="H443" s="277"/>
    </row>
    <row r="444" spans="1:8" s="126" customFormat="1" ht="12.75" customHeight="1">
      <c r="A444" s="550"/>
      <c r="B444" s="300" t="str">
        <f t="shared" si="17"/>
        <v>1</v>
      </c>
      <c r="C444" s="621"/>
      <c r="D444" s="621"/>
      <c r="E444" s="621"/>
      <c r="F444" s="277"/>
      <c r="G444" s="276"/>
      <c r="H444" s="277"/>
    </row>
    <row r="445" spans="1:8" s="126" customFormat="1" ht="12.75" customHeight="1">
      <c r="A445" s="550"/>
      <c r="B445" s="300" t="str">
        <f t="shared" si="17"/>
        <v>1</v>
      </c>
      <c r="C445" s="621"/>
      <c r="D445" s="621"/>
      <c r="E445" s="621"/>
      <c r="F445" s="277"/>
      <c r="G445" s="276"/>
      <c r="H445" s="277"/>
    </row>
    <row r="446" spans="1:8" s="126" customFormat="1" ht="12.75" customHeight="1">
      <c r="A446" s="550"/>
      <c r="B446" s="300" t="str">
        <f t="shared" si="17"/>
        <v>1</v>
      </c>
      <c r="C446" s="621"/>
      <c r="D446" s="621"/>
      <c r="E446" s="621"/>
      <c r="F446" s="277"/>
      <c r="G446" s="276"/>
      <c r="H446" s="277"/>
    </row>
    <row r="447" spans="1:8" s="342" customFormat="1">
      <c r="A447" s="557"/>
      <c r="B447" s="300" t="str">
        <f t="shared" si="17"/>
        <v>1</v>
      </c>
      <c r="C447" s="362" t="s">
        <v>1024</v>
      </c>
      <c r="D447" s="362"/>
      <c r="E447" s="362"/>
      <c r="F447" s="357"/>
      <c r="G447" s="343"/>
      <c r="H447" s="357"/>
    </row>
    <row r="448" spans="1:8" s="342" customFormat="1">
      <c r="A448" s="557"/>
      <c r="B448" s="300" t="str">
        <f t="shared" si="17"/>
        <v>1</v>
      </c>
      <c r="C448" s="362" t="s">
        <v>1025</v>
      </c>
      <c r="D448" s="362" t="s">
        <v>1026</v>
      </c>
      <c r="E448" s="362"/>
      <c r="F448" s="357"/>
      <c r="G448" s="343"/>
      <c r="H448" s="357"/>
    </row>
    <row r="449" spans="1:14" s="342" customFormat="1">
      <c r="A449" s="557"/>
      <c r="B449" s="300" t="str">
        <f t="shared" si="17"/>
        <v>1</v>
      </c>
      <c r="C449" s="362" t="s">
        <v>1027</v>
      </c>
      <c r="D449" s="362" t="s">
        <v>1028</v>
      </c>
      <c r="E449" s="362"/>
      <c r="F449" s="357"/>
      <c r="G449" s="343"/>
      <c r="H449" s="357"/>
    </row>
    <row r="450" spans="1:14" s="342" customFormat="1">
      <c r="A450" s="557"/>
      <c r="B450" s="300" t="str">
        <f t="shared" si="17"/>
        <v>1</v>
      </c>
      <c r="C450" s="362" t="s">
        <v>1029</v>
      </c>
      <c r="D450" s="362" t="s">
        <v>1030</v>
      </c>
      <c r="E450" s="362"/>
      <c r="F450" s="357"/>
      <c r="G450" s="343"/>
      <c r="H450" s="357"/>
    </row>
    <row r="451" spans="1:14" s="342" customFormat="1">
      <c r="A451" s="557"/>
      <c r="B451" s="300" t="str">
        <f t="shared" si="17"/>
        <v>1</v>
      </c>
      <c r="C451" s="362" t="s">
        <v>1031</v>
      </c>
      <c r="D451" s="362" t="s">
        <v>1032</v>
      </c>
      <c r="E451" s="362"/>
      <c r="F451" s="357"/>
      <c r="G451" s="343"/>
      <c r="H451" s="357"/>
    </row>
    <row r="452" spans="1:14" s="126" customFormat="1">
      <c r="A452" s="550"/>
      <c r="B452" s="300" t="str">
        <f t="shared" si="17"/>
        <v>1</v>
      </c>
      <c r="C452" s="361"/>
      <c r="D452" s="361"/>
      <c r="E452" s="361"/>
      <c r="F452" s="277"/>
      <c r="G452" s="276"/>
      <c r="H452" s="277"/>
    </row>
    <row r="453" spans="1:14">
      <c r="B453" s="300" t="str">
        <f t="shared" si="17"/>
        <v>1</v>
      </c>
      <c r="C453" s="328" t="s">
        <v>872</v>
      </c>
      <c r="D453" s="363">
        <v>1</v>
      </c>
      <c r="E453" s="323" t="str">
        <f>IF(OR(D453="",D453=1),"","a")</f>
        <v/>
      </c>
      <c r="F453" s="363">
        <v>0</v>
      </c>
      <c r="G453" s="323" t="str">
        <f>IF(N(D453)=0,0,"Kn")</f>
        <v>Kn</v>
      </c>
      <c r="H453" s="325">
        <f>F453*D453</f>
        <v>0</v>
      </c>
    </row>
    <row r="454" spans="1:14">
      <c r="B454" s="300" t="str">
        <f t="shared" si="17"/>
        <v>1</v>
      </c>
      <c r="C454" s="314"/>
      <c r="D454" s="294"/>
      <c r="E454" s="327"/>
      <c r="F454" s="294"/>
      <c r="G454" s="327"/>
      <c r="H454" s="301"/>
    </row>
    <row r="455" spans="1:14" s="342" customFormat="1" ht="12.75" customHeight="1">
      <c r="A455" s="557"/>
      <c r="B455" s="355" t="s">
        <v>590</v>
      </c>
      <c r="C455" s="608" t="s">
        <v>1033</v>
      </c>
      <c r="D455" s="608"/>
      <c r="E455" s="608"/>
      <c r="F455" s="357"/>
      <c r="G455" s="343"/>
      <c r="H455" s="357"/>
      <c r="L455" s="364"/>
      <c r="M455" s="364"/>
      <c r="N455" s="364"/>
    </row>
    <row r="456" spans="1:14" s="342" customFormat="1">
      <c r="A456" s="557"/>
      <c r="B456" s="300" t="str">
        <f t="shared" si="17"/>
        <v>2</v>
      </c>
      <c r="C456" s="608"/>
      <c r="D456" s="608"/>
      <c r="E456" s="608"/>
      <c r="F456" s="357"/>
      <c r="G456" s="343"/>
      <c r="H456" s="357"/>
      <c r="L456" s="364"/>
      <c r="M456" s="364"/>
      <c r="N456" s="364"/>
    </row>
    <row r="457" spans="1:14" s="342" customFormat="1" ht="12.75" customHeight="1">
      <c r="A457" s="557"/>
      <c r="B457" s="300" t="str">
        <f t="shared" si="17"/>
        <v>2</v>
      </c>
      <c r="C457" s="608"/>
      <c r="D457" s="608"/>
      <c r="E457" s="608"/>
      <c r="F457" s="357"/>
      <c r="G457" s="343"/>
      <c r="H457" s="357"/>
      <c r="L457" s="364"/>
      <c r="M457" s="364"/>
      <c r="N457" s="364"/>
    </row>
    <row r="458" spans="1:14" s="342" customFormat="1" ht="12.75" customHeight="1">
      <c r="A458" s="557"/>
      <c r="B458" s="300" t="str">
        <f t="shared" si="17"/>
        <v>2</v>
      </c>
      <c r="C458" s="608"/>
      <c r="D458" s="608"/>
      <c r="E458" s="608"/>
      <c r="F458" s="357"/>
      <c r="G458" s="343"/>
      <c r="H458" s="357"/>
      <c r="L458" s="364"/>
      <c r="M458" s="364"/>
      <c r="N458" s="364"/>
    </row>
    <row r="459" spans="1:14" s="113" customFormat="1">
      <c r="A459" s="549"/>
      <c r="B459" s="300" t="str">
        <f t="shared" si="17"/>
        <v>2</v>
      </c>
      <c r="C459" s="280"/>
      <c r="D459" s="280"/>
      <c r="E459" s="280"/>
      <c r="F459" s="275"/>
      <c r="G459" s="274"/>
      <c r="H459" s="275"/>
      <c r="L459" s="280"/>
      <c r="M459" s="280"/>
      <c r="N459" s="280"/>
    </row>
    <row r="460" spans="1:14">
      <c r="B460" s="300" t="str">
        <f t="shared" si="17"/>
        <v>2</v>
      </c>
      <c r="C460" s="328" t="s">
        <v>872</v>
      </c>
      <c r="D460" s="363">
        <v>1</v>
      </c>
      <c r="E460" s="323" t="str">
        <f>IF(OR(D460="",D460=1),"","a")</f>
        <v/>
      </c>
      <c r="F460" s="324">
        <v>0</v>
      </c>
      <c r="G460" s="323" t="str">
        <f>IF(N(D460)=0,0,"Kn")</f>
        <v>Kn</v>
      </c>
      <c r="H460" s="325">
        <f>F460*D460</f>
        <v>0</v>
      </c>
    </row>
    <row r="461" spans="1:14">
      <c r="B461" s="300" t="str">
        <f t="shared" si="17"/>
        <v>2</v>
      </c>
      <c r="C461" s="314"/>
      <c r="D461" s="294"/>
      <c r="E461" s="327"/>
      <c r="F461" s="301"/>
      <c r="G461" s="327"/>
      <c r="H461" s="301"/>
    </row>
    <row r="462" spans="1:14" s="342" customFormat="1" ht="12.75" customHeight="1">
      <c r="A462" s="557"/>
      <c r="B462" s="355" t="s">
        <v>1643</v>
      </c>
      <c r="C462" s="608" t="s">
        <v>1034</v>
      </c>
      <c r="D462" s="608"/>
      <c r="E462" s="608"/>
      <c r="F462" s="357"/>
      <c r="G462" s="343"/>
      <c r="H462" s="357"/>
      <c r="L462" s="364"/>
      <c r="M462" s="364"/>
      <c r="N462" s="364"/>
    </row>
    <row r="463" spans="1:14" s="342" customFormat="1">
      <c r="A463" s="557"/>
      <c r="B463" s="300" t="str">
        <f t="shared" si="17"/>
        <v>3</v>
      </c>
      <c r="C463" s="608"/>
      <c r="D463" s="608"/>
      <c r="E463" s="608"/>
      <c r="F463" s="357"/>
      <c r="G463" s="343"/>
      <c r="H463" s="357"/>
      <c r="L463" s="364"/>
      <c r="M463" s="364"/>
      <c r="N463" s="364"/>
    </row>
    <row r="464" spans="1:14" s="342" customFormat="1" ht="12.75" customHeight="1">
      <c r="A464" s="557"/>
      <c r="B464" s="300" t="str">
        <f t="shared" si="17"/>
        <v>3</v>
      </c>
      <c r="C464" s="608"/>
      <c r="D464" s="608"/>
      <c r="E464" s="608"/>
      <c r="F464" s="357"/>
      <c r="G464" s="343"/>
      <c r="H464" s="357"/>
      <c r="L464" s="364"/>
      <c r="M464" s="364"/>
      <c r="N464" s="364"/>
    </row>
    <row r="465" spans="1:14" s="342" customFormat="1" ht="12.75" customHeight="1">
      <c r="A465" s="557"/>
      <c r="B465" s="300" t="str">
        <f t="shared" si="17"/>
        <v>3</v>
      </c>
      <c r="C465" s="608"/>
      <c r="D465" s="608"/>
      <c r="E465" s="608"/>
      <c r="F465" s="357"/>
      <c r="G465" s="343"/>
      <c r="H465" s="357"/>
      <c r="L465" s="364"/>
      <c r="M465" s="364"/>
      <c r="N465" s="364"/>
    </row>
    <row r="466" spans="1:14" s="342" customFormat="1" ht="12.75" customHeight="1">
      <c r="A466" s="557"/>
      <c r="B466" s="300" t="str">
        <f t="shared" si="17"/>
        <v>3</v>
      </c>
      <c r="C466" s="362" t="s">
        <v>1035</v>
      </c>
      <c r="D466" s="633" t="s">
        <v>1036</v>
      </c>
      <c r="E466" s="633"/>
      <c r="F466" s="357"/>
      <c r="G466" s="343"/>
      <c r="H466" s="357"/>
    </row>
    <row r="467" spans="1:14" s="342" customFormat="1" ht="12.75" customHeight="1">
      <c r="A467" s="557"/>
      <c r="B467" s="300" t="str">
        <f t="shared" si="17"/>
        <v>3</v>
      </c>
      <c r="C467" s="362" t="s">
        <v>1037</v>
      </c>
      <c r="D467" s="633" t="s">
        <v>1038</v>
      </c>
      <c r="E467" s="633"/>
      <c r="F467" s="357"/>
      <c r="G467" s="343"/>
      <c r="H467" s="357"/>
    </row>
    <row r="468" spans="1:14" s="342" customFormat="1">
      <c r="A468" s="557"/>
      <c r="B468" s="300" t="str">
        <f t="shared" si="17"/>
        <v>3</v>
      </c>
      <c r="C468" s="362" t="s">
        <v>1039</v>
      </c>
      <c r="D468" s="633" t="s">
        <v>1040</v>
      </c>
      <c r="E468" s="633"/>
      <c r="F468" s="357"/>
      <c r="G468" s="343"/>
      <c r="H468" s="357"/>
    </row>
    <row r="469" spans="1:14" s="342" customFormat="1">
      <c r="A469" s="557"/>
      <c r="B469" s="300" t="str">
        <f t="shared" si="17"/>
        <v>3</v>
      </c>
      <c r="C469" s="362" t="s">
        <v>1041</v>
      </c>
      <c r="D469" s="633" t="s">
        <v>1042</v>
      </c>
      <c r="E469" s="633"/>
      <c r="F469" s="357"/>
      <c r="G469" s="343"/>
      <c r="H469" s="357"/>
    </row>
    <row r="470" spans="1:14" s="342" customFormat="1">
      <c r="A470" s="557"/>
      <c r="B470" s="300" t="str">
        <f t="shared" si="17"/>
        <v>3</v>
      </c>
      <c r="C470" s="362" t="s">
        <v>1043</v>
      </c>
      <c r="D470" s="633" t="s">
        <v>1044</v>
      </c>
      <c r="E470" s="633"/>
      <c r="F470" s="357"/>
      <c r="G470" s="343"/>
      <c r="H470" s="357"/>
    </row>
    <row r="471" spans="1:14" s="342" customFormat="1">
      <c r="A471" s="557"/>
      <c r="B471" s="300" t="str">
        <f t="shared" si="17"/>
        <v>3</v>
      </c>
      <c r="C471" s="362" t="s">
        <v>1045</v>
      </c>
      <c r="D471" s="633" t="s">
        <v>1046</v>
      </c>
      <c r="E471" s="633"/>
      <c r="F471" s="357"/>
      <c r="G471" s="343"/>
      <c r="H471" s="357"/>
    </row>
    <row r="472" spans="1:14" s="342" customFormat="1">
      <c r="A472" s="557"/>
      <c r="B472" s="300" t="str">
        <f t="shared" si="17"/>
        <v>3</v>
      </c>
      <c r="C472" s="362" t="s">
        <v>1047</v>
      </c>
      <c r="D472" s="633" t="s">
        <v>1048</v>
      </c>
      <c r="E472" s="633"/>
      <c r="F472" s="357"/>
      <c r="G472" s="343"/>
      <c r="H472" s="357"/>
    </row>
    <row r="473" spans="1:14" s="342" customFormat="1">
      <c r="A473" s="557"/>
      <c r="B473" s="300" t="str">
        <f t="shared" si="17"/>
        <v>3</v>
      </c>
      <c r="C473" s="365" t="s">
        <v>1049</v>
      </c>
      <c r="D473" s="633"/>
      <c r="E473" s="633"/>
      <c r="F473" s="357"/>
      <c r="G473" s="343"/>
      <c r="H473" s="357"/>
    </row>
    <row r="474" spans="1:14" s="342" customFormat="1" ht="12.75" customHeight="1">
      <c r="A474" s="557"/>
      <c r="B474" s="300" t="str">
        <f t="shared" si="17"/>
        <v>3</v>
      </c>
      <c r="C474" s="633" t="s">
        <v>1050</v>
      </c>
      <c r="D474" s="633"/>
      <c r="E474" s="633"/>
      <c r="F474" s="357"/>
      <c r="G474" s="343"/>
      <c r="H474" s="357"/>
    </row>
    <row r="475" spans="1:14" s="342" customFormat="1" ht="12.75" customHeight="1">
      <c r="A475" s="557"/>
      <c r="B475" s="300" t="str">
        <f t="shared" si="17"/>
        <v>3</v>
      </c>
      <c r="C475" s="633" t="s">
        <v>1051</v>
      </c>
      <c r="D475" s="633"/>
      <c r="E475" s="633"/>
      <c r="F475" s="357"/>
      <c r="G475" s="343"/>
      <c r="H475" s="357"/>
    </row>
    <row r="476" spans="1:14" s="342" customFormat="1" ht="12.75" customHeight="1">
      <c r="A476" s="557"/>
      <c r="B476" s="300" t="str">
        <f t="shared" si="17"/>
        <v>3</v>
      </c>
      <c r="C476" s="633" t="s">
        <v>1052</v>
      </c>
      <c r="D476" s="633"/>
      <c r="E476" s="633"/>
      <c r="F476" s="357"/>
      <c r="G476" s="343"/>
      <c r="H476" s="357"/>
    </row>
    <row r="477" spans="1:14" s="342" customFormat="1" ht="12.75" customHeight="1">
      <c r="A477" s="557"/>
      <c r="B477" s="300" t="str">
        <f t="shared" si="17"/>
        <v>3</v>
      </c>
      <c r="C477" s="633" t="s">
        <v>1053</v>
      </c>
      <c r="D477" s="633"/>
      <c r="E477" s="633"/>
      <c r="F477" s="357"/>
      <c r="G477" s="343"/>
      <c r="H477" s="357"/>
    </row>
    <row r="478" spans="1:14" s="342" customFormat="1" ht="12.75" customHeight="1">
      <c r="A478" s="557"/>
      <c r="B478" s="300" t="str">
        <f t="shared" si="17"/>
        <v>3</v>
      </c>
      <c r="C478" s="608" t="s">
        <v>1054</v>
      </c>
      <c r="D478" s="608"/>
      <c r="E478" s="608"/>
      <c r="F478" s="357"/>
      <c r="G478" s="343"/>
      <c r="H478" s="357"/>
      <c r="L478" s="364"/>
      <c r="M478" s="364"/>
      <c r="N478" s="364"/>
    </row>
    <row r="479" spans="1:14" s="342" customFormat="1">
      <c r="A479" s="557"/>
      <c r="B479" s="300" t="str">
        <f t="shared" si="17"/>
        <v>3</v>
      </c>
      <c r="C479" s="608"/>
      <c r="D479" s="608"/>
      <c r="E479" s="608"/>
      <c r="F479" s="357"/>
      <c r="G479" s="343"/>
      <c r="H479" s="357"/>
      <c r="L479" s="364"/>
      <c r="M479" s="364"/>
      <c r="N479" s="364"/>
    </row>
    <row r="480" spans="1:14" s="113" customFormat="1">
      <c r="A480" s="549"/>
      <c r="B480" s="300" t="str">
        <f t="shared" si="17"/>
        <v>3</v>
      </c>
      <c r="C480" s="280"/>
      <c r="D480" s="280"/>
      <c r="E480" s="280"/>
      <c r="F480" s="275"/>
      <c r="G480" s="274"/>
      <c r="H480" s="275"/>
      <c r="L480" s="280"/>
      <c r="M480" s="280"/>
      <c r="N480" s="280"/>
    </row>
    <row r="481" spans="1:8">
      <c r="B481" s="300" t="str">
        <f t="shared" si="17"/>
        <v>3</v>
      </c>
      <c r="C481" s="328" t="s">
        <v>872</v>
      </c>
      <c r="D481" s="363">
        <v>1</v>
      </c>
      <c r="E481" s="323" t="str">
        <f>IF(OR(D481="",D481=1),"","a")</f>
        <v/>
      </c>
      <c r="F481" s="324">
        <v>0</v>
      </c>
      <c r="G481" s="323" t="str">
        <f>IF(N(D481)=0,0,"Kn")</f>
        <v>Kn</v>
      </c>
      <c r="H481" s="325">
        <f>F481*D481</f>
        <v>0</v>
      </c>
    </row>
    <row r="482" spans="1:8">
      <c r="B482" s="300" t="str">
        <f t="shared" si="17"/>
        <v>3</v>
      </c>
      <c r="C482" s="314"/>
      <c r="D482" s="294"/>
      <c r="E482" s="327"/>
      <c r="F482" s="301"/>
      <c r="G482" s="327"/>
      <c r="H482" s="301"/>
    </row>
    <row r="483" spans="1:8" s="126" customFormat="1" ht="12.75" customHeight="1">
      <c r="A483" s="550"/>
      <c r="B483" s="355" t="s">
        <v>561</v>
      </c>
      <c r="C483" s="631" t="s">
        <v>1055</v>
      </c>
      <c r="D483" s="631"/>
      <c r="E483" s="631"/>
      <c r="F483" s="277"/>
      <c r="G483" s="276"/>
      <c r="H483" s="277"/>
    </row>
    <row r="484" spans="1:8" s="126" customFormat="1" ht="12.75" customHeight="1">
      <c r="A484" s="550"/>
      <c r="B484" s="300" t="str">
        <f t="shared" si="17"/>
        <v>4</v>
      </c>
      <c r="C484" s="631"/>
      <c r="D484" s="631"/>
      <c r="E484" s="631"/>
      <c r="F484" s="277"/>
      <c r="G484" s="276"/>
      <c r="H484" s="277"/>
    </row>
    <row r="485" spans="1:8" s="126" customFormat="1" ht="12.75" customHeight="1">
      <c r="A485" s="550"/>
      <c r="B485" s="300" t="str">
        <f t="shared" si="17"/>
        <v>4</v>
      </c>
      <c r="C485" s="631"/>
      <c r="D485" s="631"/>
      <c r="E485" s="631"/>
      <c r="F485" s="277"/>
      <c r="G485" s="276"/>
      <c r="H485" s="277"/>
    </row>
    <row r="486" spans="1:8" s="126" customFormat="1" ht="12.75" customHeight="1">
      <c r="A486" s="550"/>
      <c r="B486" s="300" t="str">
        <f t="shared" si="17"/>
        <v>4</v>
      </c>
      <c r="C486" s="631"/>
      <c r="D486" s="631"/>
      <c r="E486" s="631"/>
      <c r="F486" s="277"/>
      <c r="G486" s="276"/>
      <c r="H486" s="277"/>
    </row>
    <row r="487" spans="1:8" s="126" customFormat="1" ht="12.75" customHeight="1">
      <c r="A487" s="550"/>
      <c r="B487" s="300" t="str">
        <f t="shared" si="17"/>
        <v>4</v>
      </c>
      <c r="C487" s="617" t="s">
        <v>1056</v>
      </c>
      <c r="D487" s="617"/>
      <c r="E487" s="617"/>
      <c r="F487" s="277"/>
      <c r="G487" s="276"/>
      <c r="H487" s="277"/>
    </row>
    <row r="488" spans="1:8" s="126" customFormat="1" ht="12.75" customHeight="1">
      <c r="A488" s="550"/>
      <c r="B488" s="300" t="str">
        <f t="shared" si="17"/>
        <v>4</v>
      </c>
      <c r="C488" s="617"/>
      <c r="D488" s="617"/>
      <c r="E488" s="617"/>
      <c r="F488" s="277"/>
      <c r="G488" s="276"/>
      <c r="H488" s="277"/>
    </row>
    <row r="489" spans="1:8" s="126" customFormat="1" ht="12.75" customHeight="1">
      <c r="A489" s="550"/>
      <c r="B489" s="300" t="str">
        <f t="shared" si="17"/>
        <v>4</v>
      </c>
      <c r="C489" s="366"/>
      <c r="D489" s="366"/>
      <c r="E489" s="366"/>
      <c r="F489" s="277"/>
      <c r="G489" s="276"/>
      <c r="H489" s="277"/>
    </row>
    <row r="490" spans="1:8" s="126" customFormat="1" ht="12.75" customHeight="1">
      <c r="A490" s="550"/>
      <c r="B490" s="300" t="str">
        <f t="shared" si="17"/>
        <v>4</v>
      </c>
      <c r="C490" s="366" t="s">
        <v>1057</v>
      </c>
      <c r="D490" s="366"/>
      <c r="E490" s="366"/>
      <c r="F490" s="277"/>
      <c r="G490" s="276"/>
      <c r="H490" s="277"/>
    </row>
    <row r="491" spans="1:8" s="332" customFormat="1">
      <c r="A491" s="555"/>
      <c r="B491" s="300" t="str">
        <f t="shared" si="17"/>
        <v>4</v>
      </c>
      <c r="C491" s="328" t="s">
        <v>11</v>
      </c>
      <c r="D491" s="322">
        <v>8</v>
      </c>
      <c r="E491" s="329" t="str">
        <f>IF(OR(D491="",D491=1),"","a")</f>
        <v>a</v>
      </c>
      <c r="F491" s="322">
        <v>0</v>
      </c>
      <c r="G491" s="329" t="str">
        <f>IF(N(D491)=0,0,"Kn")</f>
        <v>Kn</v>
      </c>
      <c r="H491" s="331">
        <f>F491*D491</f>
        <v>0</v>
      </c>
    </row>
    <row r="492" spans="1:8" s="126" customFormat="1" ht="12.75" customHeight="1">
      <c r="A492" s="550"/>
      <c r="B492" s="300" t="str">
        <f t="shared" si="17"/>
        <v>4</v>
      </c>
      <c r="C492" s="366" t="s">
        <v>1058</v>
      </c>
      <c r="D492" s="366"/>
      <c r="E492" s="366"/>
      <c r="F492" s="277"/>
      <c r="G492" s="276"/>
      <c r="H492" s="277"/>
    </row>
    <row r="493" spans="1:8" s="332" customFormat="1">
      <c r="A493" s="555"/>
      <c r="B493" s="300" t="str">
        <f t="shared" si="17"/>
        <v>4</v>
      </c>
      <c r="C493" s="328" t="s">
        <v>11</v>
      </c>
      <c r="D493" s="322">
        <v>8</v>
      </c>
      <c r="E493" s="329" t="str">
        <f>IF(OR(D493="",D493=1),"","a")</f>
        <v>a</v>
      </c>
      <c r="F493" s="322">
        <v>0</v>
      </c>
      <c r="G493" s="329" t="str">
        <f>IF(N(D493)=0,0,"Kn")</f>
        <v>Kn</v>
      </c>
      <c r="H493" s="331">
        <f>F493*D493</f>
        <v>0</v>
      </c>
    </row>
    <row r="494" spans="1:8" s="126" customFormat="1" ht="12.75" customHeight="1">
      <c r="A494" s="550"/>
      <c r="B494" s="300" t="str">
        <f t="shared" si="17"/>
        <v>4</v>
      </c>
      <c r="C494" s="366" t="s">
        <v>1059</v>
      </c>
      <c r="D494" s="366"/>
      <c r="E494" s="366"/>
      <c r="F494" s="277"/>
      <c r="G494" s="276"/>
      <c r="H494" s="277"/>
    </row>
    <row r="495" spans="1:8" s="332" customFormat="1">
      <c r="A495" s="555"/>
      <c r="B495" s="300" t="str">
        <f t="shared" ref="B495:B558" si="18">IF(A495="",B494,B494+1)</f>
        <v>4</v>
      </c>
      <c r="C495" s="328" t="s">
        <v>11</v>
      </c>
      <c r="D495" s="322">
        <v>2</v>
      </c>
      <c r="E495" s="329" t="str">
        <f>IF(OR(D495="",D495=1),"","a")</f>
        <v>a</v>
      </c>
      <c r="F495" s="322">
        <v>0</v>
      </c>
      <c r="G495" s="329" t="str">
        <f>IF(N(D495)=0,0,"Kn")</f>
        <v>Kn</v>
      </c>
      <c r="H495" s="331">
        <f>F495*D495</f>
        <v>0</v>
      </c>
    </row>
    <row r="496" spans="1:8" s="126" customFormat="1" ht="12.75" customHeight="1">
      <c r="A496" s="550"/>
      <c r="B496" s="300" t="str">
        <f t="shared" si="18"/>
        <v>4</v>
      </c>
      <c r="C496" s="366"/>
      <c r="D496" s="366"/>
      <c r="E496" s="366"/>
      <c r="F496" s="277"/>
      <c r="G496" s="276"/>
      <c r="H496" s="277"/>
    </row>
    <row r="497" spans="1:8" s="126" customFormat="1" ht="12.75" customHeight="1">
      <c r="A497" s="550"/>
      <c r="B497" s="355" t="s">
        <v>559</v>
      </c>
      <c r="C497" s="631" t="s">
        <v>1060</v>
      </c>
      <c r="D497" s="631"/>
      <c r="E497" s="631"/>
      <c r="F497" s="277"/>
      <c r="G497" s="276"/>
      <c r="H497" s="277"/>
    </row>
    <row r="498" spans="1:8" s="126" customFormat="1" ht="12.75" customHeight="1">
      <c r="A498" s="550"/>
      <c r="B498" s="300" t="str">
        <f t="shared" si="18"/>
        <v>5</v>
      </c>
      <c r="C498" s="631"/>
      <c r="D498" s="631"/>
      <c r="E498" s="631"/>
      <c r="F498" s="277"/>
      <c r="G498" s="276"/>
      <c r="H498" s="277"/>
    </row>
    <row r="499" spans="1:8" s="126" customFormat="1" ht="12.75" customHeight="1">
      <c r="A499" s="550"/>
      <c r="B499" s="300" t="str">
        <f t="shared" si="18"/>
        <v>5</v>
      </c>
      <c r="C499" s="631"/>
      <c r="D499" s="631"/>
      <c r="E499" s="631"/>
      <c r="F499" s="277"/>
      <c r="G499" s="276"/>
      <c r="H499" s="277"/>
    </row>
    <row r="500" spans="1:8" s="126" customFormat="1" ht="12.75" customHeight="1">
      <c r="A500" s="550"/>
      <c r="B500" s="300" t="str">
        <f t="shared" si="18"/>
        <v>5</v>
      </c>
      <c r="C500" s="631"/>
      <c r="D500" s="631"/>
      <c r="E500" s="631"/>
      <c r="F500" s="277"/>
      <c r="G500" s="276"/>
      <c r="H500" s="277"/>
    </row>
    <row r="501" spans="1:8" s="126" customFormat="1" ht="12.75" customHeight="1">
      <c r="A501" s="550"/>
      <c r="B501" s="300" t="str">
        <f t="shared" si="18"/>
        <v>5</v>
      </c>
      <c r="C501" s="366"/>
      <c r="D501" s="366"/>
      <c r="E501" s="366"/>
      <c r="F501" s="277"/>
      <c r="G501" s="276"/>
      <c r="H501" s="277"/>
    </row>
    <row r="502" spans="1:8" s="126" customFormat="1" ht="12.75" customHeight="1">
      <c r="A502" s="550"/>
      <c r="B502" s="300" t="str">
        <f t="shared" si="18"/>
        <v>5</v>
      </c>
      <c r="C502" s="366" t="s">
        <v>1061</v>
      </c>
      <c r="D502" s="366"/>
      <c r="E502" s="366"/>
      <c r="F502" s="277"/>
      <c r="G502" s="276"/>
      <c r="H502" s="277"/>
    </row>
    <row r="503" spans="1:8" s="332" customFormat="1">
      <c r="A503" s="555"/>
      <c r="B503" s="300" t="str">
        <f t="shared" si="18"/>
        <v>5</v>
      </c>
      <c r="C503" s="328" t="s">
        <v>11</v>
      </c>
      <c r="D503" s="322">
        <v>2</v>
      </c>
      <c r="E503" s="329" t="str">
        <f>IF(OR(D503="",D503=1),"","a")</f>
        <v>a</v>
      </c>
      <c r="F503" s="322">
        <v>0</v>
      </c>
      <c r="G503" s="329" t="str">
        <f>IF(N(D503)=0,0,"Kn")</f>
        <v>Kn</v>
      </c>
      <c r="H503" s="331">
        <f>F503*D503</f>
        <v>0</v>
      </c>
    </row>
    <row r="504" spans="1:8" s="126" customFormat="1" ht="12.75" customHeight="1">
      <c r="A504" s="550"/>
      <c r="B504" s="300" t="str">
        <f t="shared" si="18"/>
        <v>5</v>
      </c>
      <c r="C504" s="366" t="s">
        <v>1062</v>
      </c>
      <c r="D504" s="366"/>
      <c r="E504" s="366"/>
      <c r="F504" s="277"/>
      <c r="G504" s="276"/>
      <c r="H504" s="277"/>
    </row>
    <row r="505" spans="1:8" s="332" customFormat="1">
      <c r="A505" s="555"/>
      <c r="B505" s="300" t="str">
        <f t="shared" si="18"/>
        <v>5</v>
      </c>
      <c r="C505" s="328" t="s">
        <v>11</v>
      </c>
      <c r="D505" s="322">
        <v>2</v>
      </c>
      <c r="E505" s="329" t="str">
        <f>IF(OR(D505="",D505=1),"","a")</f>
        <v>a</v>
      </c>
      <c r="F505" s="322">
        <v>0</v>
      </c>
      <c r="G505" s="329" t="str">
        <f>IF(N(D505)=0,0,"Kn")</f>
        <v>Kn</v>
      </c>
      <c r="H505" s="331">
        <f>F505*D505</f>
        <v>0</v>
      </c>
    </row>
    <row r="506" spans="1:8" s="332" customFormat="1">
      <c r="A506" s="555"/>
      <c r="B506" s="300" t="str">
        <f t="shared" si="18"/>
        <v>5</v>
      </c>
      <c r="C506" s="314"/>
      <c r="D506" s="326"/>
      <c r="E506" s="335"/>
      <c r="F506" s="326"/>
      <c r="G506" s="335"/>
      <c r="H506" s="336"/>
    </row>
    <row r="507" spans="1:8" s="126" customFormat="1">
      <c r="A507" s="550"/>
      <c r="B507" s="355" t="s">
        <v>574</v>
      </c>
      <c r="C507" s="614" t="s">
        <v>1063</v>
      </c>
      <c r="D507" s="614"/>
      <c r="E507" s="614"/>
      <c r="H507" s="277"/>
    </row>
    <row r="508" spans="1:8" s="126" customFormat="1">
      <c r="A508" s="550"/>
      <c r="B508" s="300" t="str">
        <f t="shared" si="18"/>
        <v>6</v>
      </c>
      <c r="C508" s="614"/>
      <c r="D508" s="614"/>
      <c r="E508" s="614"/>
      <c r="H508" s="277"/>
    </row>
    <row r="509" spans="1:8" s="126" customFormat="1">
      <c r="A509" s="550"/>
      <c r="B509" s="300" t="str">
        <f t="shared" si="18"/>
        <v>6</v>
      </c>
      <c r="C509" s="614"/>
      <c r="D509" s="614"/>
      <c r="E509" s="614"/>
      <c r="H509" s="277"/>
    </row>
    <row r="510" spans="1:8" s="126" customFormat="1">
      <c r="A510" s="550"/>
      <c r="B510" s="300" t="str">
        <f t="shared" si="18"/>
        <v>6</v>
      </c>
      <c r="C510" s="614"/>
      <c r="D510" s="614"/>
      <c r="E510" s="614"/>
      <c r="H510" s="277"/>
    </row>
    <row r="511" spans="1:8" s="126" customFormat="1">
      <c r="A511" s="550"/>
      <c r="B511" s="300" t="str">
        <f t="shared" si="18"/>
        <v>6</v>
      </c>
      <c r="C511" s="614"/>
      <c r="D511" s="614"/>
      <c r="E511" s="614"/>
      <c r="H511" s="277"/>
    </row>
    <row r="512" spans="1:8" s="126" customFormat="1">
      <c r="A512" s="550"/>
      <c r="B512" s="300" t="str">
        <f t="shared" si="18"/>
        <v>6</v>
      </c>
      <c r="C512" s="614"/>
      <c r="D512" s="614"/>
      <c r="E512" s="614"/>
      <c r="H512" s="277"/>
    </row>
    <row r="513" spans="1:8" s="126" customFormat="1">
      <c r="A513" s="550"/>
      <c r="B513" s="300" t="str">
        <f t="shared" si="18"/>
        <v>6</v>
      </c>
      <c r="C513" s="614"/>
      <c r="D513" s="614"/>
      <c r="E513" s="614"/>
      <c r="H513" s="277"/>
    </row>
    <row r="514" spans="1:8" s="126" customFormat="1">
      <c r="A514" s="550"/>
      <c r="B514" s="300" t="str">
        <f t="shared" si="18"/>
        <v>6</v>
      </c>
      <c r="C514" s="367"/>
      <c r="D514" s="314"/>
      <c r="E514" s="315"/>
      <c r="F514" s="314"/>
      <c r="G514" s="315"/>
      <c r="H514" s="316"/>
    </row>
    <row r="515" spans="1:8" s="126" customFormat="1" ht="12.75" customHeight="1">
      <c r="A515" s="550"/>
      <c r="B515" s="300" t="str">
        <f t="shared" si="18"/>
        <v>6</v>
      </c>
      <c r="C515" s="367" t="s">
        <v>1064</v>
      </c>
      <c r="D515" s="314"/>
      <c r="E515" s="315"/>
      <c r="F515" s="314"/>
      <c r="G515" s="315"/>
      <c r="H515" s="316"/>
    </row>
    <row r="516" spans="1:8" s="332" customFormat="1">
      <c r="A516" s="555"/>
      <c r="B516" s="300" t="str">
        <f t="shared" si="18"/>
        <v>6</v>
      </c>
      <c r="C516" s="321" t="s">
        <v>11</v>
      </c>
      <c r="D516" s="322">
        <v>2</v>
      </c>
      <c r="E516" s="329" t="str">
        <f>IF(OR(D516="",D516=1),"","a")</f>
        <v>a</v>
      </c>
      <c r="F516" s="322">
        <v>0</v>
      </c>
      <c r="G516" s="329" t="str">
        <f>IF(N(D516)=0,0,"Kn")</f>
        <v>Kn</v>
      </c>
      <c r="H516" s="331">
        <f>F516*D516</f>
        <v>0</v>
      </c>
    </row>
    <row r="517" spans="1:8" s="126" customFormat="1" ht="12.75" customHeight="1">
      <c r="A517" s="550"/>
      <c r="B517" s="300" t="str">
        <f t="shared" si="18"/>
        <v>6</v>
      </c>
      <c r="C517" s="367" t="s">
        <v>1065</v>
      </c>
      <c r="D517" s="314"/>
      <c r="E517" s="315"/>
      <c r="F517" s="314"/>
      <c r="G517" s="315"/>
      <c r="H517" s="316"/>
    </row>
    <row r="518" spans="1:8" s="332" customFormat="1">
      <c r="A518" s="555"/>
      <c r="B518" s="300" t="str">
        <f t="shared" si="18"/>
        <v>6</v>
      </c>
      <c r="C518" s="321" t="s">
        <v>11</v>
      </c>
      <c r="D518" s="322">
        <v>2</v>
      </c>
      <c r="E518" s="329" t="str">
        <f>IF(OR(D518="",D518=1),"","a")</f>
        <v>a</v>
      </c>
      <c r="F518" s="322">
        <v>0</v>
      </c>
      <c r="G518" s="329" t="str">
        <f>IF(N(D518)=0,0,"Kn")</f>
        <v>Kn</v>
      </c>
      <c r="H518" s="331">
        <f>F518*D518</f>
        <v>0</v>
      </c>
    </row>
    <row r="519" spans="1:8" s="332" customFormat="1">
      <c r="A519" s="555"/>
      <c r="B519" s="300" t="str">
        <f t="shared" si="18"/>
        <v>6</v>
      </c>
      <c r="C519" s="305"/>
      <c r="D519" s="326"/>
      <c r="E519" s="335"/>
      <c r="F519" s="326"/>
      <c r="G519" s="335"/>
      <c r="H519" s="336"/>
    </row>
    <row r="520" spans="1:8" s="113" customFormat="1">
      <c r="A520" s="549"/>
      <c r="B520" s="355" t="s">
        <v>569</v>
      </c>
      <c r="C520" s="620" t="s">
        <v>1066</v>
      </c>
      <c r="D520" s="620"/>
      <c r="E520" s="620"/>
      <c r="F520" s="308"/>
      <c r="G520" s="320"/>
      <c r="H520" s="309"/>
    </row>
    <row r="521" spans="1:8" s="113" customFormat="1">
      <c r="A521" s="549"/>
      <c r="B521" s="300" t="str">
        <f t="shared" si="18"/>
        <v>7</v>
      </c>
      <c r="C521" s="620"/>
      <c r="D521" s="620"/>
      <c r="E521" s="620"/>
      <c r="F521" s="308"/>
      <c r="G521" s="320"/>
      <c r="H521" s="309"/>
    </row>
    <row r="522" spans="1:8" s="113" customFormat="1">
      <c r="A522" s="549"/>
      <c r="B522" s="300" t="str">
        <f t="shared" si="18"/>
        <v>7</v>
      </c>
      <c r="C522" s="367"/>
      <c r="D522" s="367"/>
      <c r="E522" s="367"/>
      <c r="F522" s="308"/>
      <c r="G522" s="320"/>
      <c r="H522" s="309"/>
    </row>
    <row r="523" spans="1:8" s="126" customFormat="1">
      <c r="A523" s="550"/>
      <c r="B523" s="300" t="str">
        <f t="shared" si="18"/>
        <v>7</v>
      </c>
      <c r="C523" s="126" t="s">
        <v>1067</v>
      </c>
      <c r="E523" s="276" t="str">
        <f>IF(OR(D523="",D523=1),"","a")</f>
        <v/>
      </c>
      <c r="G523" s="276">
        <f>IF(N(D523)=0,0,"Kn")</f>
        <v>0</v>
      </c>
      <c r="H523" s="277">
        <f>IF(N(D523)=0,0,F523*D523)</f>
        <v>0</v>
      </c>
    </row>
    <row r="524" spans="1:8" s="332" customFormat="1">
      <c r="A524" s="555"/>
      <c r="B524" s="300" t="str">
        <f t="shared" si="18"/>
        <v>7</v>
      </c>
      <c r="C524" s="328" t="s">
        <v>977</v>
      </c>
      <c r="D524" s="322">
        <v>34</v>
      </c>
      <c r="E524" s="329" t="str">
        <f>IF(OR(D524="",D524=1),"","a")</f>
        <v>a</v>
      </c>
      <c r="F524" s="322">
        <v>0</v>
      </c>
      <c r="G524" s="329" t="str">
        <f>IF(N(D524)=0,0,"Kn")</f>
        <v>Kn</v>
      </c>
      <c r="H524" s="331">
        <f>F524*D524</f>
        <v>0</v>
      </c>
    </row>
    <row r="525" spans="1:8" s="126" customFormat="1">
      <c r="A525" s="550"/>
      <c r="B525" s="300" t="str">
        <f t="shared" si="18"/>
        <v>7</v>
      </c>
      <c r="C525" s="126" t="s">
        <v>1068</v>
      </c>
      <c r="E525" s="276" t="str">
        <f t="shared" ref="E525:E558" si="19">IF(OR(D525="",D525=1),"","a")</f>
        <v/>
      </c>
      <c r="G525" s="276">
        <f t="shared" ref="G525:G560" si="20">IF(N(D525)=0,0,"Kn")</f>
        <v>0</v>
      </c>
      <c r="H525" s="277">
        <f>IF(N(D525)=0,0,F525*D525)</f>
        <v>0</v>
      </c>
    </row>
    <row r="526" spans="1:8" s="332" customFormat="1">
      <c r="A526" s="555"/>
      <c r="B526" s="300" t="str">
        <f t="shared" si="18"/>
        <v>7</v>
      </c>
      <c r="C526" s="328" t="s">
        <v>977</v>
      </c>
      <c r="D526" s="322">
        <v>15</v>
      </c>
      <c r="E526" s="329" t="str">
        <f t="shared" si="19"/>
        <v>a</v>
      </c>
      <c r="F526" s="322">
        <v>0</v>
      </c>
      <c r="G526" s="329" t="str">
        <f t="shared" si="20"/>
        <v>Kn</v>
      </c>
      <c r="H526" s="331">
        <f>F526*D526</f>
        <v>0</v>
      </c>
    </row>
    <row r="527" spans="1:8" s="126" customFormat="1">
      <c r="A527" s="550"/>
      <c r="B527" s="300" t="str">
        <f t="shared" si="18"/>
        <v>7</v>
      </c>
      <c r="C527" s="126" t="s">
        <v>1069</v>
      </c>
      <c r="E527" s="276" t="str">
        <f t="shared" si="19"/>
        <v/>
      </c>
      <c r="G527" s="276">
        <f t="shared" si="20"/>
        <v>0</v>
      </c>
      <c r="H527" s="277">
        <f>IF(N(D527)=0,0,F527*D527)</f>
        <v>0</v>
      </c>
    </row>
    <row r="528" spans="1:8" s="332" customFormat="1">
      <c r="A528" s="555"/>
      <c r="B528" s="300" t="str">
        <f t="shared" si="18"/>
        <v>7</v>
      </c>
      <c r="C528" s="328" t="s">
        <v>977</v>
      </c>
      <c r="D528" s="322">
        <v>56</v>
      </c>
      <c r="E528" s="329" t="str">
        <f t="shared" si="19"/>
        <v>a</v>
      </c>
      <c r="F528" s="322">
        <v>0</v>
      </c>
      <c r="G528" s="329" t="str">
        <f t="shared" si="20"/>
        <v>Kn</v>
      </c>
      <c r="H528" s="331">
        <f>F528*D528</f>
        <v>0</v>
      </c>
    </row>
    <row r="529" spans="1:8" s="126" customFormat="1">
      <c r="A529" s="550"/>
      <c r="B529" s="300" t="str">
        <f t="shared" si="18"/>
        <v>7</v>
      </c>
      <c r="C529" s="126" t="s">
        <v>1070</v>
      </c>
      <c r="E529" s="276" t="str">
        <f>IF(OR(D529="",D529=1),"","a")</f>
        <v/>
      </c>
      <c r="G529" s="276">
        <f>IF(N(D529)=0,0,"Kn")</f>
        <v>0</v>
      </c>
      <c r="H529" s="277">
        <f>IF(N(D529)=0,0,F529*D529)</f>
        <v>0</v>
      </c>
    </row>
    <row r="530" spans="1:8" s="332" customFormat="1">
      <c r="A530" s="555"/>
      <c r="B530" s="300" t="str">
        <f t="shared" si="18"/>
        <v>7</v>
      </c>
      <c r="C530" s="328" t="s">
        <v>977</v>
      </c>
      <c r="D530" s="322">
        <v>16</v>
      </c>
      <c r="E530" s="329" t="str">
        <f>IF(OR(D530="",D530=1),"","a")</f>
        <v>a</v>
      </c>
      <c r="F530" s="322">
        <v>0</v>
      </c>
      <c r="G530" s="329" t="str">
        <f>IF(N(D530)=0,0,"Kn")</f>
        <v>Kn</v>
      </c>
      <c r="H530" s="331">
        <f>F530*D530</f>
        <v>0</v>
      </c>
    </row>
    <row r="531" spans="1:8" s="126" customFormat="1">
      <c r="A531" s="550"/>
      <c r="B531" s="300" t="str">
        <f t="shared" si="18"/>
        <v>7</v>
      </c>
      <c r="C531" s="126" t="s">
        <v>1071</v>
      </c>
      <c r="E531" s="276" t="str">
        <f t="shared" si="19"/>
        <v/>
      </c>
      <c r="G531" s="276">
        <f t="shared" si="20"/>
        <v>0</v>
      </c>
      <c r="H531" s="277">
        <f>IF(N(D531)=0,0,F531*D531)</f>
        <v>0</v>
      </c>
    </row>
    <row r="532" spans="1:8" s="332" customFormat="1">
      <c r="A532" s="555"/>
      <c r="B532" s="300" t="str">
        <f t="shared" si="18"/>
        <v>7</v>
      </c>
      <c r="C532" s="328" t="s">
        <v>977</v>
      </c>
      <c r="D532" s="322">
        <v>15</v>
      </c>
      <c r="E532" s="329" t="str">
        <f t="shared" si="19"/>
        <v>a</v>
      </c>
      <c r="F532" s="322">
        <v>0</v>
      </c>
      <c r="G532" s="329" t="str">
        <f t="shared" si="20"/>
        <v>Kn</v>
      </c>
      <c r="H532" s="331">
        <f>F532*D532</f>
        <v>0</v>
      </c>
    </row>
    <row r="533" spans="1:8" s="126" customFormat="1">
      <c r="A533" s="550"/>
      <c r="B533" s="300" t="str">
        <f t="shared" si="18"/>
        <v>7</v>
      </c>
      <c r="C533" s="126" t="s">
        <v>1072</v>
      </c>
      <c r="E533" s="276" t="str">
        <f t="shared" si="19"/>
        <v/>
      </c>
      <c r="G533" s="276">
        <f>IF(N(D533)=0,0,"Kn")</f>
        <v>0</v>
      </c>
      <c r="H533" s="277">
        <f>IF(N(D533)=0,0,F533*D533)</f>
        <v>0</v>
      </c>
    </row>
    <row r="534" spans="1:8" s="332" customFormat="1">
      <c r="A534" s="555"/>
      <c r="B534" s="300" t="str">
        <f t="shared" si="18"/>
        <v>7</v>
      </c>
      <c r="C534" s="328" t="s">
        <v>977</v>
      </c>
      <c r="D534" s="322">
        <v>41</v>
      </c>
      <c r="E534" s="329" t="str">
        <f t="shared" si="19"/>
        <v>a</v>
      </c>
      <c r="F534" s="322">
        <v>0</v>
      </c>
      <c r="G534" s="329" t="str">
        <f>IF(N(D534)=0,0,"Kn")</f>
        <v>Kn</v>
      </c>
      <c r="H534" s="331">
        <f>F534*D534</f>
        <v>0</v>
      </c>
    </row>
    <row r="535" spans="1:8" s="126" customFormat="1">
      <c r="A535" s="550"/>
      <c r="B535" s="300" t="str">
        <f t="shared" si="18"/>
        <v>7</v>
      </c>
      <c r="C535" s="126" t="s">
        <v>1073</v>
      </c>
      <c r="E535" s="276" t="str">
        <f t="shared" si="19"/>
        <v/>
      </c>
      <c r="G535" s="276">
        <f t="shared" si="20"/>
        <v>0</v>
      </c>
      <c r="H535" s="277">
        <f>IF(N(D535)=0,0,F535*D535)</f>
        <v>0</v>
      </c>
    </row>
    <row r="536" spans="1:8" s="332" customFormat="1">
      <c r="A536" s="555"/>
      <c r="B536" s="300" t="str">
        <f t="shared" si="18"/>
        <v>7</v>
      </c>
      <c r="C536" s="328" t="s">
        <v>977</v>
      </c>
      <c r="D536" s="322">
        <v>35</v>
      </c>
      <c r="E536" s="329" t="str">
        <f t="shared" si="19"/>
        <v>a</v>
      </c>
      <c r="F536" s="322">
        <v>0</v>
      </c>
      <c r="G536" s="329" t="str">
        <f t="shared" si="20"/>
        <v>Kn</v>
      </c>
      <c r="H536" s="331">
        <f>F536*D536</f>
        <v>0</v>
      </c>
    </row>
    <row r="537" spans="1:8" s="126" customFormat="1">
      <c r="A537" s="550"/>
      <c r="B537" s="300" t="str">
        <f t="shared" si="18"/>
        <v>7</v>
      </c>
      <c r="C537" s="126" t="s">
        <v>1074</v>
      </c>
      <c r="E537" s="276" t="str">
        <f t="shared" si="19"/>
        <v/>
      </c>
      <c r="G537" s="276">
        <f t="shared" si="20"/>
        <v>0</v>
      </c>
      <c r="H537" s="277">
        <f>IF(N(D537)=0,0,F537*D537)</f>
        <v>0</v>
      </c>
    </row>
    <row r="538" spans="1:8" s="332" customFormat="1">
      <c r="A538" s="555"/>
      <c r="B538" s="300" t="str">
        <f t="shared" si="18"/>
        <v>7</v>
      </c>
      <c r="C538" s="328" t="s">
        <v>11</v>
      </c>
      <c r="D538" s="322">
        <v>4</v>
      </c>
      <c r="E538" s="329" t="str">
        <f t="shared" si="19"/>
        <v>a</v>
      </c>
      <c r="F538" s="322">
        <v>0</v>
      </c>
      <c r="G538" s="329" t="str">
        <f t="shared" si="20"/>
        <v>Kn</v>
      </c>
      <c r="H538" s="331">
        <f>F538*D538</f>
        <v>0</v>
      </c>
    </row>
    <row r="539" spans="1:8" s="126" customFormat="1">
      <c r="A539" s="550"/>
      <c r="B539" s="300" t="str">
        <f t="shared" si="18"/>
        <v>7</v>
      </c>
      <c r="C539" s="126" t="s">
        <v>1075</v>
      </c>
      <c r="E539" s="276" t="str">
        <f t="shared" si="19"/>
        <v/>
      </c>
      <c r="G539" s="276">
        <f t="shared" si="20"/>
        <v>0</v>
      </c>
      <c r="H539" s="277">
        <f>IF(N(D539)=0,0,F539*D539)</f>
        <v>0</v>
      </c>
    </row>
    <row r="540" spans="1:8" s="332" customFormat="1">
      <c r="A540" s="555"/>
      <c r="B540" s="300" t="str">
        <f t="shared" si="18"/>
        <v>7</v>
      </c>
      <c r="C540" s="328" t="s">
        <v>11</v>
      </c>
      <c r="D540" s="322">
        <v>2</v>
      </c>
      <c r="E540" s="329" t="str">
        <f t="shared" si="19"/>
        <v>a</v>
      </c>
      <c r="F540" s="322">
        <v>0</v>
      </c>
      <c r="G540" s="329" t="str">
        <f t="shared" si="20"/>
        <v>Kn</v>
      </c>
      <c r="H540" s="331">
        <f>F540*D540</f>
        <v>0</v>
      </c>
    </row>
    <row r="541" spans="1:8" s="126" customFormat="1">
      <c r="A541" s="550"/>
      <c r="B541" s="300" t="str">
        <f t="shared" si="18"/>
        <v>7</v>
      </c>
      <c r="C541" s="126" t="s">
        <v>1076</v>
      </c>
      <c r="E541" s="276" t="str">
        <f>IF(OR(D541="",D541=1),"","a")</f>
        <v/>
      </c>
      <c r="G541" s="276">
        <f>IF(N(D541)=0,0,"Kn")</f>
        <v>0</v>
      </c>
      <c r="H541" s="277">
        <f>IF(N(D541)=0,0,F541*D541)</f>
        <v>0</v>
      </c>
    </row>
    <row r="542" spans="1:8" s="332" customFormat="1">
      <c r="A542" s="555"/>
      <c r="B542" s="300" t="str">
        <f t="shared" si="18"/>
        <v>7</v>
      </c>
      <c r="C542" s="328" t="s">
        <v>11</v>
      </c>
      <c r="D542" s="322">
        <v>8</v>
      </c>
      <c r="E542" s="329" t="str">
        <f>IF(OR(D542="",D542=1),"","a")</f>
        <v>a</v>
      </c>
      <c r="F542" s="322">
        <v>0</v>
      </c>
      <c r="G542" s="329" t="str">
        <f>IF(N(D542)=0,0,"Kn")</f>
        <v>Kn</v>
      </c>
      <c r="H542" s="331">
        <f>F542*D542</f>
        <v>0</v>
      </c>
    </row>
    <row r="543" spans="1:8" s="126" customFormat="1">
      <c r="A543" s="550"/>
      <c r="B543" s="300" t="str">
        <f t="shared" si="18"/>
        <v>7</v>
      </c>
      <c r="C543" s="126" t="s">
        <v>1077</v>
      </c>
      <c r="E543" s="276" t="str">
        <f t="shared" si="19"/>
        <v/>
      </c>
      <c r="G543" s="276">
        <f t="shared" si="20"/>
        <v>0</v>
      </c>
      <c r="H543" s="277">
        <f>IF(N(D543)=0,0,F543*D543)</f>
        <v>0</v>
      </c>
    </row>
    <row r="544" spans="1:8" s="332" customFormat="1">
      <c r="A544" s="555"/>
      <c r="B544" s="300" t="str">
        <f t="shared" si="18"/>
        <v>7</v>
      </c>
      <c r="C544" s="328" t="s">
        <v>11</v>
      </c>
      <c r="D544" s="322">
        <v>6</v>
      </c>
      <c r="E544" s="329" t="str">
        <f t="shared" si="19"/>
        <v>a</v>
      </c>
      <c r="F544" s="322">
        <v>0</v>
      </c>
      <c r="G544" s="329" t="str">
        <f t="shared" si="20"/>
        <v>Kn</v>
      </c>
      <c r="H544" s="331">
        <f>F544*D544</f>
        <v>0</v>
      </c>
    </row>
    <row r="545" spans="1:8" s="126" customFormat="1">
      <c r="A545" s="550"/>
      <c r="B545" s="300" t="str">
        <f t="shared" si="18"/>
        <v>7</v>
      </c>
      <c r="C545" s="126" t="s">
        <v>1078</v>
      </c>
      <c r="E545" s="276" t="str">
        <f t="shared" si="19"/>
        <v/>
      </c>
      <c r="G545" s="276">
        <f>IF(N(D545)=0,0,"Kn")</f>
        <v>0</v>
      </c>
      <c r="H545" s="277">
        <f>IF(N(D545)=0,0,F545*D545)</f>
        <v>0</v>
      </c>
    </row>
    <row r="546" spans="1:8" s="332" customFormat="1">
      <c r="A546" s="555"/>
      <c r="B546" s="300" t="str">
        <f t="shared" si="18"/>
        <v>7</v>
      </c>
      <c r="C546" s="328" t="s">
        <v>11</v>
      </c>
      <c r="D546" s="322">
        <v>1</v>
      </c>
      <c r="E546" s="329" t="str">
        <f t="shared" si="19"/>
        <v/>
      </c>
      <c r="F546" s="322">
        <v>0</v>
      </c>
      <c r="G546" s="329" t="str">
        <f>IF(N(D546)=0,0,"Kn")</f>
        <v>Kn</v>
      </c>
      <c r="H546" s="331">
        <f>F546*D546</f>
        <v>0</v>
      </c>
    </row>
    <row r="547" spans="1:8" s="126" customFormat="1">
      <c r="A547" s="550"/>
      <c r="B547" s="300" t="str">
        <f t="shared" si="18"/>
        <v>7</v>
      </c>
      <c r="C547" s="126" t="s">
        <v>1079</v>
      </c>
      <c r="E547" s="276" t="str">
        <f t="shared" si="19"/>
        <v/>
      </c>
      <c r="G547" s="276">
        <f t="shared" si="20"/>
        <v>0</v>
      </c>
      <c r="H547" s="277">
        <f>IF(N(D547)=0,0,F547*D547)</f>
        <v>0</v>
      </c>
    </row>
    <row r="548" spans="1:8" s="332" customFormat="1">
      <c r="A548" s="555"/>
      <c r="B548" s="300" t="str">
        <f t="shared" si="18"/>
        <v>7</v>
      </c>
      <c r="C548" s="328" t="s">
        <v>11</v>
      </c>
      <c r="D548" s="322">
        <v>4</v>
      </c>
      <c r="E548" s="329" t="str">
        <f t="shared" si="19"/>
        <v>a</v>
      </c>
      <c r="F548" s="322">
        <v>0</v>
      </c>
      <c r="G548" s="329" t="str">
        <f t="shared" si="20"/>
        <v>Kn</v>
      </c>
      <c r="H548" s="331">
        <f>F548*D548</f>
        <v>0</v>
      </c>
    </row>
    <row r="549" spans="1:8" s="342" customFormat="1">
      <c r="A549" s="557"/>
      <c r="B549" s="300" t="str">
        <f t="shared" si="18"/>
        <v>7</v>
      </c>
      <c r="C549" s="342" t="s">
        <v>1080</v>
      </c>
      <c r="E549" s="343" t="str">
        <f t="shared" si="19"/>
        <v/>
      </c>
      <c r="G549" s="343">
        <f t="shared" si="20"/>
        <v>0</v>
      </c>
      <c r="H549" s="357">
        <f>IF(N(D549)=0,0,F549*D549)</f>
        <v>0</v>
      </c>
    </row>
    <row r="550" spans="1:8" s="368" customFormat="1">
      <c r="A550" s="558"/>
      <c r="B550" s="300" t="str">
        <f t="shared" si="18"/>
        <v>7</v>
      </c>
      <c r="C550" s="369" t="s">
        <v>11</v>
      </c>
      <c r="D550" s="370">
        <v>2</v>
      </c>
      <c r="E550" s="371" t="str">
        <f t="shared" si="19"/>
        <v>a</v>
      </c>
      <c r="F550" s="370">
        <v>0</v>
      </c>
      <c r="G550" s="371" t="str">
        <f t="shared" si="20"/>
        <v>Kn</v>
      </c>
      <c r="H550" s="372">
        <f>F550*D550</f>
        <v>0</v>
      </c>
    </row>
    <row r="551" spans="1:8" s="342" customFormat="1">
      <c r="A551" s="557"/>
      <c r="B551" s="300" t="str">
        <f t="shared" si="18"/>
        <v>7</v>
      </c>
      <c r="C551" s="342" t="s">
        <v>1081</v>
      </c>
      <c r="E551" s="343" t="str">
        <f t="shared" si="19"/>
        <v/>
      </c>
      <c r="G551" s="343">
        <f t="shared" si="20"/>
        <v>0</v>
      </c>
      <c r="H551" s="357">
        <f>IF(N(D551)=0,0,F551*D551)</f>
        <v>0</v>
      </c>
    </row>
    <row r="552" spans="1:8" s="368" customFormat="1">
      <c r="A552" s="558"/>
      <c r="B552" s="300" t="str">
        <f t="shared" si="18"/>
        <v>7</v>
      </c>
      <c r="C552" s="369" t="s">
        <v>11</v>
      </c>
      <c r="D552" s="370">
        <v>4</v>
      </c>
      <c r="E552" s="371" t="str">
        <f t="shared" si="19"/>
        <v>a</v>
      </c>
      <c r="F552" s="370">
        <v>0</v>
      </c>
      <c r="G552" s="371" t="str">
        <f t="shared" si="20"/>
        <v>Kn</v>
      </c>
      <c r="H552" s="372">
        <f>F552*D552</f>
        <v>0</v>
      </c>
    </row>
    <row r="553" spans="1:8" s="342" customFormat="1">
      <c r="A553" s="557"/>
      <c r="B553" s="300" t="str">
        <f t="shared" si="18"/>
        <v>7</v>
      </c>
      <c r="C553" s="342" t="s">
        <v>1082</v>
      </c>
      <c r="E553" s="343" t="str">
        <f>IF(OR(D553="",D553=1),"","a")</f>
        <v/>
      </c>
      <c r="G553" s="343">
        <f t="shared" si="20"/>
        <v>0</v>
      </c>
      <c r="H553" s="357">
        <f>IF(N(D553)=0,0,F553*D553)</f>
        <v>0</v>
      </c>
    </row>
    <row r="554" spans="1:8" s="368" customFormat="1">
      <c r="A554" s="558"/>
      <c r="B554" s="300" t="str">
        <f t="shared" si="18"/>
        <v>7</v>
      </c>
      <c r="C554" s="369" t="s">
        <v>11</v>
      </c>
      <c r="D554" s="370">
        <v>2</v>
      </c>
      <c r="E554" s="371" t="str">
        <f>IF(OR(D554="",D554=1),"","a")</f>
        <v>a</v>
      </c>
      <c r="F554" s="370">
        <v>0</v>
      </c>
      <c r="G554" s="371" t="str">
        <f t="shared" si="20"/>
        <v>Kn</v>
      </c>
      <c r="H554" s="372">
        <f>F554*D554</f>
        <v>0</v>
      </c>
    </row>
    <row r="555" spans="1:8" s="342" customFormat="1">
      <c r="A555" s="557"/>
      <c r="B555" s="300" t="str">
        <f t="shared" si="18"/>
        <v>7</v>
      </c>
      <c r="C555" s="342" t="s">
        <v>1083</v>
      </c>
      <c r="E555" s="343" t="str">
        <f>IF(OR(D555="",D555=1),"","a")</f>
        <v/>
      </c>
      <c r="G555" s="343">
        <f t="shared" si="20"/>
        <v>0</v>
      </c>
      <c r="H555" s="357">
        <f>IF(N(D555)=0,0,F555*D555)</f>
        <v>0</v>
      </c>
    </row>
    <row r="556" spans="1:8" s="368" customFormat="1">
      <c r="A556" s="558"/>
      <c r="B556" s="300" t="str">
        <f t="shared" si="18"/>
        <v>7</v>
      </c>
      <c r="C556" s="369" t="s">
        <v>11</v>
      </c>
      <c r="D556" s="370">
        <v>2</v>
      </c>
      <c r="E556" s="371" t="str">
        <f>IF(OR(D556="",D556=1),"","a")</f>
        <v>a</v>
      </c>
      <c r="F556" s="370">
        <v>0</v>
      </c>
      <c r="G556" s="371" t="str">
        <f t="shared" si="20"/>
        <v>Kn</v>
      </c>
      <c r="H556" s="372">
        <f>F556*D556</f>
        <v>0</v>
      </c>
    </row>
    <row r="557" spans="1:8" s="342" customFormat="1">
      <c r="A557" s="557"/>
      <c r="B557" s="300" t="str">
        <f t="shared" si="18"/>
        <v>7</v>
      </c>
      <c r="C557" s="342" t="s">
        <v>1084</v>
      </c>
      <c r="E557" s="343" t="str">
        <f t="shared" si="19"/>
        <v/>
      </c>
      <c r="G557" s="343">
        <f t="shared" si="20"/>
        <v>0</v>
      </c>
      <c r="H557" s="357">
        <f>IF(N(D557)=0,0,F557*D557)</f>
        <v>0</v>
      </c>
    </row>
    <row r="558" spans="1:8" s="368" customFormat="1">
      <c r="A558" s="558"/>
      <c r="B558" s="300" t="str">
        <f t="shared" si="18"/>
        <v>7</v>
      </c>
      <c r="C558" s="369" t="s">
        <v>11</v>
      </c>
      <c r="D558" s="370">
        <v>2</v>
      </c>
      <c r="E558" s="371" t="str">
        <f t="shared" si="19"/>
        <v>a</v>
      </c>
      <c r="F558" s="370">
        <v>0</v>
      </c>
      <c r="G558" s="371" t="str">
        <f t="shared" si="20"/>
        <v>Kn</v>
      </c>
      <c r="H558" s="372">
        <f>F558*D558</f>
        <v>0</v>
      </c>
    </row>
    <row r="559" spans="1:8" s="342" customFormat="1">
      <c r="A559" s="557"/>
      <c r="B559" s="300" t="str">
        <f t="shared" ref="B559:B571" si="21">IF(A559="",B558,B558+1)</f>
        <v>7</v>
      </c>
      <c r="C559" s="342" t="s">
        <v>1085</v>
      </c>
      <c r="E559" s="343" t="str">
        <f>IF(OR(D559="",D559=1),"","a")</f>
        <v/>
      </c>
      <c r="G559" s="343">
        <f t="shared" si="20"/>
        <v>0</v>
      </c>
      <c r="H559" s="357">
        <f>IF(N(D559)=0,0,F559*D559)</f>
        <v>0</v>
      </c>
    </row>
    <row r="560" spans="1:8" s="368" customFormat="1">
      <c r="A560" s="558"/>
      <c r="B560" s="300" t="str">
        <f t="shared" si="21"/>
        <v>7</v>
      </c>
      <c r="C560" s="369" t="s">
        <v>11</v>
      </c>
      <c r="D560" s="370">
        <v>2</v>
      </c>
      <c r="E560" s="371" t="str">
        <f>IF(OR(D560="",D560=1),"","a")</f>
        <v>a</v>
      </c>
      <c r="F560" s="370">
        <v>0</v>
      </c>
      <c r="G560" s="371" t="str">
        <f t="shared" si="20"/>
        <v>Kn</v>
      </c>
      <c r="H560" s="372">
        <f>F560*D560</f>
        <v>0</v>
      </c>
    </row>
    <row r="561" spans="1:8" s="113" customFormat="1">
      <c r="A561" s="549"/>
      <c r="B561" s="300" t="str">
        <f t="shared" si="21"/>
        <v>7</v>
      </c>
      <c r="C561" s="367"/>
      <c r="D561" s="367"/>
      <c r="E561" s="367"/>
      <c r="F561" s="308"/>
      <c r="G561" s="320"/>
      <c r="H561" s="309"/>
    </row>
    <row r="562" spans="1:8" s="126" customFormat="1" ht="12.75" customHeight="1">
      <c r="A562" s="550"/>
      <c r="B562" s="355" t="s">
        <v>1644</v>
      </c>
      <c r="C562" s="631" t="s">
        <v>1086</v>
      </c>
      <c r="D562" s="631"/>
      <c r="E562" s="631"/>
      <c r="F562" s="277"/>
      <c r="G562" s="276"/>
      <c r="H562" s="277"/>
    </row>
    <row r="563" spans="1:8" s="126" customFormat="1" ht="12.75" customHeight="1">
      <c r="A563" s="550"/>
      <c r="B563" s="300" t="str">
        <f t="shared" si="21"/>
        <v>8</v>
      </c>
      <c r="C563" s="631"/>
      <c r="D563" s="631"/>
      <c r="E563" s="631"/>
      <c r="F563" s="277"/>
      <c r="G563" s="276"/>
      <c r="H563" s="277"/>
    </row>
    <row r="564" spans="1:8" s="126" customFormat="1" ht="12.75" customHeight="1">
      <c r="A564" s="550"/>
      <c r="B564" s="300" t="str">
        <f t="shared" si="21"/>
        <v>8</v>
      </c>
      <c r="C564" s="631"/>
      <c r="D564" s="631"/>
      <c r="E564" s="631"/>
      <c r="F564" s="277"/>
      <c r="G564" s="276"/>
      <c r="H564" s="277"/>
    </row>
    <row r="565" spans="1:8" s="126" customFormat="1" ht="12.75" customHeight="1">
      <c r="A565" s="550"/>
      <c r="B565" s="300" t="str">
        <f t="shared" si="21"/>
        <v>8</v>
      </c>
      <c r="C565" s="631"/>
      <c r="D565" s="631"/>
      <c r="E565" s="631"/>
      <c r="F565" s="277"/>
      <c r="G565" s="276"/>
      <c r="H565" s="277"/>
    </row>
    <row r="566" spans="1:8" s="126" customFormat="1" ht="12.75" customHeight="1">
      <c r="A566" s="550"/>
      <c r="B566" s="300" t="str">
        <f t="shared" si="21"/>
        <v>8</v>
      </c>
      <c r="C566" s="631" t="s">
        <v>1087</v>
      </c>
      <c r="D566" s="631"/>
      <c r="E566" s="631"/>
      <c r="F566" s="277"/>
      <c r="G566" s="276"/>
      <c r="H566" s="277"/>
    </row>
    <row r="567" spans="1:8" s="126" customFormat="1" ht="12.75" customHeight="1">
      <c r="A567" s="550"/>
      <c r="B567" s="300" t="str">
        <f t="shared" si="21"/>
        <v>8</v>
      </c>
      <c r="C567" s="631"/>
      <c r="D567" s="631"/>
      <c r="E567" s="631"/>
      <c r="F567" s="277"/>
      <c r="G567" s="276"/>
      <c r="H567" s="277"/>
    </row>
    <row r="568" spans="1:8" s="126" customFormat="1" ht="12.75" customHeight="1">
      <c r="A568" s="550"/>
      <c r="B568" s="300" t="str">
        <f t="shared" si="21"/>
        <v>8</v>
      </c>
      <c r="C568" s="631"/>
      <c r="D568" s="631"/>
      <c r="E568" s="631"/>
      <c r="F568" s="277"/>
      <c r="G568" s="276"/>
      <c r="H568" s="277"/>
    </row>
    <row r="569" spans="1:8" s="126" customFormat="1" ht="12.75" customHeight="1">
      <c r="A569" s="550"/>
      <c r="B569" s="300" t="str">
        <f t="shared" si="21"/>
        <v>8</v>
      </c>
      <c r="C569" s="631"/>
      <c r="D569" s="631"/>
      <c r="E569" s="631"/>
      <c r="F569" s="277"/>
      <c r="G569" s="276"/>
      <c r="H569" s="277"/>
    </row>
    <row r="570" spans="1:8" s="126" customFormat="1" ht="12.75" customHeight="1">
      <c r="A570" s="550"/>
      <c r="B570" s="300" t="str">
        <f t="shared" si="21"/>
        <v>8</v>
      </c>
      <c r="C570" s="631"/>
      <c r="D570" s="631"/>
      <c r="E570" s="631"/>
      <c r="F570" s="277"/>
      <c r="G570" s="276"/>
      <c r="H570" s="277"/>
    </row>
    <row r="571" spans="1:8" s="332" customFormat="1">
      <c r="A571" s="555"/>
      <c r="B571" s="300" t="str">
        <f t="shared" si="21"/>
        <v>8</v>
      </c>
      <c r="C571" s="328" t="s">
        <v>243</v>
      </c>
      <c r="D571" s="322">
        <v>1125</v>
      </c>
      <c r="E571" s="329" t="str">
        <f>IF(OR(D571="",D571=1),"","a")</f>
        <v>a</v>
      </c>
      <c r="F571" s="322">
        <v>0</v>
      </c>
      <c r="G571" s="329" t="str">
        <f>IF(N(D571)=0,0,"Kn")</f>
        <v>Kn</v>
      </c>
      <c r="H571" s="331">
        <f>F571*D571</f>
        <v>0</v>
      </c>
    </row>
    <row r="572" spans="1:8" s="332" customFormat="1">
      <c r="A572" s="555"/>
      <c r="B572" s="300"/>
      <c r="C572" s="314"/>
      <c r="D572" s="326"/>
      <c r="E572" s="335"/>
      <c r="F572" s="326"/>
      <c r="G572" s="335"/>
      <c r="H572" s="336"/>
    </row>
    <row r="573" spans="1:8" s="332" customFormat="1">
      <c r="A573" s="555"/>
      <c r="B573" s="300"/>
      <c r="C573" s="314"/>
      <c r="D573" s="326"/>
      <c r="E573" s="335"/>
      <c r="F573" s="326"/>
      <c r="G573" s="335"/>
      <c r="H573" s="336"/>
    </row>
    <row r="574" spans="1:8" s="332" customFormat="1">
      <c r="A574" s="555"/>
      <c r="B574" s="300"/>
      <c r="C574" s="314"/>
      <c r="D574" s="326"/>
      <c r="E574" s="335"/>
      <c r="F574" s="326"/>
      <c r="G574" s="335"/>
      <c r="H574" s="336"/>
    </row>
    <row r="575" spans="1:8" s="332" customFormat="1">
      <c r="A575" s="555"/>
      <c r="B575" s="300"/>
      <c r="C575" s="314"/>
      <c r="D575" s="326"/>
      <c r="E575" s="335"/>
      <c r="F575" s="326"/>
      <c r="G575" s="335"/>
      <c r="H575" s="336"/>
    </row>
    <row r="576" spans="1:8" s="332" customFormat="1">
      <c r="A576" s="555"/>
      <c r="B576" s="300"/>
      <c r="C576" s="314"/>
      <c r="D576" s="326"/>
      <c r="E576" s="335"/>
      <c r="F576" s="326"/>
      <c r="G576" s="335"/>
      <c r="H576" s="336"/>
    </row>
    <row r="577" spans="1:8" s="332" customFormat="1">
      <c r="A577" s="555"/>
      <c r="B577" s="300" t="str">
        <f>IF(A577="",B571,B571+1)</f>
        <v>8</v>
      </c>
      <c r="C577" s="314"/>
      <c r="D577" s="326"/>
      <c r="E577" s="335"/>
      <c r="F577" s="326"/>
      <c r="G577" s="335"/>
      <c r="H577" s="336"/>
    </row>
    <row r="578" spans="1:8" s="126" customFormat="1" ht="12.75" customHeight="1">
      <c r="A578" s="550"/>
      <c r="B578" s="355" t="s">
        <v>1645</v>
      </c>
      <c r="C578" s="621" t="s">
        <v>1088</v>
      </c>
      <c r="D578" s="621"/>
      <c r="E578" s="621"/>
      <c r="F578" s="277"/>
      <c r="G578" s="276"/>
      <c r="H578" s="277"/>
    </row>
    <row r="579" spans="1:8" s="126" customFormat="1" ht="12.75" customHeight="1">
      <c r="A579" s="550"/>
      <c r="B579" s="300" t="str">
        <f t="shared" ref="B579:B609" si="22">IF(A579="",B578,B578+1)</f>
        <v>9</v>
      </c>
      <c r="C579" s="621"/>
      <c r="D579" s="621"/>
      <c r="E579" s="621"/>
      <c r="F579" s="277"/>
      <c r="G579" s="276"/>
      <c r="H579" s="277"/>
    </row>
    <row r="580" spans="1:8" s="126" customFormat="1" ht="12.75" customHeight="1">
      <c r="A580" s="550"/>
      <c r="B580" s="300" t="str">
        <f t="shared" si="22"/>
        <v>9</v>
      </c>
      <c r="C580" s="621"/>
      <c r="D580" s="621"/>
      <c r="E580" s="621"/>
      <c r="F580" s="277"/>
      <c r="G580" s="276"/>
      <c r="H580" s="277"/>
    </row>
    <row r="581" spans="1:8" s="126" customFormat="1" ht="12.75" customHeight="1">
      <c r="A581" s="550"/>
      <c r="B581" s="300" t="str">
        <f t="shared" si="22"/>
        <v>9</v>
      </c>
      <c r="C581" s="621"/>
      <c r="D581" s="621"/>
      <c r="E581" s="621"/>
      <c r="F581" s="277"/>
      <c r="G581" s="276"/>
      <c r="H581" s="277"/>
    </row>
    <row r="582" spans="1:8" s="126" customFormat="1" ht="12.75" customHeight="1">
      <c r="A582" s="550"/>
      <c r="B582" s="300" t="str">
        <f t="shared" si="22"/>
        <v>9</v>
      </c>
      <c r="C582" s="621"/>
      <c r="D582" s="621"/>
      <c r="E582" s="621"/>
      <c r="F582" s="277"/>
      <c r="G582" s="276"/>
      <c r="H582" s="277"/>
    </row>
    <row r="583" spans="1:8" s="126" customFormat="1" ht="12.75" customHeight="1">
      <c r="A583" s="550"/>
      <c r="B583" s="300" t="str">
        <f t="shared" si="22"/>
        <v>9</v>
      </c>
      <c r="C583" s="621"/>
      <c r="D583" s="621"/>
      <c r="E583" s="621"/>
      <c r="F583" s="277"/>
      <c r="G583" s="276"/>
      <c r="H583" s="277"/>
    </row>
    <row r="584" spans="1:8" s="126" customFormat="1" ht="12.75" customHeight="1">
      <c r="A584" s="550"/>
      <c r="B584" s="300" t="str">
        <f t="shared" si="22"/>
        <v>9</v>
      </c>
      <c r="C584" s="621"/>
      <c r="D584" s="621"/>
      <c r="E584" s="621"/>
      <c r="F584" s="277"/>
      <c r="G584" s="276"/>
      <c r="H584" s="277"/>
    </row>
    <row r="585" spans="1:8" s="126" customFormat="1" ht="12.75" customHeight="1">
      <c r="A585" s="550"/>
      <c r="B585" s="300" t="str">
        <f t="shared" si="22"/>
        <v>9</v>
      </c>
      <c r="C585" s="621"/>
      <c r="D585" s="621"/>
      <c r="E585" s="621"/>
      <c r="F585" s="277"/>
      <c r="G585" s="276"/>
      <c r="H585" s="277"/>
    </row>
    <row r="586" spans="1:8" s="126" customFormat="1" ht="12.75" customHeight="1">
      <c r="A586" s="550"/>
      <c r="B586" s="300" t="str">
        <f t="shared" si="22"/>
        <v>9</v>
      </c>
      <c r="C586" s="621" t="s">
        <v>1089</v>
      </c>
      <c r="D586" s="621"/>
      <c r="E586" s="621"/>
      <c r="F586" s="277"/>
      <c r="G586" s="276"/>
      <c r="H586" s="277"/>
    </row>
    <row r="587" spans="1:8" s="126" customFormat="1" ht="12.75" customHeight="1">
      <c r="A587" s="550"/>
      <c r="B587" s="300" t="str">
        <f t="shared" si="22"/>
        <v>9</v>
      </c>
      <c r="C587" s="621"/>
      <c r="D587" s="621"/>
      <c r="E587" s="621"/>
      <c r="F587" s="277"/>
      <c r="G587" s="276"/>
      <c r="H587" s="277"/>
    </row>
    <row r="588" spans="1:8" s="126" customFormat="1" ht="12.75" customHeight="1">
      <c r="A588" s="550"/>
      <c r="B588" s="300" t="str">
        <f t="shared" si="22"/>
        <v>9</v>
      </c>
      <c r="C588" s="359"/>
      <c r="D588" s="359"/>
      <c r="E588" s="359"/>
      <c r="F588" s="277"/>
      <c r="G588" s="276"/>
      <c r="H588" s="277"/>
    </row>
    <row r="589" spans="1:8" s="332" customFormat="1">
      <c r="A589" s="555"/>
      <c r="B589" s="300" t="str">
        <f t="shared" si="22"/>
        <v>9</v>
      </c>
      <c r="C589" s="328" t="s">
        <v>28</v>
      </c>
      <c r="D589" s="322">
        <v>310</v>
      </c>
      <c r="E589" s="329" t="str">
        <f>IF(OR(D589="",D589=1),"","a")</f>
        <v>a</v>
      </c>
      <c r="F589" s="322">
        <v>0</v>
      </c>
      <c r="G589" s="329" t="str">
        <f>IF(N(D589)=0,0,"Kn")</f>
        <v>Kn</v>
      </c>
      <c r="H589" s="331">
        <f>F589*D589</f>
        <v>0</v>
      </c>
    </row>
    <row r="590" spans="1:8" s="332" customFormat="1">
      <c r="A590" s="555"/>
      <c r="B590" s="300" t="str">
        <f t="shared" si="22"/>
        <v>9</v>
      </c>
      <c r="C590" s="314"/>
      <c r="D590" s="326"/>
      <c r="E590" s="335"/>
      <c r="F590" s="326"/>
      <c r="G590" s="335"/>
      <c r="H590" s="336"/>
    </row>
    <row r="591" spans="1:8" s="126" customFormat="1" ht="12.75" customHeight="1">
      <c r="A591" s="550"/>
      <c r="B591" s="355" t="s">
        <v>589</v>
      </c>
      <c r="C591" s="621" t="s">
        <v>1090</v>
      </c>
      <c r="D591" s="621"/>
      <c r="E591" s="621"/>
      <c r="F591" s="277"/>
      <c r="G591" s="276"/>
      <c r="H591" s="277"/>
    </row>
    <row r="592" spans="1:8" s="126" customFormat="1" ht="12.75" customHeight="1">
      <c r="A592" s="550"/>
      <c r="B592" s="300" t="str">
        <f t="shared" si="22"/>
        <v>10</v>
      </c>
      <c r="C592" s="621"/>
      <c r="D592" s="621"/>
      <c r="E592" s="621"/>
      <c r="F592" s="277"/>
      <c r="G592" s="276"/>
      <c r="H592" s="277"/>
    </row>
    <row r="593" spans="1:8" s="126" customFormat="1" ht="12.75" customHeight="1">
      <c r="A593" s="550"/>
      <c r="B593" s="300" t="str">
        <f t="shared" si="22"/>
        <v>10</v>
      </c>
      <c r="C593" s="621"/>
      <c r="D593" s="621"/>
      <c r="E593" s="621"/>
      <c r="F593" s="277"/>
      <c r="G593" s="276"/>
      <c r="H593" s="277"/>
    </row>
    <row r="594" spans="1:8" s="126" customFormat="1" ht="12.75" customHeight="1">
      <c r="A594" s="550"/>
      <c r="B594" s="300" t="str">
        <f t="shared" si="22"/>
        <v>10</v>
      </c>
      <c r="C594" s="621"/>
      <c r="D594" s="621"/>
      <c r="E594" s="621"/>
      <c r="F594" s="277"/>
      <c r="G594" s="276"/>
      <c r="H594" s="277"/>
    </row>
    <row r="595" spans="1:8" s="126" customFormat="1" ht="12.75" customHeight="1">
      <c r="A595" s="550"/>
      <c r="B595" s="300" t="str">
        <f t="shared" si="22"/>
        <v>10</v>
      </c>
      <c r="C595" s="621"/>
      <c r="D595" s="621"/>
      <c r="E595" s="621"/>
      <c r="F595" s="277"/>
      <c r="G595" s="276"/>
      <c r="H595" s="277"/>
    </row>
    <row r="596" spans="1:8" s="126" customFormat="1" ht="12.75" customHeight="1">
      <c r="A596" s="550"/>
      <c r="B596" s="300" t="str">
        <f t="shared" si="22"/>
        <v>10</v>
      </c>
      <c r="C596" s="621"/>
      <c r="D596" s="621"/>
      <c r="E596" s="621"/>
      <c r="F596" s="277"/>
      <c r="G596" s="276"/>
      <c r="H596" s="277"/>
    </row>
    <row r="597" spans="1:8" s="126" customFormat="1" ht="12.75" customHeight="1">
      <c r="A597" s="550"/>
      <c r="B597" s="300" t="str">
        <f t="shared" si="22"/>
        <v>10</v>
      </c>
      <c r="C597" s="621"/>
      <c r="D597" s="621"/>
      <c r="E597" s="621"/>
      <c r="F597" s="277"/>
      <c r="G597" s="276"/>
      <c r="H597" s="277"/>
    </row>
    <row r="598" spans="1:8" s="126" customFormat="1" ht="12.75" customHeight="1">
      <c r="A598" s="550"/>
      <c r="B598" s="300" t="str">
        <f t="shared" si="22"/>
        <v>10</v>
      </c>
      <c r="C598" s="621"/>
      <c r="D598" s="621"/>
      <c r="E598" s="621"/>
      <c r="F598" s="277"/>
      <c r="G598" s="276"/>
      <c r="H598" s="277"/>
    </row>
    <row r="599" spans="1:8" s="126" customFormat="1" ht="12.75" customHeight="1">
      <c r="A599" s="550"/>
      <c r="B599" s="300" t="str">
        <f t="shared" si="22"/>
        <v>10</v>
      </c>
      <c r="C599" s="621" t="s">
        <v>1091</v>
      </c>
      <c r="D599" s="621"/>
      <c r="E599" s="621"/>
      <c r="F599" s="277"/>
      <c r="G599" s="276"/>
      <c r="H599" s="277"/>
    </row>
    <row r="600" spans="1:8" s="126" customFormat="1" ht="12.75" customHeight="1">
      <c r="A600" s="550"/>
      <c r="B600" s="300" t="str">
        <f t="shared" si="22"/>
        <v>10</v>
      </c>
      <c r="C600" s="621"/>
      <c r="D600" s="621"/>
      <c r="E600" s="621"/>
      <c r="F600" s="277"/>
      <c r="G600" s="276"/>
      <c r="H600" s="277"/>
    </row>
    <row r="601" spans="1:8" s="126" customFormat="1" ht="12.75" customHeight="1">
      <c r="A601" s="550"/>
      <c r="B601" s="300" t="str">
        <f t="shared" si="22"/>
        <v>10</v>
      </c>
      <c r="C601" s="359"/>
      <c r="D601" s="359"/>
      <c r="E601" s="359"/>
      <c r="F601" s="277"/>
      <c r="G601" s="276"/>
      <c r="H601" s="277"/>
    </row>
    <row r="602" spans="1:8" s="332" customFormat="1">
      <c r="A602" s="555"/>
      <c r="B602" s="300" t="str">
        <f t="shared" si="22"/>
        <v>10</v>
      </c>
      <c r="C602" s="328" t="s">
        <v>28</v>
      </c>
      <c r="D602" s="322">
        <v>145</v>
      </c>
      <c r="E602" s="329" t="str">
        <f>IF(OR(D602="",D602=1),"","a")</f>
        <v>a</v>
      </c>
      <c r="F602" s="322">
        <v>0</v>
      </c>
      <c r="G602" s="329" t="str">
        <f>IF(N(D602)=0,0,"Kn")</f>
        <v>Kn</v>
      </c>
      <c r="H602" s="331">
        <f>F602*D602</f>
        <v>0</v>
      </c>
    </row>
    <row r="603" spans="1:8" s="332" customFormat="1">
      <c r="A603" s="555"/>
      <c r="B603" s="300" t="str">
        <f t="shared" si="22"/>
        <v>10</v>
      </c>
      <c r="C603" s="314"/>
      <c r="D603" s="326"/>
      <c r="E603" s="335"/>
      <c r="F603" s="326"/>
      <c r="G603" s="335"/>
      <c r="H603" s="336"/>
    </row>
    <row r="604" spans="1:8" s="373" customFormat="1" ht="12.75" customHeight="1">
      <c r="A604" s="559"/>
      <c r="B604" s="355" t="s">
        <v>1646</v>
      </c>
      <c r="C604" s="643" t="s">
        <v>1092</v>
      </c>
      <c r="D604" s="643"/>
      <c r="E604" s="643"/>
      <c r="G604" s="374">
        <f>IF(N(D604)=0,0,"Kn")</f>
        <v>0</v>
      </c>
      <c r="H604" s="375">
        <f>IF(N(D604)=0,0,F604*D604)</f>
        <v>0</v>
      </c>
    </row>
    <row r="605" spans="1:8" s="373" customFormat="1">
      <c r="A605" s="559"/>
      <c r="B605" s="300" t="str">
        <f t="shared" si="22"/>
        <v>11</v>
      </c>
      <c r="C605" s="643"/>
      <c r="D605" s="643"/>
      <c r="E605" s="643"/>
      <c r="G605" s="374">
        <f>IF(N(D605)=0,0,"Kn")</f>
        <v>0</v>
      </c>
      <c r="H605" s="375">
        <f>IF(N(D605)=0,0,F605*D605)</f>
        <v>0</v>
      </c>
    </row>
    <row r="606" spans="1:8" s="373" customFormat="1">
      <c r="A606" s="559"/>
      <c r="B606" s="300" t="str">
        <f t="shared" si="22"/>
        <v>11</v>
      </c>
      <c r="C606" s="643"/>
      <c r="D606" s="643"/>
      <c r="E606" s="643"/>
      <c r="G606" s="374"/>
      <c r="H606" s="375"/>
    </row>
    <row r="607" spans="1:8" s="126" customFormat="1">
      <c r="A607" s="550"/>
      <c r="B607" s="300" t="str">
        <f t="shared" si="22"/>
        <v>11</v>
      </c>
      <c r="E607" s="276" t="str">
        <f>IF(OR(D607="",D607=1),"","a")</f>
        <v/>
      </c>
      <c r="G607" s="276">
        <f t="shared" ref="G607:G614" si="23">IF(N(D607)=0,0,"Kn")</f>
        <v>0</v>
      </c>
      <c r="H607" s="277">
        <f>IF(N(D607)=0,0,F607*D607)</f>
        <v>0</v>
      </c>
    </row>
    <row r="608" spans="1:8" s="126" customFormat="1">
      <c r="A608" s="550"/>
      <c r="B608" s="300" t="str">
        <f t="shared" si="22"/>
        <v>11</v>
      </c>
      <c r="C608" s="126" t="s">
        <v>1093</v>
      </c>
      <c r="E608" s="276" t="str">
        <f>IF(OR(D608="",D608=1),"","a")</f>
        <v/>
      </c>
      <c r="G608" s="276">
        <f t="shared" si="23"/>
        <v>0</v>
      </c>
      <c r="H608" s="277">
        <f>IF(N(D608)=0,0,F608*D608)</f>
        <v>0</v>
      </c>
    </row>
    <row r="609" spans="1:8" s="332" customFormat="1">
      <c r="A609" s="555"/>
      <c r="B609" s="300" t="str">
        <f t="shared" si="22"/>
        <v>11</v>
      </c>
      <c r="C609" s="328" t="s">
        <v>977</v>
      </c>
      <c r="D609" s="322">
        <v>15</v>
      </c>
      <c r="E609" s="329" t="str">
        <f>IF(OR(D609="",D609=1),"","a")</f>
        <v>a</v>
      </c>
      <c r="F609" s="322">
        <v>0</v>
      </c>
      <c r="G609" s="329" t="str">
        <f t="shared" si="23"/>
        <v>Kn</v>
      </c>
      <c r="H609" s="331">
        <f>F609*D609</f>
        <v>0</v>
      </c>
    </row>
    <row r="610" spans="1:8" s="126" customFormat="1">
      <c r="A610" s="550"/>
      <c r="B610" s="300" t="str">
        <f t="shared" ref="B610:B631" si="24">IF(A610="",B609,B609+1)</f>
        <v>11</v>
      </c>
      <c r="E610" s="276" t="str">
        <f>IF(OR(D610="",D610=1),"","a")</f>
        <v/>
      </c>
      <c r="G610" s="276">
        <f t="shared" si="23"/>
        <v>0</v>
      </c>
      <c r="H610" s="277">
        <f>IF(N(D610)=0,0,F610*D610)</f>
        <v>0</v>
      </c>
    </row>
    <row r="611" spans="1:8" s="126" customFormat="1" ht="12.75" customHeight="1">
      <c r="A611" s="550"/>
      <c r="B611" s="355" t="s">
        <v>1647</v>
      </c>
      <c r="C611" s="614" t="s">
        <v>1094</v>
      </c>
      <c r="D611" s="614"/>
      <c r="E611" s="614"/>
      <c r="G611" s="276">
        <f t="shared" si="23"/>
        <v>0</v>
      </c>
      <c r="H611" s="277">
        <f>IF(N(D611)=0,0,F611*D611)</f>
        <v>0</v>
      </c>
    </row>
    <row r="612" spans="1:8" s="126" customFormat="1">
      <c r="A612" s="550"/>
      <c r="B612" s="300" t="str">
        <f t="shared" si="24"/>
        <v>12</v>
      </c>
      <c r="C612" s="614"/>
      <c r="D612" s="614"/>
      <c r="E612" s="614"/>
      <c r="G612" s="276">
        <f t="shared" si="23"/>
        <v>0</v>
      </c>
      <c r="H612" s="277">
        <f>IF(N(D612)=0,0,F612*D612)</f>
        <v>0</v>
      </c>
    </row>
    <row r="613" spans="1:8" s="126" customFormat="1">
      <c r="A613" s="550"/>
      <c r="B613" s="300" t="str">
        <f t="shared" si="24"/>
        <v>12</v>
      </c>
      <c r="E613" s="276" t="str">
        <f>IF(OR(D613="",D613=1),"","a")</f>
        <v/>
      </c>
      <c r="G613" s="276">
        <f t="shared" si="23"/>
        <v>0</v>
      </c>
      <c r="H613" s="277">
        <f>IF(N(D613)=0,0,F613*D613)</f>
        <v>0</v>
      </c>
    </row>
    <row r="614" spans="1:8" s="332" customFormat="1">
      <c r="A614" s="555"/>
      <c r="B614" s="300" t="str">
        <f t="shared" si="24"/>
        <v>12</v>
      </c>
      <c r="C614" s="328" t="s">
        <v>243</v>
      </c>
      <c r="D614" s="322">
        <v>680</v>
      </c>
      <c r="E614" s="329" t="str">
        <f>IF(OR(D614="",D614=1),"","a")</f>
        <v>a</v>
      </c>
      <c r="F614" s="322">
        <v>0</v>
      </c>
      <c r="G614" s="329" t="str">
        <f t="shared" si="23"/>
        <v>Kn</v>
      </c>
      <c r="H614" s="331">
        <f>F614*D614</f>
        <v>0</v>
      </c>
    </row>
    <row r="615" spans="1:8" s="332" customFormat="1">
      <c r="A615" s="555"/>
      <c r="B615" s="300" t="str">
        <f t="shared" si="24"/>
        <v>12</v>
      </c>
      <c r="C615" s="314"/>
      <c r="D615" s="326"/>
      <c r="E615" s="335"/>
      <c r="F615" s="326"/>
      <c r="G615" s="335"/>
      <c r="H615" s="336"/>
    </row>
    <row r="616" spans="1:8" s="126" customFormat="1" ht="12.75" customHeight="1">
      <c r="A616" s="550"/>
      <c r="B616" s="355" t="s">
        <v>1648</v>
      </c>
      <c r="C616" s="614" t="s">
        <v>1095</v>
      </c>
      <c r="D616" s="614"/>
      <c r="E616" s="614"/>
      <c r="G616" s="276">
        <f>IF(N(D616)=0,0,"Kn")</f>
        <v>0</v>
      </c>
      <c r="H616" s="277">
        <f>IF(N(D616)=0,0,F616*D616)</f>
        <v>0</v>
      </c>
    </row>
    <row r="617" spans="1:8" s="126" customFormat="1">
      <c r="A617" s="550"/>
      <c r="B617" s="300" t="str">
        <f t="shared" si="24"/>
        <v>13</v>
      </c>
      <c r="C617" s="614"/>
      <c r="D617" s="614"/>
      <c r="E617" s="614"/>
      <c r="G617" s="276">
        <f>IF(N(D617)=0,0,"Kn")</f>
        <v>0</v>
      </c>
      <c r="H617" s="277">
        <f>IF(N(D617)=0,0,F617*D617)</f>
        <v>0</v>
      </c>
    </row>
    <row r="618" spans="1:8" s="126" customFormat="1">
      <c r="A618" s="550"/>
      <c r="B618" s="300" t="str">
        <f t="shared" si="24"/>
        <v>13</v>
      </c>
      <c r="E618" s="276" t="str">
        <f>IF(OR(D618="",D618=1),"","a")</f>
        <v/>
      </c>
      <c r="G618" s="276">
        <f>IF(N(D618)=0,0,"Kn")</f>
        <v>0</v>
      </c>
      <c r="H618" s="277">
        <f>IF(N(D618)=0,0,F618*D618)</f>
        <v>0</v>
      </c>
    </row>
    <row r="619" spans="1:8" s="332" customFormat="1">
      <c r="A619" s="555"/>
      <c r="B619" s="300" t="str">
        <f t="shared" si="24"/>
        <v>13</v>
      </c>
      <c r="C619" s="328" t="s">
        <v>28</v>
      </c>
      <c r="D619" s="322">
        <v>230</v>
      </c>
      <c r="E619" s="329" t="str">
        <f>IF(OR(D619="",D619=1),"","a")</f>
        <v>a</v>
      </c>
      <c r="F619" s="322">
        <v>0</v>
      </c>
      <c r="G619" s="329" t="str">
        <f>IF(N(D619)=0,0,"Kn")</f>
        <v>Kn</v>
      </c>
      <c r="H619" s="331">
        <f>F619*D619</f>
        <v>0</v>
      </c>
    </row>
    <row r="620" spans="1:8" s="332" customFormat="1">
      <c r="A620" s="555"/>
      <c r="B620" s="300" t="str">
        <f t="shared" si="24"/>
        <v>13</v>
      </c>
      <c r="C620" s="314"/>
      <c r="D620" s="326"/>
      <c r="E620" s="335"/>
      <c r="F620" s="326"/>
      <c r="G620" s="335"/>
      <c r="H620" s="336"/>
    </row>
    <row r="621" spans="1:8" s="113" customFormat="1">
      <c r="A621" s="549"/>
      <c r="B621" s="355" t="s">
        <v>1649</v>
      </c>
      <c r="C621" s="614" t="s">
        <v>1096</v>
      </c>
      <c r="D621" s="614"/>
      <c r="E621" s="614"/>
      <c r="H621" s="275"/>
    </row>
    <row r="622" spans="1:8" s="113" customFormat="1">
      <c r="A622" s="549"/>
      <c r="B622" s="300" t="str">
        <f t="shared" si="24"/>
        <v>14</v>
      </c>
      <c r="C622" s="614"/>
      <c r="D622" s="614"/>
      <c r="E622" s="614"/>
      <c r="H622" s="275"/>
    </row>
    <row r="623" spans="1:8" s="113" customFormat="1">
      <c r="A623" s="549"/>
      <c r="B623" s="300" t="str">
        <f t="shared" si="24"/>
        <v>14</v>
      </c>
      <c r="C623" s="614"/>
      <c r="D623" s="614"/>
      <c r="E623" s="614"/>
      <c r="H623" s="275"/>
    </row>
    <row r="624" spans="1:8" s="113" customFormat="1">
      <c r="A624" s="549"/>
      <c r="B624" s="300" t="str">
        <f t="shared" si="24"/>
        <v>14</v>
      </c>
      <c r="C624" s="614"/>
      <c r="D624" s="614"/>
      <c r="E624" s="614"/>
      <c r="H624" s="275"/>
    </row>
    <row r="625" spans="1:8" s="113" customFormat="1">
      <c r="A625" s="549"/>
      <c r="B625" s="300" t="str">
        <f t="shared" si="24"/>
        <v>14</v>
      </c>
      <c r="C625" s="273"/>
      <c r="D625" s="273"/>
      <c r="E625" s="273"/>
      <c r="F625" s="273"/>
      <c r="G625" s="274"/>
      <c r="H625" s="275"/>
    </row>
    <row r="626" spans="1:8" s="126" customFormat="1">
      <c r="A626" s="550"/>
      <c r="B626" s="300" t="str">
        <f t="shared" si="24"/>
        <v>14</v>
      </c>
      <c r="C626" s="311" t="s">
        <v>872</v>
      </c>
      <c r="D626" s="311">
        <v>1</v>
      </c>
      <c r="E626" s="312" t="str">
        <f>IF(OR(D626="",D626=1),"","a")</f>
        <v/>
      </c>
      <c r="F626" s="311">
        <v>0</v>
      </c>
      <c r="G626" s="312" t="str">
        <f>IF(N(D626)=0,0,"Kn")</f>
        <v>Kn</v>
      </c>
      <c r="H626" s="313">
        <f>IF(N(D626)=0,0,F626*D626)</f>
        <v>0</v>
      </c>
    </row>
    <row r="627" spans="1:8" s="126" customFormat="1">
      <c r="A627" s="550"/>
      <c r="B627" s="300" t="str">
        <f t="shared" si="24"/>
        <v>14</v>
      </c>
      <c r="E627" s="276"/>
      <c r="G627" s="276"/>
      <c r="H627" s="277"/>
    </row>
    <row r="628" spans="1:8" s="126" customFormat="1">
      <c r="A628" s="550"/>
      <c r="B628" s="300" t="str">
        <f t="shared" si="24"/>
        <v>14</v>
      </c>
      <c r="E628" s="276"/>
      <c r="G628" s="276"/>
      <c r="H628" s="277"/>
    </row>
    <row r="629" spans="1:8" s="113" customFormat="1" ht="13.5" thickBot="1">
      <c r="A629" s="549"/>
      <c r="B629" s="300" t="str">
        <f t="shared" si="24"/>
        <v>14</v>
      </c>
      <c r="C629" s="308"/>
      <c r="D629" s="308"/>
      <c r="E629" s="320"/>
      <c r="F629" s="308"/>
      <c r="G629" s="320"/>
      <c r="H629" s="309"/>
    </row>
    <row r="630" spans="1:8" s="113" customFormat="1" ht="13.5" thickBot="1">
      <c r="A630" s="549"/>
      <c r="B630" s="300" t="str">
        <f t="shared" si="24"/>
        <v>14</v>
      </c>
      <c r="C630" s="602" t="s">
        <v>1097</v>
      </c>
      <c r="D630" s="603"/>
      <c r="E630" s="603"/>
      <c r="F630" s="376"/>
      <c r="G630" s="377" t="s">
        <v>987</v>
      </c>
      <c r="H630" s="378">
        <f>SUM(H181:H629)</f>
        <v>0</v>
      </c>
    </row>
    <row r="631" spans="1:8" s="126" customFormat="1">
      <c r="A631" s="550"/>
      <c r="B631" s="125" t="str">
        <f t="shared" si="24"/>
        <v>14</v>
      </c>
      <c r="C631" s="314"/>
      <c r="D631" s="314"/>
      <c r="E631" s="315"/>
      <c r="F631" s="314"/>
      <c r="G631" s="315"/>
      <c r="H631" s="316"/>
    </row>
    <row r="632" spans="1:8" s="126" customFormat="1" ht="13.5" thickBot="1">
      <c r="A632" s="550"/>
      <c r="B632" s="300"/>
      <c r="C632" s="314"/>
      <c r="D632" s="314"/>
      <c r="E632" s="315"/>
      <c r="F632" s="314"/>
      <c r="G632" s="315"/>
      <c r="H632" s="316"/>
    </row>
    <row r="633" spans="1:8" s="354" customFormat="1" ht="13.5" thickBot="1">
      <c r="A633" s="556"/>
      <c r="B633" s="351" t="s">
        <v>1098</v>
      </c>
      <c r="C633" s="598" t="s">
        <v>1099</v>
      </c>
      <c r="D633" s="598"/>
      <c r="E633" s="598"/>
      <c r="F633" s="599"/>
      <c r="G633" s="352"/>
      <c r="H633" s="353">
        <f>IF(N(D633)=0,0,F633*D633)</f>
        <v>0</v>
      </c>
    </row>
    <row r="634" spans="1:8" s="113" customFormat="1">
      <c r="A634" s="549"/>
      <c r="B634" s="272"/>
      <c r="C634" s="273"/>
      <c r="D634" s="273"/>
      <c r="E634" s="273"/>
      <c r="F634" s="273"/>
      <c r="G634" s="274"/>
      <c r="H634" s="275"/>
    </row>
    <row r="635" spans="1:8" s="332" customFormat="1" ht="13.15" customHeight="1">
      <c r="A635" s="555"/>
      <c r="B635" s="379">
        <v>1</v>
      </c>
      <c r="C635" s="616" t="s">
        <v>1100</v>
      </c>
      <c r="D635" s="616"/>
      <c r="E635" s="616"/>
      <c r="H635" s="334"/>
    </row>
    <row r="636" spans="1:8" s="332" customFormat="1">
      <c r="A636" s="555"/>
      <c r="B636" s="300">
        <f t="shared" ref="B636:B667" si="25">IF(A636="",B635,B635+1)</f>
        <v>1</v>
      </c>
      <c r="C636" s="616"/>
      <c r="D636" s="616"/>
      <c r="E636" s="616"/>
      <c r="H636" s="334"/>
    </row>
    <row r="637" spans="1:8" s="332" customFormat="1">
      <c r="A637" s="555"/>
      <c r="B637" s="300">
        <f t="shared" si="25"/>
        <v>1</v>
      </c>
      <c r="C637" s="616"/>
      <c r="D637" s="616"/>
      <c r="E637" s="616"/>
      <c r="H637" s="334"/>
    </row>
    <row r="638" spans="1:8" s="332" customFormat="1">
      <c r="A638" s="555"/>
      <c r="B638" s="300">
        <f t="shared" si="25"/>
        <v>1</v>
      </c>
      <c r="C638" s="616"/>
      <c r="D638" s="616"/>
      <c r="E638" s="616"/>
      <c r="H638" s="334"/>
    </row>
    <row r="639" spans="1:8" s="332" customFormat="1">
      <c r="A639" s="555"/>
      <c r="B639" s="300">
        <f t="shared" si="25"/>
        <v>1</v>
      </c>
      <c r="C639" s="616"/>
      <c r="D639" s="616"/>
      <c r="E639" s="616"/>
      <c r="H639" s="334"/>
    </row>
    <row r="640" spans="1:8" s="126" customFormat="1" ht="12.75" customHeight="1">
      <c r="A640" s="550"/>
      <c r="B640" s="300">
        <f t="shared" si="25"/>
        <v>1</v>
      </c>
      <c r="C640" s="306" t="s">
        <v>1101</v>
      </c>
      <c r="D640" s="614" t="s">
        <v>1102</v>
      </c>
      <c r="E640" s="614"/>
      <c r="F640" s="614"/>
      <c r="H640" s="277"/>
    </row>
    <row r="641" spans="1:8" s="126" customFormat="1" ht="12.75" customHeight="1">
      <c r="A641" s="550"/>
      <c r="B641" s="300">
        <f t="shared" si="25"/>
        <v>1</v>
      </c>
      <c r="C641" s="306" t="s">
        <v>1103</v>
      </c>
      <c r="D641" s="614" t="s">
        <v>1104</v>
      </c>
      <c r="E641" s="614"/>
      <c r="F641" s="614"/>
      <c r="H641" s="277"/>
    </row>
    <row r="642" spans="1:8" s="126" customFormat="1" ht="12.75" customHeight="1">
      <c r="A642" s="550"/>
      <c r="B642" s="300">
        <f t="shared" si="25"/>
        <v>1</v>
      </c>
      <c r="C642" s="306" t="s">
        <v>1105</v>
      </c>
      <c r="D642" s="614" t="s">
        <v>1106</v>
      </c>
      <c r="E642" s="614"/>
      <c r="F642" s="614"/>
      <c r="H642" s="277"/>
    </row>
    <row r="643" spans="1:8" s="126" customFormat="1" ht="15.6" customHeight="1">
      <c r="A643" s="550"/>
      <c r="B643" s="300">
        <f t="shared" si="25"/>
        <v>1</v>
      </c>
      <c r="C643" s="306" t="s">
        <v>1107</v>
      </c>
      <c r="D643" s="614" t="s">
        <v>1108</v>
      </c>
      <c r="E643" s="614"/>
      <c r="F643" s="614"/>
      <c r="H643" s="277"/>
    </row>
    <row r="644" spans="1:8" s="126" customFormat="1" ht="12.75" customHeight="1">
      <c r="A644" s="550"/>
      <c r="B644" s="300">
        <f t="shared" si="25"/>
        <v>1</v>
      </c>
      <c r="C644" s="306" t="s">
        <v>1109</v>
      </c>
      <c r="D644" s="614" t="s">
        <v>1110</v>
      </c>
      <c r="E644" s="614"/>
      <c r="F644" s="614"/>
      <c r="H644" s="277"/>
    </row>
    <row r="645" spans="1:8" s="126" customFormat="1" ht="12.75" customHeight="1">
      <c r="A645" s="550"/>
      <c r="B645" s="300">
        <f t="shared" si="25"/>
        <v>1</v>
      </c>
      <c r="C645" s="306" t="s">
        <v>1049</v>
      </c>
      <c r="D645" s="614" t="s">
        <v>1111</v>
      </c>
      <c r="E645" s="614"/>
      <c r="F645" s="614"/>
      <c r="H645" s="277"/>
    </row>
    <row r="646" spans="1:8" s="126" customFormat="1" ht="12.75" customHeight="1">
      <c r="A646" s="550"/>
      <c r="B646" s="300">
        <f t="shared" si="25"/>
        <v>1</v>
      </c>
      <c r="C646" s="614" t="s">
        <v>1112</v>
      </c>
      <c r="D646" s="614"/>
      <c r="E646" s="614"/>
      <c r="F646" s="306"/>
      <c r="H646" s="277"/>
    </row>
    <row r="647" spans="1:8" s="126" customFormat="1" ht="12.75" customHeight="1">
      <c r="A647" s="550"/>
      <c r="B647" s="300">
        <f t="shared" si="25"/>
        <v>1</v>
      </c>
      <c r="C647" s="614"/>
      <c r="D647" s="614"/>
      <c r="E647" s="614"/>
      <c r="F647" s="306"/>
      <c r="H647" s="277"/>
    </row>
    <row r="648" spans="1:8" s="126" customFormat="1" ht="12.75" customHeight="1">
      <c r="A648" s="550"/>
      <c r="B648" s="300">
        <f t="shared" si="25"/>
        <v>1</v>
      </c>
      <c r="C648" s="614"/>
      <c r="D648" s="614"/>
      <c r="E648" s="614"/>
      <c r="F648" s="306"/>
      <c r="H648" s="277"/>
    </row>
    <row r="649" spans="1:8" s="126" customFormat="1" ht="12.75" customHeight="1">
      <c r="A649" s="550"/>
      <c r="B649" s="300">
        <f t="shared" si="25"/>
        <v>1</v>
      </c>
      <c r="C649" s="306"/>
      <c r="D649" s="306"/>
      <c r="E649" s="306"/>
      <c r="H649" s="277"/>
    </row>
    <row r="650" spans="1:8" s="126" customFormat="1">
      <c r="A650" s="550"/>
      <c r="B650" s="300">
        <f t="shared" si="25"/>
        <v>1</v>
      </c>
      <c r="C650" s="311" t="s">
        <v>872</v>
      </c>
      <c r="D650" s="311">
        <v>2</v>
      </c>
      <c r="E650" s="312" t="str">
        <f>IF(OR(D650="",D650=1),"","a")</f>
        <v>a</v>
      </c>
      <c r="F650" s="311">
        <v>0</v>
      </c>
      <c r="G650" s="312" t="str">
        <f>IF(N(D650)=0,0,"Kn")</f>
        <v>Kn</v>
      </c>
      <c r="H650" s="313">
        <f>IF(N(D650)=0,0,F650*D650)</f>
        <v>0</v>
      </c>
    </row>
    <row r="651" spans="1:8" s="126" customFormat="1">
      <c r="A651" s="550"/>
      <c r="B651" s="300">
        <f t="shared" si="25"/>
        <v>1</v>
      </c>
      <c r="C651" s="314"/>
      <c r="D651" s="314"/>
      <c r="E651" s="315"/>
      <c r="F651" s="314"/>
      <c r="G651" s="315"/>
      <c r="H651" s="316"/>
    </row>
    <row r="652" spans="1:8" s="332" customFormat="1">
      <c r="A652" s="555"/>
      <c r="B652" s="355" t="s">
        <v>590</v>
      </c>
      <c r="C652" s="616" t="s">
        <v>1113</v>
      </c>
      <c r="D652" s="616"/>
      <c r="E652" s="616"/>
      <c r="H652" s="334"/>
    </row>
    <row r="653" spans="1:8" s="332" customFormat="1">
      <c r="A653" s="555"/>
      <c r="B653" s="300" t="str">
        <f t="shared" si="25"/>
        <v>2</v>
      </c>
      <c r="C653" s="616"/>
      <c r="D653" s="616"/>
      <c r="E653" s="616"/>
      <c r="H653" s="334"/>
    </row>
    <row r="654" spans="1:8" s="332" customFormat="1">
      <c r="A654" s="555"/>
      <c r="B654" s="300" t="str">
        <f t="shared" si="25"/>
        <v>2</v>
      </c>
      <c r="C654" s="616"/>
      <c r="D654" s="616"/>
      <c r="E654" s="616"/>
      <c r="F654" s="326"/>
      <c r="G654" s="326"/>
      <c r="H654" s="336"/>
    </row>
    <row r="655" spans="1:8" s="332" customFormat="1">
      <c r="A655" s="555"/>
      <c r="B655" s="300" t="str">
        <f t="shared" si="25"/>
        <v>2</v>
      </c>
      <c r="C655" s="616"/>
      <c r="D655" s="616"/>
      <c r="E655" s="616"/>
      <c r="F655" s="326"/>
      <c r="G655" s="326"/>
      <c r="H655" s="336"/>
    </row>
    <row r="656" spans="1:8" s="126" customFormat="1" ht="12.75" customHeight="1">
      <c r="A656" s="550"/>
      <c r="B656" s="300" t="str">
        <f t="shared" si="25"/>
        <v>2</v>
      </c>
      <c r="C656" s="306" t="s">
        <v>1101</v>
      </c>
      <c r="D656" s="608" t="s">
        <v>1114</v>
      </c>
      <c r="E656" s="608"/>
      <c r="F656" s="608"/>
      <c r="H656" s="277"/>
    </row>
    <row r="657" spans="1:8" s="126" customFormat="1" ht="12.75" customHeight="1">
      <c r="A657" s="550"/>
      <c r="B657" s="300" t="str">
        <f t="shared" si="25"/>
        <v>2</v>
      </c>
      <c r="C657" s="306" t="s">
        <v>1115</v>
      </c>
      <c r="D657" s="608" t="s">
        <v>1116</v>
      </c>
      <c r="E657" s="608"/>
      <c r="F657" s="608"/>
      <c r="H657" s="277"/>
    </row>
    <row r="658" spans="1:8" s="126" customFormat="1" ht="12.75" customHeight="1">
      <c r="A658" s="550"/>
      <c r="B658" s="300" t="str">
        <f t="shared" si="25"/>
        <v>2</v>
      </c>
      <c r="C658" s="306" t="s">
        <v>1117</v>
      </c>
      <c r="D658" s="608" t="s">
        <v>1118</v>
      </c>
      <c r="E658" s="608"/>
      <c r="F658" s="342"/>
      <c r="H658" s="277"/>
    </row>
    <row r="659" spans="1:8" s="126" customFormat="1" ht="12.75" customHeight="1">
      <c r="A659" s="550"/>
      <c r="B659" s="300" t="str">
        <f t="shared" si="25"/>
        <v>2</v>
      </c>
      <c r="C659" s="306" t="s">
        <v>1107</v>
      </c>
      <c r="D659" s="608" t="s">
        <v>1119</v>
      </c>
      <c r="E659" s="608"/>
      <c r="F659" s="608"/>
      <c r="H659" s="277"/>
    </row>
    <row r="660" spans="1:8" s="342" customFormat="1" ht="12.75" customHeight="1">
      <c r="A660" s="557"/>
      <c r="B660" s="300" t="str">
        <f t="shared" si="25"/>
        <v>2</v>
      </c>
      <c r="C660" s="364" t="s">
        <v>1120</v>
      </c>
      <c r="D660" s="608" t="s">
        <v>1121</v>
      </c>
      <c r="E660" s="608"/>
      <c r="F660" s="608"/>
      <c r="H660" s="357"/>
    </row>
    <row r="661" spans="1:8" s="126" customFormat="1" ht="12.75" customHeight="1">
      <c r="A661" s="550"/>
      <c r="B661" s="300" t="str">
        <f t="shared" si="25"/>
        <v>2</v>
      </c>
      <c r="C661" s="306" t="s">
        <v>1109</v>
      </c>
      <c r="D661" s="608" t="s">
        <v>1122</v>
      </c>
      <c r="E661" s="608"/>
      <c r="F661" s="608"/>
      <c r="H661" s="277"/>
    </row>
    <row r="662" spans="1:8" s="126" customFormat="1" ht="12.75" customHeight="1">
      <c r="A662" s="550"/>
      <c r="B662" s="300" t="str">
        <f t="shared" si="25"/>
        <v>2</v>
      </c>
      <c r="C662" s="306" t="s">
        <v>1049</v>
      </c>
      <c r="D662" s="608" t="s">
        <v>1123</v>
      </c>
      <c r="E662" s="608"/>
      <c r="F662" s="608"/>
      <c r="H662" s="277"/>
    </row>
    <row r="663" spans="1:8" s="126" customFormat="1" ht="12.75" customHeight="1">
      <c r="A663" s="550"/>
      <c r="B663" s="300" t="str">
        <f t="shared" si="25"/>
        <v>2</v>
      </c>
      <c r="C663" s="306"/>
      <c r="D663" s="306"/>
      <c r="E663" s="306"/>
      <c r="H663" s="277"/>
    </row>
    <row r="664" spans="1:8" s="126" customFormat="1">
      <c r="A664" s="550"/>
      <c r="B664" s="300" t="str">
        <f t="shared" si="25"/>
        <v>2</v>
      </c>
      <c r="C664" s="380" t="s">
        <v>872</v>
      </c>
      <c r="D664" s="311">
        <v>2</v>
      </c>
      <c r="E664" s="312"/>
      <c r="F664" s="311">
        <v>0</v>
      </c>
      <c r="G664" s="312" t="str">
        <f>IF(N(D664)=0,0,"Kn")</f>
        <v>Kn</v>
      </c>
      <c r="H664" s="313">
        <f>F664*D664</f>
        <v>0</v>
      </c>
    </row>
    <row r="665" spans="1:8" s="126" customFormat="1">
      <c r="A665" s="550"/>
      <c r="B665" s="300" t="str">
        <f t="shared" si="25"/>
        <v>2</v>
      </c>
      <c r="C665" s="367"/>
      <c r="D665" s="314"/>
      <c r="E665" s="315"/>
      <c r="F665" s="314"/>
      <c r="G665" s="315"/>
      <c r="H665" s="316"/>
    </row>
    <row r="666" spans="1:8" s="332" customFormat="1">
      <c r="A666" s="555"/>
      <c r="B666" s="355" t="s">
        <v>1643</v>
      </c>
      <c r="C666" s="616" t="s">
        <v>1113</v>
      </c>
      <c r="D666" s="616"/>
      <c r="E666" s="616"/>
      <c r="H666" s="334"/>
    </row>
    <row r="667" spans="1:8" s="332" customFormat="1">
      <c r="A667" s="555"/>
      <c r="B667" s="300" t="str">
        <f t="shared" si="25"/>
        <v>3</v>
      </c>
      <c r="C667" s="616"/>
      <c r="D667" s="616"/>
      <c r="E667" s="616"/>
      <c r="H667" s="334"/>
    </row>
    <row r="668" spans="1:8" s="332" customFormat="1">
      <c r="A668" s="555"/>
      <c r="B668" s="300" t="str">
        <f t="shared" ref="B668:B699" si="26">IF(A668="",B667,B667+1)</f>
        <v>3</v>
      </c>
      <c r="C668" s="616"/>
      <c r="D668" s="616"/>
      <c r="E668" s="616"/>
      <c r="F668" s="326"/>
      <c r="G668" s="326"/>
      <c r="H668" s="336"/>
    </row>
    <row r="669" spans="1:8" s="332" customFormat="1">
      <c r="A669" s="555"/>
      <c r="B669" s="300" t="str">
        <f t="shared" si="26"/>
        <v>3</v>
      </c>
      <c r="C669" s="616"/>
      <c r="D669" s="616"/>
      <c r="E669" s="616"/>
      <c r="F669" s="326"/>
      <c r="G669" s="326"/>
      <c r="H669" s="336"/>
    </row>
    <row r="670" spans="1:8" s="126" customFormat="1" ht="12.75" customHeight="1">
      <c r="A670" s="550"/>
      <c r="B670" s="300" t="str">
        <f t="shared" si="26"/>
        <v>3</v>
      </c>
      <c r="C670" s="306" t="s">
        <v>1101</v>
      </c>
      <c r="D670" s="608" t="s">
        <v>1114</v>
      </c>
      <c r="E670" s="608"/>
      <c r="F670" s="608"/>
      <c r="H670" s="277"/>
    </row>
    <row r="671" spans="1:8" s="126" customFormat="1" ht="12.75" customHeight="1">
      <c r="A671" s="550"/>
      <c r="B671" s="300" t="str">
        <f t="shared" si="26"/>
        <v>3</v>
      </c>
      <c r="C671" s="306" t="s">
        <v>1115</v>
      </c>
      <c r="D671" s="608" t="s">
        <v>1124</v>
      </c>
      <c r="E671" s="608"/>
      <c r="F671" s="608"/>
      <c r="H671" s="277"/>
    </row>
    <row r="672" spans="1:8" s="126" customFormat="1" ht="12.75" customHeight="1">
      <c r="A672" s="550"/>
      <c r="B672" s="300" t="str">
        <f t="shared" si="26"/>
        <v>3</v>
      </c>
      <c r="C672" s="306" t="s">
        <v>1117</v>
      </c>
      <c r="D672" s="608" t="s">
        <v>1125</v>
      </c>
      <c r="E672" s="608"/>
      <c r="F672" s="342"/>
      <c r="H672" s="277"/>
    </row>
    <row r="673" spans="1:8" s="126" customFormat="1" ht="12.75" customHeight="1">
      <c r="A673" s="550"/>
      <c r="B673" s="300" t="str">
        <f t="shared" si="26"/>
        <v>3</v>
      </c>
      <c r="C673" s="306" t="s">
        <v>1107</v>
      </c>
      <c r="D673" s="608" t="s">
        <v>1126</v>
      </c>
      <c r="E673" s="608"/>
      <c r="F673" s="608"/>
      <c r="H673" s="277"/>
    </row>
    <row r="674" spans="1:8" s="342" customFormat="1" ht="12.75" customHeight="1">
      <c r="A674" s="557"/>
      <c r="B674" s="300" t="str">
        <f t="shared" si="26"/>
        <v>3</v>
      </c>
      <c r="C674" s="364" t="s">
        <v>1120</v>
      </c>
      <c r="D674" s="608" t="s">
        <v>1127</v>
      </c>
      <c r="E674" s="608"/>
      <c r="F674" s="608"/>
      <c r="H674" s="357"/>
    </row>
    <row r="675" spans="1:8" s="126" customFormat="1" ht="12.75" customHeight="1">
      <c r="A675" s="550"/>
      <c r="B675" s="300" t="str">
        <f t="shared" si="26"/>
        <v>3</v>
      </c>
      <c r="C675" s="306" t="s">
        <v>1109</v>
      </c>
      <c r="D675" s="608" t="s">
        <v>1128</v>
      </c>
      <c r="E675" s="608"/>
      <c r="F675" s="608"/>
      <c r="H675" s="277"/>
    </row>
    <row r="676" spans="1:8" s="126" customFormat="1" ht="12.75" customHeight="1">
      <c r="A676" s="550"/>
      <c r="B676" s="300" t="str">
        <f t="shared" si="26"/>
        <v>3</v>
      </c>
      <c r="C676" s="306" t="s">
        <v>1049</v>
      </c>
      <c r="D676" s="608" t="s">
        <v>1123</v>
      </c>
      <c r="E676" s="608"/>
      <c r="F676" s="608"/>
      <c r="H676" s="277"/>
    </row>
    <row r="677" spans="1:8" s="126" customFormat="1" ht="12.75" customHeight="1">
      <c r="A677" s="550"/>
      <c r="B677" s="300" t="str">
        <f t="shared" si="26"/>
        <v>3</v>
      </c>
      <c r="C677" s="306"/>
      <c r="D677" s="306"/>
      <c r="E677" s="306"/>
      <c r="H677" s="277"/>
    </row>
    <row r="678" spans="1:8" s="126" customFormat="1">
      <c r="A678" s="550"/>
      <c r="B678" s="300" t="str">
        <f t="shared" si="26"/>
        <v>3</v>
      </c>
      <c r="C678" s="380" t="s">
        <v>872</v>
      </c>
      <c r="D678" s="311">
        <v>1</v>
      </c>
      <c r="E678" s="312"/>
      <c r="F678" s="311">
        <v>0</v>
      </c>
      <c r="G678" s="312" t="str">
        <f>IF(N(D678)=0,0,"Kn")</f>
        <v>Kn</v>
      </c>
      <c r="H678" s="313">
        <f>F678*D678</f>
        <v>0</v>
      </c>
    </row>
    <row r="679" spans="1:8" s="126" customFormat="1">
      <c r="A679" s="550"/>
      <c r="B679" s="300" t="str">
        <f t="shared" si="26"/>
        <v>3</v>
      </c>
      <c r="C679" s="367"/>
      <c r="D679" s="314"/>
      <c r="E679" s="315"/>
      <c r="F679" s="314"/>
      <c r="G679" s="315"/>
      <c r="H679" s="316"/>
    </row>
    <row r="680" spans="1:8" s="113" customFormat="1" ht="12.75" customHeight="1">
      <c r="A680" s="549"/>
      <c r="B680" s="355" t="s">
        <v>561</v>
      </c>
      <c r="C680" s="641" t="s">
        <v>1129</v>
      </c>
      <c r="D680" s="641"/>
      <c r="E680" s="641"/>
      <c r="F680" s="275"/>
      <c r="H680" s="275"/>
    </row>
    <row r="681" spans="1:8" s="113" customFormat="1">
      <c r="A681" s="549"/>
      <c r="B681" s="300" t="str">
        <f t="shared" si="26"/>
        <v>4</v>
      </c>
      <c r="C681" s="641"/>
      <c r="D681" s="641"/>
      <c r="E681" s="641"/>
      <c r="F681" s="275"/>
      <c r="H681" s="275"/>
    </row>
    <row r="682" spans="1:8" s="113" customFormat="1">
      <c r="A682" s="549"/>
      <c r="B682" s="300" t="str">
        <f t="shared" si="26"/>
        <v>4</v>
      </c>
      <c r="C682" s="641"/>
      <c r="D682" s="641"/>
      <c r="E682" s="641"/>
      <c r="F682" s="275"/>
      <c r="H682" s="275"/>
    </row>
    <row r="683" spans="1:8" s="113" customFormat="1">
      <c r="A683" s="549"/>
      <c r="B683" s="300" t="str">
        <f t="shared" si="26"/>
        <v>4</v>
      </c>
      <c r="C683" s="641"/>
      <c r="D683" s="641"/>
      <c r="E683" s="641"/>
      <c r="F683" s="275"/>
      <c r="H683" s="275"/>
    </row>
    <row r="684" spans="1:8" s="113" customFormat="1">
      <c r="A684" s="549"/>
      <c r="B684" s="300" t="str">
        <f t="shared" si="26"/>
        <v>4</v>
      </c>
      <c r="C684" s="641"/>
      <c r="D684" s="641"/>
      <c r="E684" s="641"/>
      <c r="F684" s="275"/>
      <c r="H684" s="275"/>
    </row>
    <row r="685" spans="1:8" s="126" customFormat="1">
      <c r="A685" s="550"/>
      <c r="B685" s="300" t="str">
        <f t="shared" si="26"/>
        <v>4</v>
      </c>
      <c r="C685" s="642" t="s">
        <v>1130</v>
      </c>
      <c r="D685" s="642"/>
      <c r="E685" s="642"/>
      <c r="F685" s="277"/>
      <c r="H685" s="277"/>
    </row>
    <row r="686" spans="1:8" s="332" customFormat="1">
      <c r="A686" s="555"/>
      <c r="B686" s="300" t="str">
        <f t="shared" si="26"/>
        <v>4</v>
      </c>
      <c r="C686" s="321" t="s">
        <v>872</v>
      </c>
      <c r="D686" s="322">
        <v>3</v>
      </c>
      <c r="E686" s="329" t="str">
        <f>IF(OR(D686="",D686=1),"","a")</f>
        <v>a</v>
      </c>
      <c r="F686" s="330">
        <v>0</v>
      </c>
      <c r="G686" s="329" t="str">
        <f>IF(N(D686)=0,0,"Kn")</f>
        <v>Kn</v>
      </c>
      <c r="H686" s="331">
        <f>F686*D686</f>
        <v>0</v>
      </c>
    </row>
    <row r="687" spans="1:8" s="126" customFormat="1">
      <c r="A687" s="550"/>
      <c r="B687" s="300" t="str">
        <f t="shared" si="26"/>
        <v>4</v>
      </c>
      <c r="C687" s="314"/>
      <c r="D687" s="314"/>
      <c r="E687" s="315"/>
      <c r="F687" s="314"/>
      <c r="G687" s="315"/>
      <c r="H687" s="316"/>
    </row>
    <row r="688" spans="1:8" s="126" customFormat="1">
      <c r="A688" s="550"/>
      <c r="B688" s="300" t="str">
        <f t="shared" si="26"/>
        <v>4</v>
      </c>
      <c r="C688" s="314"/>
      <c r="D688" s="314"/>
      <c r="E688" s="315"/>
      <c r="F688" s="314"/>
      <c r="G688" s="315"/>
      <c r="H688" s="316"/>
    </row>
    <row r="689" spans="1:11" s="126" customFormat="1">
      <c r="A689" s="550"/>
      <c r="B689" s="300" t="str">
        <f t="shared" si="26"/>
        <v>4</v>
      </c>
      <c r="C689" s="314"/>
      <c r="D689" s="314"/>
      <c r="E689" s="315"/>
      <c r="F689" s="314"/>
      <c r="G689" s="315"/>
      <c r="H689" s="316"/>
    </row>
    <row r="690" spans="1:11" s="126" customFormat="1">
      <c r="A690" s="550"/>
      <c r="B690" s="300" t="str">
        <f t="shared" si="26"/>
        <v>4</v>
      </c>
      <c r="C690" s="314"/>
      <c r="D690" s="314"/>
      <c r="E690" s="315"/>
      <c r="F690" s="314"/>
      <c r="G690" s="315"/>
      <c r="H690" s="316"/>
    </row>
    <row r="691" spans="1:11" s="332" customFormat="1">
      <c r="A691" s="555"/>
      <c r="B691" s="355" t="s">
        <v>559</v>
      </c>
      <c r="C691" s="616" t="s">
        <v>1131</v>
      </c>
      <c r="D691" s="616"/>
      <c r="E691" s="616"/>
      <c r="F691" s="326"/>
      <c r="G691" s="326"/>
      <c r="H691" s="336"/>
      <c r="J691" s="326"/>
      <c r="K691" s="326"/>
    </row>
    <row r="692" spans="1:11" s="332" customFormat="1">
      <c r="A692" s="555"/>
      <c r="B692" s="300" t="str">
        <f t="shared" si="26"/>
        <v>5</v>
      </c>
      <c r="C692" s="616"/>
      <c r="D692" s="616"/>
      <c r="E692" s="616"/>
      <c r="F692" s="326"/>
      <c r="G692" s="326"/>
      <c r="H692" s="336"/>
      <c r="J692" s="326"/>
      <c r="K692" s="326"/>
    </row>
    <row r="693" spans="1:11" s="332" customFormat="1">
      <c r="A693" s="555"/>
      <c r="B693" s="300" t="str">
        <f t="shared" si="26"/>
        <v>5</v>
      </c>
      <c r="C693" s="616"/>
      <c r="D693" s="616"/>
      <c r="E693" s="616"/>
      <c r="F693" s="326"/>
      <c r="G693" s="326"/>
      <c r="H693" s="336"/>
      <c r="J693" s="326"/>
      <c r="K693" s="326"/>
    </row>
    <row r="694" spans="1:11" s="332" customFormat="1">
      <c r="A694" s="555"/>
      <c r="B694" s="300" t="str">
        <f t="shared" si="26"/>
        <v>5</v>
      </c>
      <c r="C694" s="616"/>
      <c r="D694" s="616"/>
      <c r="E694" s="616"/>
      <c r="F694" s="326"/>
      <c r="G694" s="326"/>
      <c r="H694" s="336"/>
      <c r="J694" s="326"/>
      <c r="K694" s="326"/>
    </row>
    <row r="695" spans="1:11" s="332" customFormat="1">
      <c r="A695" s="555"/>
      <c r="B695" s="300" t="str">
        <f t="shared" si="26"/>
        <v>5</v>
      </c>
      <c r="C695" s="616"/>
      <c r="D695" s="616"/>
      <c r="E695" s="616"/>
      <c r="F695" s="326"/>
      <c r="G695" s="326"/>
      <c r="H695" s="336"/>
      <c r="J695" s="326"/>
      <c r="K695" s="326"/>
    </row>
    <row r="696" spans="1:11" s="332" customFormat="1">
      <c r="A696" s="555"/>
      <c r="B696" s="300" t="str">
        <f t="shared" si="26"/>
        <v>5</v>
      </c>
      <c r="C696" s="616"/>
      <c r="D696" s="616"/>
      <c r="E696" s="616"/>
      <c r="F696" s="326"/>
      <c r="G696" s="326"/>
      <c r="H696" s="336"/>
      <c r="J696" s="326"/>
      <c r="K696" s="326"/>
    </row>
    <row r="697" spans="1:11" s="332" customFormat="1">
      <c r="A697" s="555"/>
      <c r="B697" s="300" t="str">
        <f t="shared" si="26"/>
        <v>5</v>
      </c>
      <c r="C697" s="304"/>
      <c r="D697" s="304"/>
      <c r="E697" s="304"/>
      <c r="F697" s="326"/>
      <c r="G697" s="326"/>
      <c r="H697" s="336"/>
      <c r="J697" s="326"/>
      <c r="K697" s="326"/>
    </row>
    <row r="698" spans="1:11" s="332" customFormat="1">
      <c r="A698" s="555"/>
      <c r="B698" s="300" t="str">
        <f t="shared" si="26"/>
        <v>5</v>
      </c>
      <c r="C698" s="304" t="s">
        <v>1132</v>
      </c>
      <c r="F698" s="326"/>
      <c r="G698" s="326"/>
      <c r="H698" s="336"/>
      <c r="J698" s="326"/>
      <c r="K698" s="326"/>
    </row>
    <row r="699" spans="1:11" s="332" customFormat="1">
      <c r="A699" s="555"/>
      <c r="B699" s="300" t="str">
        <f t="shared" si="26"/>
        <v>5</v>
      </c>
      <c r="C699" s="321" t="s">
        <v>977</v>
      </c>
      <c r="D699" s="322">
        <v>80</v>
      </c>
      <c r="E699" s="329" t="str">
        <f>IF(OR(D699="",D699=1),"","a")</f>
        <v>a</v>
      </c>
      <c r="F699" s="322">
        <v>0</v>
      </c>
      <c r="G699" s="329" t="str">
        <f>IF(N(D699)=0,0,"Kn")</f>
        <v>Kn</v>
      </c>
      <c r="H699" s="330">
        <f>D699*F699</f>
        <v>0</v>
      </c>
      <c r="J699" s="326"/>
      <c r="K699" s="326"/>
    </row>
    <row r="700" spans="1:11" s="332" customFormat="1">
      <c r="A700" s="555"/>
      <c r="B700" s="300" t="str">
        <f t="shared" ref="B700:B731" si="27">IF(A700="",B699,B699+1)</f>
        <v>5</v>
      </c>
      <c r="C700" s="304" t="s">
        <v>1133</v>
      </c>
      <c r="F700" s="326"/>
      <c r="G700" s="326"/>
      <c r="H700" s="336"/>
      <c r="J700" s="326"/>
      <c r="K700" s="326"/>
    </row>
    <row r="701" spans="1:11" s="332" customFormat="1">
      <c r="A701" s="555"/>
      <c r="B701" s="300" t="str">
        <f t="shared" si="27"/>
        <v>5</v>
      </c>
      <c r="C701" s="321" t="s">
        <v>977</v>
      </c>
      <c r="D701" s="322">
        <v>105</v>
      </c>
      <c r="E701" s="329" t="str">
        <f>IF(OR(D701="",D701=1),"","a")</f>
        <v>a</v>
      </c>
      <c r="F701" s="322">
        <v>0</v>
      </c>
      <c r="G701" s="329" t="str">
        <f>IF(N(D701)=0,0,"Kn")</f>
        <v>Kn</v>
      </c>
      <c r="H701" s="330">
        <f>D701*F701</f>
        <v>0</v>
      </c>
      <c r="J701" s="326"/>
      <c r="K701" s="326"/>
    </row>
    <row r="702" spans="1:11" s="332" customFormat="1">
      <c r="A702" s="555"/>
      <c r="B702" s="300" t="str">
        <f t="shared" si="27"/>
        <v>5</v>
      </c>
      <c r="C702" s="304" t="s">
        <v>1134</v>
      </c>
      <c r="F702" s="326"/>
      <c r="G702" s="326"/>
      <c r="H702" s="336"/>
      <c r="J702" s="326"/>
      <c r="K702" s="326"/>
    </row>
    <row r="703" spans="1:11" s="332" customFormat="1">
      <c r="A703" s="555"/>
      <c r="B703" s="300" t="str">
        <f t="shared" si="27"/>
        <v>5</v>
      </c>
      <c r="C703" s="321" t="s">
        <v>977</v>
      </c>
      <c r="D703" s="322">
        <v>45</v>
      </c>
      <c r="E703" s="329" t="str">
        <f>IF(OR(D703="",D703=1),"","a")</f>
        <v>a</v>
      </c>
      <c r="F703" s="322">
        <v>0</v>
      </c>
      <c r="G703" s="329" t="str">
        <f>IF(N(D703)=0,0,"Kn")</f>
        <v>Kn</v>
      </c>
      <c r="H703" s="330">
        <f>D703*F703</f>
        <v>0</v>
      </c>
      <c r="J703" s="326"/>
      <c r="K703" s="326"/>
    </row>
    <row r="704" spans="1:11" s="332" customFormat="1">
      <c r="A704" s="555"/>
      <c r="B704" s="300" t="str">
        <f t="shared" si="27"/>
        <v>5</v>
      </c>
      <c r="C704" s="304" t="s">
        <v>1135</v>
      </c>
      <c r="F704" s="326"/>
      <c r="G704" s="326"/>
      <c r="H704" s="336"/>
      <c r="J704" s="326"/>
      <c r="K704" s="326"/>
    </row>
    <row r="705" spans="1:11" s="332" customFormat="1">
      <c r="A705" s="555"/>
      <c r="B705" s="300" t="str">
        <f t="shared" si="27"/>
        <v>5</v>
      </c>
      <c r="C705" s="321" t="s">
        <v>977</v>
      </c>
      <c r="D705" s="322">
        <v>70</v>
      </c>
      <c r="E705" s="329" t="str">
        <f>IF(OR(D705="",D705=1),"","a")</f>
        <v>a</v>
      </c>
      <c r="F705" s="322">
        <v>0</v>
      </c>
      <c r="G705" s="329" t="str">
        <f>IF(N(D705)=0,0,"Kn")</f>
        <v>Kn</v>
      </c>
      <c r="H705" s="330">
        <f>D705*F705</f>
        <v>0</v>
      </c>
      <c r="J705" s="326"/>
      <c r="K705" s="326"/>
    </row>
    <row r="706" spans="1:11" s="126" customFormat="1">
      <c r="A706" s="550"/>
      <c r="B706" s="300" t="str">
        <f t="shared" si="27"/>
        <v>5</v>
      </c>
      <c r="C706" s="314"/>
      <c r="D706" s="314"/>
      <c r="E706" s="315"/>
      <c r="F706" s="314"/>
      <c r="G706" s="315"/>
      <c r="H706" s="316"/>
    </row>
    <row r="707" spans="1:11" s="332" customFormat="1">
      <c r="A707" s="555"/>
      <c r="B707" s="355" t="s">
        <v>574</v>
      </c>
      <c r="C707" s="616" t="s">
        <v>1136</v>
      </c>
      <c r="D707" s="616"/>
      <c r="E707" s="616"/>
      <c r="F707" s="326"/>
      <c r="G707" s="326"/>
      <c r="H707" s="336"/>
      <c r="J707" s="326"/>
      <c r="K707" s="326"/>
    </row>
    <row r="708" spans="1:11" s="332" customFormat="1">
      <c r="A708" s="555"/>
      <c r="B708" s="300" t="str">
        <f t="shared" si="27"/>
        <v>6</v>
      </c>
      <c r="C708" s="616"/>
      <c r="D708" s="616"/>
      <c r="E708" s="616"/>
      <c r="F708" s="326"/>
      <c r="G708" s="326"/>
      <c r="H708" s="336"/>
      <c r="J708" s="326"/>
      <c r="K708" s="326"/>
    </row>
    <row r="709" spans="1:11" s="332" customFormat="1">
      <c r="A709" s="555"/>
      <c r="B709" s="300" t="str">
        <f t="shared" si="27"/>
        <v>6</v>
      </c>
      <c r="C709" s="616"/>
      <c r="D709" s="616"/>
      <c r="E709" s="616"/>
      <c r="F709" s="326"/>
      <c r="G709" s="326"/>
      <c r="H709" s="336"/>
      <c r="J709" s="326"/>
      <c r="K709" s="326"/>
    </row>
    <row r="710" spans="1:11" s="332" customFormat="1">
      <c r="A710" s="555"/>
      <c r="B710" s="300" t="str">
        <f t="shared" si="27"/>
        <v>6</v>
      </c>
      <c r="C710" s="304"/>
      <c r="F710" s="326"/>
      <c r="G710" s="326"/>
      <c r="H710" s="336"/>
      <c r="J710" s="326"/>
      <c r="K710" s="326"/>
    </row>
    <row r="711" spans="1:11" s="332" customFormat="1">
      <c r="A711" s="555"/>
      <c r="B711" s="300" t="str">
        <f t="shared" si="27"/>
        <v>6</v>
      </c>
      <c r="C711" s="321" t="s">
        <v>977</v>
      </c>
      <c r="D711" s="322">
        <v>125</v>
      </c>
      <c r="E711" s="329" t="str">
        <f>IF(OR(D711="",D711=1),"","a")</f>
        <v>a</v>
      </c>
      <c r="F711" s="322">
        <v>0</v>
      </c>
      <c r="G711" s="329" t="str">
        <f>IF(N(D711)=0,0,"Kn")</f>
        <v>Kn</v>
      </c>
      <c r="H711" s="330">
        <f>D711*F711</f>
        <v>0</v>
      </c>
      <c r="J711" s="326"/>
      <c r="K711" s="326"/>
    </row>
    <row r="712" spans="1:11" s="332" customFormat="1">
      <c r="A712" s="555"/>
      <c r="B712" s="300" t="str">
        <f t="shared" si="27"/>
        <v>6</v>
      </c>
      <c r="C712" s="305"/>
      <c r="D712" s="326"/>
      <c r="E712" s="335"/>
      <c r="F712" s="326"/>
      <c r="G712" s="335"/>
      <c r="H712" s="336"/>
      <c r="J712" s="326"/>
      <c r="K712" s="326"/>
    </row>
    <row r="713" spans="1:11" s="332" customFormat="1">
      <c r="A713" s="555"/>
      <c r="B713" s="355" t="s">
        <v>569</v>
      </c>
      <c r="C713" s="616" t="s">
        <v>1137</v>
      </c>
      <c r="D713" s="616"/>
      <c r="E713" s="616"/>
      <c r="F713" s="326"/>
      <c r="G713" s="326"/>
      <c r="H713" s="336"/>
      <c r="J713" s="326"/>
      <c r="K713" s="326"/>
    </row>
    <row r="714" spans="1:11" s="332" customFormat="1">
      <c r="A714" s="555"/>
      <c r="B714" s="300" t="str">
        <f t="shared" si="27"/>
        <v>7</v>
      </c>
      <c r="C714" s="616"/>
      <c r="D714" s="616"/>
      <c r="E714" s="616"/>
      <c r="F714" s="326"/>
      <c r="G714" s="326"/>
      <c r="H714" s="336"/>
      <c r="J714" s="326"/>
      <c r="K714" s="326"/>
    </row>
    <row r="715" spans="1:11" s="332" customFormat="1">
      <c r="A715" s="555"/>
      <c r="B715" s="300" t="str">
        <f t="shared" si="27"/>
        <v>7</v>
      </c>
      <c r="C715" s="616"/>
      <c r="D715" s="616"/>
      <c r="E715" s="616"/>
      <c r="H715" s="334"/>
      <c r="J715" s="326"/>
      <c r="K715" s="326"/>
    </row>
    <row r="716" spans="1:11" s="332" customFormat="1">
      <c r="A716" s="555"/>
      <c r="B716" s="300" t="str">
        <f t="shared" si="27"/>
        <v>7</v>
      </c>
      <c r="C716" s="304"/>
      <c r="D716" s="304"/>
      <c r="E716" s="304"/>
      <c r="H716" s="334"/>
      <c r="J716" s="326"/>
      <c r="K716" s="326"/>
    </row>
    <row r="717" spans="1:11" s="368" customFormat="1">
      <c r="A717" s="558"/>
      <c r="B717" s="300" t="str">
        <f t="shared" si="27"/>
        <v>7</v>
      </c>
      <c r="C717" s="302" t="s">
        <v>1138</v>
      </c>
      <c r="H717" s="381"/>
      <c r="J717" s="382"/>
      <c r="K717" s="382"/>
    </row>
    <row r="718" spans="1:11" s="368" customFormat="1">
      <c r="A718" s="558"/>
      <c r="B718" s="300" t="str">
        <f t="shared" si="27"/>
        <v>7</v>
      </c>
      <c r="C718" s="383" t="s">
        <v>977</v>
      </c>
      <c r="D718" s="370">
        <v>85</v>
      </c>
      <c r="E718" s="371" t="str">
        <f>IF(OR(D718="",D718=1),"","a")</f>
        <v>a</v>
      </c>
      <c r="F718" s="370">
        <v>0</v>
      </c>
      <c r="G718" s="371" t="str">
        <f>IF(N(D718)=0,0,"Kn")</f>
        <v>Kn</v>
      </c>
      <c r="H718" s="384">
        <f>D718*F718</f>
        <v>0</v>
      </c>
      <c r="J718" s="382"/>
      <c r="K718" s="382"/>
    </row>
    <row r="719" spans="1:11" s="332" customFormat="1">
      <c r="A719" s="555"/>
      <c r="B719" s="355" t="s">
        <v>1644</v>
      </c>
      <c r="C719" s="616" t="s">
        <v>1139</v>
      </c>
      <c r="D719" s="616"/>
      <c r="E719" s="616"/>
      <c r="F719" s="326"/>
      <c r="G719" s="326"/>
      <c r="H719" s="336"/>
      <c r="J719" s="326"/>
      <c r="K719" s="326"/>
    </row>
    <row r="720" spans="1:11" s="332" customFormat="1">
      <c r="A720" s="555"/>
      <c r="B720" s="300" t="str">
        <f t="shared" si="27"/>
        <v>8</v>
      </c>
      <c r="C720" s="616"/>
      <c r="D720" s="616"/>
      <c r="E720" s="616"/>
      <c r="F720" s="326"/>
      <c r="G720" s="326"/>
      <c r="H720" s="336"/>
      <c r="J720" s="326"/>
      <c r="K720" s="326"/>
    </row>
    <row r="721" spans="1:11" s="332" customFormat="1">
      <c r="A721" s="555"/>
      <c r="B721" s="300" t="str">
        <f t="shared" si="27"/>
        <v>8</v>
      </c>
      <c r="C721" s="616"/>
      <c r="D721" s="616"/>
      <c r="E721" s="616"/>
      <c r="H721" s="334"/>
      <c r="J721" s="326"/>
      <c r="K721" s="326"/>
    </row>
    <row r="722" spans="1:11" s="332" customFormat="1">
      <c r="A722" s="555"/>
      <c r="B722" s="300" t="str">
        <f t="shared" si="27"/>
        <v>8</v>
      </c>
      <c r="C722" s="304"/>
      <c r="D722" s="304"/>
      <c r="E722" s="304"/>
      <c r="H722" s="334"/>
      <c r="J722" s="326"/>
      <c r="K722" s="326"/>
    </row>
    <row r="723" spans="1:11" s="368" customFormat="1">
      <c r="A723" s="558"/>
      <c r="B723" s="385" t="str">
        <f t="shared" si="27"/>
        <v>8</v>
      </c>
      <c r="C723" s="383" t="s">
        <v>872</v>
      </c>
      <c r="D723" s="370">
        <v>1</v>
      </c>
      <c r="E723" s="371" t="str">
        <f>IF(OR(D723="",D723=1),"","a")</f>
        <v/>
      </c>
      <c r="F723" s="370">
        <v>0</v>
      </c>
      <c r="G723" s="371" t="str">
        <f>IF(N(D723)=0,0,"Kn")</f>
        <v>Kn</v>
      </c>
      <c r="H723" s="384">
        <f>D723*F723</f>
        <v>0</v>
      </c>
      <c r="J723" s="382"/>
      <c r="K723" s="382"/>
    </row>
    <row r="724" spans="1:11" s="332" customFormat="1">
      <c r="A724" s="555"/>
      <c r="B724" s="300" t="str">
        <f t="shared" si="27"/>
        <v>8</v>
      </c>
      <c r="C724" s="305"/>
      <c r="D724" s="326"/>
      <c r="E724" s="335"/>
      <c r="F724" s="326"/>
      <c r="G724" s="335"/>
      <c r="H724" s="336"/>
      <c r="J724" s="326"/>
      <c r="K724" s="326"/>
    </row>
    <row r="725" spans="1:11" s="126" customFormat="1" ht="12.75" customHeight="1">
      <c r="A725" s="550"/>
      <c r="B725" s="355" t="s">
        <v>1645</v>
      </c>
      <c r="C725" s="614" t="s">
        <v>1140</v>
      </c>
      <c r="D725" s="614"/>
      <c r="E725" s="614"/>
      <c r="G725" s="276">
        <f>IF(N(D725)=0,0,"Kn")</f>
        <v>0</v>
      </c>
      <c r="H725" s="277">
        <f>IF(N(D725)=0,0,F725*D725)</f>
        <v>0</v>
      </c>
    </row>
    <row r="726" spans="1:11" s="126" customFormat="1">
      <c r="A726" s="550"/>
      <c r="B726" s="300" t="str">
        <f t="shared" si="27"/>
        <v>9</v>
      </c>
      <c r="C726" s="614"/>
      <c r="D726" s="614"/>
      <c r="E726" s="614"/>
      <c r="G726" s="276">
        <f>IF(N(D726)=0,0,"Kn")</f>
        <v>0</v>
      </c>
      <c r="H726" s="277">
        <f>IF(N(D726)=0,0,F726*D726)</f>
        <v>0</v>
      </c>
    </row>
    <row r="727" spans="1:11" s="126" customFormat="1">
      <c r="A727" s="550"/>
      <c r="B727" s="300" t="str">
        <f t="shared" si="27"/>
        <v>9</v>
      </c>
      <c r="E727" s="276" t="str">
        <f>IF(OR(D727="",D727=1),"","a")</f>
        <v/>
      </c>
      <c r="G727" s="276">
        <f>IF(N(D727)=0,0,"Kn")</f>
        <v>0</v>
      </c>
      <c r="H727" s="277">
        <f>IF(N(D727)=0,0,F727*D727)</f>
        <v>0</v>
      </c>
    </row>
    <row r="728" spans="1:11" s="332" customFormat="1">
      <c r="A728" s="555"/>
      <c r="B728" s="300" t="str">
        <f t="shared" si="27"/>
        <v>9</v>
      </c>
      <c r="C728" s="328" t="s">
        <v>243</v>
      </c>
      <c r="D728" s="322">
        <v>190</v>
      </c>
      <c r="E728" s="329" t="str">
        <f>IF(OR(D728="",D728=1),"","a")</f>
        <v>a</v>
      </c>
      <c r="F728" s="322">
        <v>0</v>
      </c>
      <c r="G728" s="329" t="str">
        <f>IF(N(D728)=0,0,"Kn")</f>
        <v>Kn</v>
      </c>
      <c r="H728" s="331">
        <f>F728*D728</f>
        <v>0</v>
      </c>
    </row>
    <row r="729" spans="1:11" s="332" customFormat="1">
      <c r="A729" s="555"/>
      <c r="B729" s="300" t="str">
        <f t="shared" si="27"/>
        <v>9</v>
      </c>
      <c r="C729" s="314"/>
      <c r="D729" s="326"/>
      <c r="E729" s="335"/>
      <c r="F729" s="326"/>
      <c r="G729" s="335"/>
      <c r="H729" s="336"/>
    </row>
    <row r="730" spans="1:11" s="332" customFormat="1">
      <c r="A730" s="555"/>
      <c r="B730" s="355" t="s">
        <v>589</v>
      </c>
      <c r="C730" s="616" t="s">
        <v>1141</v>
      </c>
      <c r="D730" s="616"/>
      <c r="E730" s="616"/>
      <c r="F730" s="326"/>
      <c r="G730" s="326"/>
      <c r="H730" s="336"/>
      <c r="J730" s="326"/>
      <c r="K730" s="326"/>
    </row>
    <row r="731" spans="1:11" s="332" customFormat="1">
      <c r="A731" s="555"/>
      <c r="B731" s="300" t="str">
        <f t="shared" si="27"/>
        <v>10</v>
      </c>
      <c r="C731" s="616"/>
      <c r="D731" s="616"/>
      <c r="E731" s="616"/>
      <c r="F731" s="326"/>
      <c r="G731" s="326"/>
      <c r="H731" s="336"/>
      <c r="J731" s="326"/>
      <c r="K731" s="326"/>
    </row>
    <row r="732" spans="1:11" s="332" customFormat="1">
      <c r="A732" s="555"/>
      <c r="B732" s="300" t="str">
        <f t="shared" ref="B732:B738" si="28">IF(A732="",B731,B731+1)</f>
        <v>10</v>
      </c>
      <c r="C732" s="616"/>
      <c r="D732" s="616"/>
      <c r="E732" s="616"/>
      <c r="H732" s="334"/>
      <c r="J732" s="326"/>
      <c r="K732" s="326"/>
    </row>
    <row r="733" spans="1:11" s="332" customFormat="1">
      <c r="A733" s="555"/>
      <c r="B733" s="300" t="str">
        <f t="shared" si="28"/>
        <v>10</v>
      </c>
      <c r="C733" s="304"/>
      <c r="D733" s="304"/>
      <c r="E733" s="304"/>
      <c r="H733" s="334"/>
      <c r="J733" s="326"/>
      <c r="K733" s="326"/>
    </row>
    <row r="734" spans="1:11" s="368" customFormat="1">
      <c r="A734" s="558"/>
      <c r="B734" s="385" t="str">
        <f t="shared" si="28"/>
        <v>10</v>
      </c>
      <c r="C734" s="383" t="s">
        <v>977</v>
      </c>
      <c r="D734" s="370">
        <v>15</v>
      </c>
      <c r="E734" s="371" t="str">
        <f>IF(OR(D734="",D734=1),"","a")</f>
        <v>a</v>
      </c>
      <c r="F734" s="370">
        <v>0</v>
      </c>
      <c r="G734" s="371" t="str">
        <f>IF(N(D734)=0,0,"Kn")</f>
        <v>Kn</v>
      </c>
      <c r="H734" s="384">
        <f>D734*F734</f>
        <v>0</v>
      </c>
      <c r="J734" s="382"/>
      <c r="K734" s="382"/>
    </row>
    <row r="735" spans="1:11" s="332" customFormat="1">
      <c r="A735" s="555"/>
      <c r="B735" s="300" t="str">
        <f t="shared" si="28"/>
        <v>10</v>
      </c>
      <c r="C735" s="314"/>
      <c r="D735" s="326"/>
      <c r="E735" s="335"/>
      <c r="F735" s="326"/>
      <c r="G735" s="335"/>
      <c r="H735" s="336"/>
    </row>
    <row r="736" spans="1:11" s="126" customFormat="1">
      <c r="A736" s="550"/>
      <c r="B736" s="300" t="str">
        <f t="shared" si="28"/>
        <v>10</v>
      </c>
      <c r="C736" s="367"/>
      <c r="D736" s="314"/>
      <c r="E736" s="315"/>
      <c r="F736" s="314"/>
      <c r="G736" s="315"/>
      <c r="H736" s="316"/>
    </row>
    <row r="737" spans="1:15" s="113" customFormat="1" ht="13.5" thickBot="1">
      <c r="A737" s="549"/>
      <c r="B737" s="300" t="str">
        <f t="shared" si="28"/>
        <v>10</v>
      </c>
      <c r="C737" s="386"/>
      <c r="D737" s="386"/>
      <c r="E737" s="386"/>
      <c r="F737" s="308"/>
      <c r="G737" s="387"/>
      <c r="H737" s="309"/>
    </row>
    <row r="738" spans="1:15" s="113" customFormat="1" ht="13.5" thickBot="1">
      <c r="A738" s="549"/>
      <c r="B738" s="300" t="str">
        <f t="shared" si="28"/>
        <v>10</v>
      </c>
      <c r="C738" s="602" t="s">
        <v>1142</v>
      </c>
      <c r="D738" s="603"/>
      <c r="E738" s="603"/>
      <c r="F738" s="376"/>
      <c r="G738" s="377" t="s">
        <v>987</v>
      </c>
      <c r="H738" s="378">
        <f>SUM(H637:H737)</f>
        <v>0</v>
      </c>
    </row>
    <row r="739" spans="1:15">
      <c r="B739" s="125"/>
      <c r="C739" s="348"/>
      <c r="D739" s="348"/>
      <c r="E739" s="348"/>
      <c r="F739" s="294"/>
      <c r="G739" s="349"/>
      <c r="H739" s="301"/>
      <c r="J739" s="304"/>
      <c r="K739" s="304"/>
    </row>
    <row r="740" spans="1:15">
      <c r="B740" s="125"/>
      <c r="C740" s="348"/>
      <c r="D740" s="348"/>
      <c r="E740" s="348"/>
      <c r="F740" s="294"/>
      <c r="G740" s="349"/>
      <c r="H740" s="301"/>
      <c r="J740" s="304"/>
      <c r="K740" s="304"/>
    </row>
    <row r="741" spans="1:15" s="354" customFormat="1" ht="13.5" thickBot="1">
      <c r="A741" s="556"/>
      <c r="B741" s="102"/>
      <c r="C741" s="388"/>
      <c r="D741" s="388"/>
      <c r="E741" s="388"/>
      <c r="F741" s="138"/>
      <c r="G741" s="389"/>
      <c r="H741" s="390"/>
    </row>
    <row r="742" spans="1:15" s="354" customFormat="1" ht="13.5" thickBot="1">
      <c r="A742" s="556"/>
      <c r="B742" s="351" t="s">
        <v>1143</v>
      </c>
      <c r="C742" s="598" t="s">
        <v>1144</v>
      </c>
      <c r="D742" s="598"/>
      <c r="E742" s="598"/>
      <c r="F742" s="599"/>
      <c r="G742" s="352">
        <f>IF(N(D742)=0,0,"Kn")</f>
        <v>0</v>
      </c>
      <c r="H742" s="353">
        <f>IF(N(D742)=0,0,F742*D742)</f>
        <v>0</v>
      </c>
    </row>
    <row r="743" spans="1:15" s="113" customFormat="1">
      <c r="A743" s="549"/>
      <c r="B743" s="272"/>
      <c r="C743" s="273"/>
      <c r="D743" s="273"/>
      <c r="E743" s="273"/>
      <c r="F743" s="273"/>
      <c r="G743" s="274"/>
      <c r="H743" s="275"/>
    </row>
    <row r="744" spans="1:15" ht="12.75" customHeight="1">
      <c r="B744" s="355" t="s">
        <v>563</v>
      </c>
      <c r="C744" s="640" t="s">
        <v>1145</v>
      </c>
      <c r="D744" s="640"/>
      <c r="E744" s="640"/>
      <c r="J744" s="304"/>
      <c r="K744" s="304"/>
    </row>
    <row r="745" spans="1:15">
      <c r="B745" s="300" t="str">
        <f t="shared" ref="B745:B808" si="29">IF(A745="",B744,B744+1)</f>
        <v>1</v>
      </c>
      <c r="C745" s="640"/>
      <c r="D745" s="640"/>
      <c r="E745" s="640"/>
      <c r="J745" s="304"/>
      <c r="K745" s="304"/>
    </row>
    <row r="746" spans="1:15">
      <c r="B746" s="300" t="str">
        <f t="shared" si="29"/>
        <v>1</v>
      </c>
      <c r="C746" s="640"/>
      <c r="D746" s="640"/>
      <c r="E746" s="640"/>
      <c r="J746" s="305"/>
      <c r="K746" s="305"/>
      <c r="L746" s="294"/>
      <c r="M746" s="294"/>
      <c r="N746" s="294"/>
      <c r="O746" s="294"/>
    </row>
    <row r="747" spans="1:15">
      <c r="B747" s="300" t="str">
        <f t="shared" si="29"/>
        <v>1</v>
      </c>
      <c r="C747" s="640"/>
      <c r="D747" s="640"/>
      <c r="E747" s="640"/>
      <c r="J747" s="305"/>
      <c r="K747" s="305"/>
      <c r="L747" s="294"/>
      <c r="M747" s="294"/>
      <c r="N747" s="294"/>
      <c r="O747" s="294"/>
    </row>
    <row r="748" spans="1:15">
      <c r="B748" s="300" t="str">
        <f t="shared" si="29"/>
        <v>1</v>
      </c>
      <c r="C748" s="640"/>
      <c r="D748" s="640"/>
      <c r="E748" s="640"/>
      <c r="J748" s="305"/>
      <c r="K748" s="305"/>
      <c r="L748" s="294"/>
      <c r="M748" s="294"/>
      <c r="N748" s="294"/>
      <c r="O748" s="294"/>
    </row>
    <row r="749" spans="1:15">
      <c r="B749" s="300" t="str">
        <f t="shared" si="29"/>
        <v>1</v>
      </c>
      <c r="C749" s="640"/>
      <c r="D749" s="640"/>
      <c r="E749" s="640"/>
      <c r="J749" s="305"/>
      <c r="K749" s="305"/>
      <c r="L749" s="294"/>
      <c r="M749" s="294"/>
      <c r="N749" s="294"/>
      <c r="O749" s="294"/>
    </row>
    <row r="750" spans="1:15">
      <c r="B750" s="300" t="str">
        <f t="shared" si="29"/>
        <v>1</v>
      </c>
      <c r="C750" s="640"/>
      <c r="D750" s="640"/>
      <c r="E750" s="640"/>
      <c r="J750" s="305"/>
      <c r="K750" s="305"/>
      <c r="L750" s="294"/>
      <c r="M750" s="294"/>
      <c r="N750" s="294"/>
      <c r="O750" s="294"/>
    </row>
    <row r="751" spans="1:15">
      <c r="B751" s="300" t="str">
        <f t="shared" si="29"/>
        <v>1</v>
      </c>
      <c r="C751" s="640"/>
      <c r="D751" s="640"/>
      <c r="E751" s="640"/>
      <c r="J751" s="305"/>
      <c r="K751" s="305"/>
      <c r="L751" s="294"/>
      <c r="M751" s="294"/>
      <c r="N751" s="294"/>
      <c r="O751" s="294"/>
    </row>
    <row r="752" spans="1:15" ht="12.75" customHeight="1">
      <c r="B752" s="300" t="str">
        <f t="shared" si="29"/>
        <v>1</v>
      </c>
      <c r="C752" s="304" t="s">
        <v>1035</v>
      </c>
      <c r="D752" s="640" t="s">
        <v>1146</v>
      </c>
      <c r="E752" s="640"/>
      <c r="J752" s="305"/>
      <c r="K752" s="305"/>
      <c r="L752" s="294"/>
      <c r="M752" s="294"/>
      <c r="N752" s="294"/>
      <c r="O752" s="294"/>
    </row>
    <row r="753" spans="1:15" ht="12.75" customHeight="1">
      <c r="B753" s="300" t="str">
        <f t="shared" si="29"/>
        <v>1</v>
      </c>
      <c r="C753" s="304" t="s">
        <v>1147</v>
      </c>
      <c r="D753" s="302" t="s">
        <v>1148</v>
      </c>
      <c r="E753" s="302"/>
      <c r="J753" s="305"/>
      <c r="K753" s="305"/>
      <c r="L753" s="294"/>
      <c r="M753" s="294"/>
      <c r="N753" s="294"/>
      <c r="O753" s="294"/>
    </row>
    <row r="754" spans="1:15" s="332" customFormat="1" ht="12.75" customHeight="1">
      <c r="A754" s="555"/>
      <c r="B754" s="300" t="str">
        <f t="shared" si="29"/>
        <v>1</v>
      </c>
      <c r="C754" s="304" t="s">
        <v>1149</v>
      </c>
      <c r="D754" s="640" t="s">
        <v>1150</v>
      </c>
      <c r="E754" s="640"/>
      <c r="H754" s="334"/>
      <c r="J754" s="326"/>
      <c r="K754" s="326"/>
      <c r="L754" s="326"/>
      <c r="M754" s="326"/>
      <c r="N754" s="326"/>
      <c r="O754" s="326"/>
    </row>
    <row r="755" spans="1:15" s="332" customFormat="1" ht="12.75" customHeight="1">
      <c r="A755" s="555"/>
      <c r="B755" s="300" t="str">
        <f t="shared" si="29"/>
        <v>1</v>
      </c>
      <c r="C755" s="304" t="s">
        <v>1151</v>
      </c>
      <c r="D755" s="640" t="s">
        <v>1152</v>
      </c>
      <c r="E755" s="640"/>
      <c r="H755" s="334"/>
      <c r="J755" s="326"/>
      <c r="K755" s="326"/>
      <c r="L755" s="326"/>
      <c r="M755" s="326"/>
      <c r="N755" s="326"/>
      <c r="O755" s="326"/>
    </row>
    <row r="756" spans="1:15" s="332" customFormat="1" ht="12.75" customHeight="1">
      <c r="A756" s="555"/>
      <c r="B756" s="300" t="str">
        <f t="shared" si="29"/>
        <v>1</v>
      </c>
      <c r="C756" s="304" t="s">
        <v>1153</v>
      </c>
      <c r="D756" s="640" t="s">
        <v>1154</v>
      </c>
      <c r="E756" s="640"/>
      <c r="H756" s="334"/>
      <c r="J756" s="326"/>
      <c r="K756" s="335"/>
      <c r="L756" s="326"/>
      <c r="M756" s="335"/>
      <c r="N756" s="326"/>
      <c r="O756" s="326"/>
    </row>
    <row r="757" spans="1:15" s="126" customFormat="1">
      <c r="A757" s="550"/>
      <c r="B757" s="300" t="str">
        <f t="shared" si="29"/>
        <v>1</v>
      </c>
      <c r="C757" s="391" t="s">
        <v>1155</v>
      </c>
      <c r="D757" s="342" t="s">
        <v>1156</v>
      </c>
      <c r="E757" s="342"/>
      <c r="H757" s="277"/>
    </row>
    <row r="758" spans="1:15" s="126" customFormat="1">
      <c r="A758" s="550"/>
      <c r="B758" s="300" t="str">
        <f t="shared" si="29"/>
        <v>1</v>
      </c>
      <c r="C758" s="391" t="s">
        <v>1157</v>
      </c>
      <c r="D758" s="342" t="s">
        <v>1158</v>
      </c>
      <c r="E758" s="342"/>
      <c r="H758" s="277"/>
    </row>
    <row r="759" spans="1:15" ht="12.75" customHeight="1">
      <c r="B759" s="300" t="str">
        <f t="shared" si="29"/>
        <v>1</v>
      </c>
      <c r="C759" s="616" t="s">
        <v>1159</v>
      </c>
      <c r="D759" s="616"/>
      <c r="E759" s="616"/>
      <c r="J759" s="294"/>
      <c r="K759" s="327"/>
      <c r="L759" s="294"/>
      <c r="M759" s="327"/>
      <c r="N759" s="294"/>
      <c r="O759" s="294"/>
    </row>
    <row r="760" spans="1:15">
      <c r="B760" s="300" t="str">
        <f t="shared" si="29"/>
        <v>1</v>
      </c>
      <c r="C760" s="616"/>
      <c r="D760" s="616"/>
      <c r="E760" s="616"/>
      <c r="J760" s="294"/>
      <c r="K760" s="294"/>
      <c r="L760" s="294"/>
      <c r="M760" s="294"/>
      <c r="N760" s="294"/>
      <c r="O760" s="294"/>
    </row>
    <row r="761" spans="1:15" s="113" customFormat="1">
      <c r="A761" s="549"/>
      <c r="B761" s="300" t="str">
        <f t="shared" si="29"/>
        <v>1</v>
      </c>
      <c r="C761" s="632" t="s">
        <v>1160</v>
      </c>
      <c r="D761" s="632"/>
      <c r="E761" s="632"/>
      <c r="F761" s="308"/>
      <c r="G761" s="320"/>
      <c r="H761" s="309"/>
      <c r="I761" s="306"/>
      <c r="J761" s="306"/>
      <c r="K761" s="306"/>
    </row>
    <row r="762" spans="1:15" s="113" customFormat="1" ht="12.75" customHeight="1">
      <c r="A762" s="549"/>
      <c r="B762" s="300" t="str">
        <f t="shared" si="29"/>
        <v>1</v>
      </c>
      <c r="C762" s="632" t="s">
        <v>1161</v>
      </c>
      <c r="D762" s="632"/>
      <c r="E762" s="632"/>
      <c r="F762" s="308"/>
      <c r="G762" s="320"/>
      <c r="H762" s="309"/>
      <c r="I762" s="306"/>
      <c r="J762" s="306"/>
      <c r="K762" s="306"/>
    </row>
    <row r="763" spans="1:15" s="113" customFormat="1" ht="12.75" customHeight="1">
      <c r="A763" s="549"/>
      <c r="B763" s="300" t="str">
        <f t="shared" si="29"/>
        <v>1</v>
      </c>
      <c r="C763" s="632" t="s">
        <v>1162</v>
      </c>
      <c r="D763" s="632"/>
      <c r="E763" s="632"/>
      <c r="F763" s="308"/>
      <c r="G763" s="320"/>
      <c r="H763" s="309"/>
      <c r="I763" s="306"/>
      <c r="J763" s="306"/>
      <c r="K763" s="306"/>
    </row>
    <row r="764" spans="1:15" s="113" customFormat="1" ht="12.75" customHeight="1">
      <c r="A764" s="549"/>
      <c r="B764" s="300" t="str">
        <f t="shared" si="29"/>
        <v>1</v>
      </c>
      <c r="C764" s="632" t="s">
        <v>1163</v>
      </c>
      <c r="D764" s="632"/>
      <c r="E764" s="632"/>
      <c r="F764" s="308"/>
      <c r="G764" s="320"/>
      <c r="H764" s="309"/>
      <c r="I764" s="306"/>
      <c r="J764" s="306"/>
      <c r="K764" s="306"/>
    </row>
    <row r="765" spans="1:15" s="113" customFormat="1" ht="12.75" customHeight="1">
      <c r="A765" s="549"/>
      <c r="B765" s="300" t="str">
        <f t="shared" si="29"/>
        <v>1</v>
      </c>
      <c r="C765" s="632" t="s">
        <v>1164</v>
      </c>
      <c r="D765" s="632"/>
      <c r="E765" s="632"/>
      <c r="F765" s="308"/>
      <c r="G765" s="320"/>
      <c r="H765" s="309"/>
      <c r="I765" s="306"/>
      <c r="J765" s="306"/>
      <c r="K765" s="306"/>
    </row>
    <row r="766" spans="1:15" s="113" customFormat="1" ht="12.75" customHeight="1">
      <c r="A766" s="549"/>
      <c r="B766" s="300" t="str">
        <f t="shared" si="29"/>
        <v>1</v>
      </c>
      <c r="C766" s="632" t="s">
        <v>1165</v>
      </c>
      <c r="D766" s="632"/>
      <c r="E766" s="632"/>
      <c r="F766" s="308"/>
      <c r="G766" s="320"/>
      <c r="H766" s="309"/>
      <c r="I766" s="306"/>
      <c r="J766" s="306"/>
      <c r="K766" s="306"/>
    </row>
    <row r="767" spans="1:15" s="113" customFormat="1" ht="12.75" customHeight="1">
      <c r="A767" s="549"/>
      <c r="B767" s="300" t="str">
        <f t="shared" si="29"/>
        <v>1</v>
      </c>
      <c r="C767" s="632" t="s">
        <v>1166</v>
      </c>
      <c r="D767" s="632"/>
      <c r="E767" s="632"/>
      <c r="F767" s="308"/>
      <c r="G767" s="320"/>
      <c r="H767" s="309"/>
      <c r="I767" s="306"/>
      <c r="J767" s="306"/>
      <c r="K767" s="306"/>
    </row>
    <row r="768" spans="1:15" s="113" customFormat="1" ht="12.75" customHeight="1">
      <c r="A768" s="549"/>
      <c r="B768" s="300" t="str">
        <f t="shared" si="29"/>
        <v>1</v>
      </c>
      <c r="C768" s="632" t="s">
        <v>1167</v>
      </c>
      <c r="D768" s="632"/>
      <c r="E768" s="632"/>
      <c r="F768" s="308"/>
      <c r="G768" s="320"/>
      <c r="H768" s="309"/>
      <c r="I768" s="306"/>
      <c r="J768" s="306"/>
      <c r="K768" s="306"/>
    </row>
    <row r="769" spans="1:15" s="113" customFormat="1" ht="12.75" customHeight="1">
      <c r="A769" s="549"/>
      <c r="B769" s="300" t="str">
        <f t="shared" si="29"/>
        <v>1</v>
      </c>
      <c r="C769" s="632" t="s">
        <v>1168</v>
      </c>
      <c r="D769" s="632"/>
      <c r="E769" s="632"/>
      <c r="F769" s="308"/>
      <c r="G769" s="320"/>
      <c r="H769" s="309"/>
      <c r="I769" s="306"/>
      <c r="J769" s="306"/>
      <c r="K769" s="306"/>
    </row>
    <row r="770" spans="1:15" s="113" customFormat="1" ht="12.75" customHeight="1">
      <c r="A770" s="549"/>
      <c r="B770" s="300" t="str">
        <f t="shared" si="29"/>
        <v>1</v>
      </c>
      <c r="C770" s="632" t="s">
        <v>1169</v>
      </c>
      <c r="D770" s="632"/>
      <c r="E770" s="632"/>
      <c r="F770" s="308"/>
      <c r="G770" s="320"/>
      <c r="H770" s="309"/>
      <c r="I770" s="306"/>
      <c r="J770" s="306"/>
      <c r="K770" s="306"/>
    </row>
    <row r="771" spans="1:15">
      <c r="B771" s="300" t="str">
        <f t="shared" si="29"/>
        <v>1</v>
      </c>
      <c r="C771" s="304"/>
      <c r="D771" s="304"/>
      <c r="E771" s="304"/>
    </row>
    <row r="772" spans="1:15">
      <c r="B772" s="300" t="str">
        <f t="shared" si="29"/>
        <v>1</v>
      </c>
      <c r="C772" s="321" t="s">
        <v>872</v>
      </c>
      <c r="D772" s="363">
        <v>2</v>
      </c>
      <c r="E772" s="323" t="str">
        <f>IF(OR(D772="",D772=1),"","a")</f>
        <v>a</v>
      </c>
      <c r="F772" s="363">
        <v>0</v>
      </c>
      <c r="G772" s="323" t="str">
        <f>IF(N(D772)=0,0,"Kn")</f>
        <v>Kn</v>
      </c>
      <c r="H772" s="325">
        <f>F772*D772</f>
        <v>0</v>
      </c>
    </row>
    <row r="773" spans="1:15">
      <c r="B773" s="300" t="str">
        <f t="shared" si="29"/>
        <v>1</v>
      </c>
      <c r="C773" s="305"/>
      <c r="D773" s="294"/>
      <c r="E773" s="327"/>
      <c r="F773" s="294"/>
      <c r="G773" s="327"/>
      <c r="H773" s="301"/>
    </row>
    <row r="774" spans="1:15" ht="12.75" customHeight="1">
      <c r="B774" s="355" t="s">
        <v>590</v>
      </c>
      <c r="C774" s="640" t="s">
        <v>1170</v>
      </c>
      <c r="D774" s="640"/>
      <c r="E774" s="640"/>
      <c r="J774" s="304"/>
      <c r="K774" s="304"/>
    </row>
    <row r="775" spans="1:15">
      <c r="B775" s="300" t="str">
        <f t="shared" si="29"/>
        <v>2</v>
      </c>
      <c r="C775" s="640"/>
      <c r="D775" s="640"/>
      <c r="E775" s="640"/>
      <c r="J775" s="304"/>
      <c r="K775" s="304"/>
    </row>
    <row r="776" spans="1:15">
      <c r="B776" s="300" t="str">
        <f t="shared" si="29"/>
        <v>2</v>
      </c>
      <c r="C776" s="640"/>
      <c r="D776" s="640"/>
      <c r="E776" s="640"/>
      <c r="J776" s="305"/>
      <c r="K776" s="305"/>
      <c r="L776" s="294"/>
      <c r="M776" s="294"/>
      <c r="N776" s="294"/>
      <c r="O776" s="294"/>
    </row>
    <row r="777" spans="1:15">
      <c r="B777" s="300" t="str">
        <f t="shared" si="29"/>
        <v>2</v>
      </c>
      <c r="C777" s="640"/>
      <c r="D777" s="640"/>
      <c r="E777" s="640"/>
      <c r="J777" s="305"/>
      <c r="K777" s="305"/>
      <c r="L777" s="294"/>
      <c r="M777" s="294"/>
      <c r="N777" s="294"/>
      <c r="O777" s="294"/>
    </row>
    <row r="778" spans="1:15">
      <c r="B778" s="300" t="str">
        <f t="shared" si="29"/>
        <v>2</v>
      </c>
      <c r="C778" s="640"/>
      <c r="D778" s="640"/>
      <c r="E778" s="640"/>
      <c r="J778" s="305"/>
      <c r="K778" s="305"/>
      <c r="L778" s="294"/>
      <c r="M778" s="294"/>
      <c r="N778" s="294"/>
      <c r="O778" s="294"/>
    </row>
    <row r="779" spans="1:15" ht="12.75" customHeight="1">
      <c r="B779" s="300" t="str">
        <f t="shared" si="29"/>
        <v>2</v>
      </c>
      <c r="C779" s="304" t="s">
        <v>1035</v>
      </c>
      <c r="D779" s="640" t="s">
        <v>1171</v>
      </c>
      <c r="E779" s="640"/>
      <c r="J779" s="305"/>
      <c r="K779" s="305"/>
      <c r="L779" s="294"/>
      <c r="M779" s="294"/>
      <c r="N779" s="294"/>
      <c r="O779" s="294"/>
    </row>
    <row r="780" spans="1:15" ht="12.75" customHeight="1">
      <c r="B780" s="300" t="str">
        <f t="shared" si="29"/>
        <v>2</v>
      </c>
      <c r="C780" s="304" t="s">
        <v>1147</v>
      </c>
      <c r="D780" s="302" t="s">
        <v>1172</v>
      </c>
      <c r="E780" s="302"/>
      <c r="J780" s="305"/>
      <c r="K780" s="305"/>
      <c r="L780" s="294"/>
      <c r="M780" s="294"/>
      <c r="N780" s="294"/>
      <c r="O780" s="294"/>
    </row>
    <row r="781" spans="1:15" s="332" customFormat="1" ht="12.75" customHeight="1">
      <c r="A781" s="555"/>
      <c r="B781" s="300" t="str">
        <f t="shared" si="29"/>
        <v>2</v>
      </c>
      <c r="C781" s="304" t="s">
        <v>1173</v>
      </c>
      <c r="D781" s="640" t="s">
        <v>1174</v>
      </c>
      <c r="E781" s="640"/>
      <c r="H781" s="334"/>
      <c r="J781" s="326"/>
      <c r="K781" s="326"/>
      <c r="L781" s="326"/>
      <c r="M781" s="326"/>
      <c r="N781" s="326"/>
      <c r="O781" s="326"/>
    </row>
    <row r="782" spans="1:15" s="332" customFormat="1" ht="12.75" customHeight="1">
      <c r="A782" s="555"/>
      <c r="B782" s="300" t="str">
        <f t="shared" si="29"/>
        <v>2</v>
      </c>
      <c r="C782" s="304" t="s">
        <v>1153</v>
      </c>
      <c r="D782" s="640" t="s">
        <v>1175</v>
      </c>
      <c r="E782" s="640"/>
      <c r="H782" s="334"/>
      <c r="J782" s="326"/>
      <c r="K782" s="335"/>
      <c r="L782" s="326"/>
      <c r="M782" s="335"/>
      <c r="N782" s="326"/>
      <c r="O782" s="326"/>
    </row>
    <row r="783" spans="1:15" s="126" customFormat="1">
      <c r="A783" s="550"/>
      <c r="B783" s="300" t="str">
        <f t="shared" si="29"/>
        <v>2</v>
      </c>
      <c r="C783" s="391" t="s">
        <v>1155</v>
      </c>
      <c r="D783" s="342" t="s">
        <v>1176</v>
      </c>
      <c r="E783" s="342"/>
      <c r="H783" s="277"/>
    </row>
    <row r="784" spans="1:15" ht="12.75" customHeight="1">
      <c r="B784" s="300" t="str">
        <f t="shared" si="29"/>
        <v>2</v>
      </c>
      <c r="C784" s="616" t="s">
        <v>1177</v>
      </c>
      <c r="D784" s="616"/>
      <c r="E784" s="616"/>
      <c r="J784" s="294"/>
      <c r="K784" s="327"/>
      <c r="L784" s="294"/>
      <c r="M784" s="327"/>
      <c r="N784" s="294"/>
      <c r="O784" s="294"/>
    </row>
    <row r="785" spans="1:15">
      <c r="B785" s="300" t="str">
        <f t="shared" si="29"/>
        <v>2</v>
      </c>
      <c r="C785" s="616"/>
      <c r="D785" s="616"/>
      <c r="E785" s="616"/>
      <c r="J785" s="294"/>
      <c r="K785" s="294"/>
      <c r="L785" s="294"/>
      <c r="M785" s="294"/>
      <c r="N785" s="294"/>
      <c r="O785" s="294"/>
    </row>
    <row r="786" spans="1:15" ht="12.75" customHeight="1">
      <c r="B786" s="300" t="str">
        <f t="shared" si="29"/>
        <v>2</v>
      </c>
      <c r="C786" s="616"/>
      <c r="D786" s="616"/>
      <c r="E786" s="616"/>
      <c r="J786" s="294"/>
      <c r="K786" s="294"/>
      <c r="L786" s="294"/>
      <c r="M786" s="294"/>
      <c r="N786" s="294"/>
      <c r="O786" s="294"/>
    </row>
    <row r="787" spans="1:15">
      <c r="B787" s="300" t="str">
        <f t="shared" si="29"/>
        <v>2</v>
      </c>
      <c r="C787" s="616"/>
      <c r="D787" s="616"/>
      <c r="E787" s="616"/>
    </row>
    <row r="788" spans="1:15">
      <c r="B788" s="300" t="str">
        <f t="shared" si="29"/>
        <v>2</v>
      </c>
      <c r="C788" s="616"/>
      <c r="D788" s="616"/>
      <c r="E788" s="616"/>
    </row>
    <row r="789" spans="1:15">
      <c r="B789" s="300" t="str">
        <f t="shared" si="29"/>
        <v>2</v>
      </c>
      <c r="C789" s="616"/>
      <c r="D789" s="616"/>
      <c r="E789" s="616"/>
    </row>
    <row r="790" spans="1:15">
      <c r="B790" s="300" t="str">
        <f t="shared" si="29"/>
        <v>2</v>
      </c>
      <c r="C790" s="304"/>
      <c r="D790" s="304"/>
      <c r="E790" s="304"/>
    </row>
    <row r="791" spans="1:15">
      <c r="B791" s="300" t="str">
        <f t="shared" si="29"/>
        <v>2</v>
      </c>
      <c r="C791" s="321" t="s">
        <v>872</v>
      </c>
      <c r="D791" s="363">
        <v>1</v>
      </c>
      <c r="E791" s="323" t="str">
        <f>IF(OR(D791="",D791=1),"","a")</f>
        <v/>
      </c>
      <c r="F791" s="363">
        <v>0</v>
      </c>
      <c r="G791" s="323" t="str">
        <f>IF(N(D791)=0,0,"Kn")</f>
        <v>Kn</v>
      </c>
      <c r="H791" s="325">
        <f>F791*D791</f>
        <v>0</v>
      </c>
    </row>
    <row r="792" spans="1:15">
      <c r="B792" s="300" t="str">
        <f t="shared" si="29"/>
        <v>2</v>
      </c>
      <c r="C792" s="305"/>
      <c r="D792" s="294"/>
      <c r="E792" s="327"/>
      <c r="F792" s="294"/>
      <c r="G792" s="327"/>
      <c r="H792" s="301"/>
    </row>
    <row r="793" spans="1:15">
      <c r="B793" s="355" t="s">
        <v>1643</v>
      </c>
      <c r="C793" s="616" t="s">
        <v>1178</v>
      </c>
      <c r="D793" s="616"/>
      <c r="E793" s="616"/>
      <c r="J793" s="304"/>
      <c r="K793" s="304"/>
    </row>
    <row r="794" spans="1:15">
      <c r="B794" s="300" t="str">
        <f t="shared" si="29"/>
        <v>3</v>
      </c>
      <c r="C794" s="616"/>
      <c r="D794" s="616"/>
      <c r="E794" s="616"/>
      <c r="J794" s="304"/>
      <c r="K794" s="304"/>
    </row>
    <row r="795" spans="1:15">
      <c r="B795" s="300" t="str">
        <f t="shared" si="29"/>
        <v>3</v>
      </c>
      <c r="C795" s="616"/>
      <c r="D795" s="616"/>
      <c r="E795" s="616"/>
      <c r="J795" s="304"/>
      <c r="K795" s="304"/>
    </row>
    <row r="796" spans="1:15" s="332" customFormat="1">
      <c r="A796" s="555"/>
      <c r="B796" s="300" t="str">
        <f t="shared" si="29"/>
        <v>3</v>
      </c>
      <c r="C796" s="304" t="s">
        <v>1179</v>
      </c>
      <c r="D796" s="332" t="s">
        <v>1180</v>
      </c>
      <c r="H796" s="334"/>
      <c r="J796" s="304"/>
      <c r="K796" s="304"/>
    </row>
    <row r="797" spans="1:15">
      <c r="B797" s="300" t="str">
        <f t="shared" si="29"/>
        <v>3</v>
      </c>
      <c r="C797" s="304"/>
      <c r="J797" s="304"/>
      <c r="K797" s="304"/>
    </row>
    <row r="798" spans="1:15">
      <c r="B798" s="300" t="str">
        <f t="shared" si="29"/>
        <v>3</v>
      </c>
      <c r="C798" s="321" t="s">
        <v>11</v>
      </c>
      <c r="D798" s="363">
        <v>2</v>
      </c>
      <c r="E798" s="323" t="str">
        <f>IF(OR(D798="",D798=1),"","a")</f>
        <v>a</v>
      </c>
      <c r="F798" s="363">
        <v>0</v>
      </c>
      <c r="G798" s="323" t="str">
        <f>IF(N(D798)=0,0,"Kn")</f>
        <v>Kn</v>
      </c>
      <c r="H798" s="325">
        <f>F798*D798</f>
        <v>0</v>
      </c>
    </row>
    <row r="799" spans="1:15">
      <c r="B799" s="300" t="str">
        <f t="shared" si="29"/>
        <v>3</v>
      </c>
      <c r="C799" s="305"/>
      <c r="D799" s="294"/>
      <c r="E799" s="327"/>
      <c r="F799" s="294"/>
      <c r="G799" s="327"/>
      <c r="H799" s="301"/>
    </row>
    <row r="800" spans="1:15" ht="12.75" customHeight="1">
      <c r="B800" s="355" t="s">
        <v>561</v>
      </c>
      <c r="C800" s="640" t="s">
        <v>1181</v>
      </c>
      <c r="D800" s="640"/>
      <c r="E800" s="640"/>
      <c r="F800" s="392"/>
      <c r="G800" s="392"/>
      <c r="H800" s="393"/>
    </row>
    <row r="801" spans="2:8">
      <c r="B801" s="300" t="str">
        <f t="shared" si="29"/>
        <v>4</v>
      </c>
      <c r="C801" s="640"/>
      <c r="D801" s="640"/>
      <c r="E801" s="640"/>
      <c r="F801" s="392"/>
      <c r="G801" s="392"/>
      <c r="H801" s="393"/>
    </row>
    <row r="802" spans="2:8">
      <c r="B802" s="300" t="str">
        <f t="shared" si="29"/>
        <v>4</v>
      </c>
      <c r="C802" s="302"/>
      <c r="D802" s="302"/>
      <c r="E802" s="302"/>
      <c r="F802" s="392"/>
      <c r="G802" s="392"/>
      <c r="H802" s="393"/>
    </row>
    <row r="803" spans="2:8">
      <c r="B803" s="300" t="str">
        <f t="shared" si="29"/>
        <v>4</v>
      </c>
      <c r="C803" s="394" t="s">
        <v>1182</v>
      </c>
      <c r="D803" s="392"/>
      <c r="E803" s="392"/>
      <c r="F803" s="392"/>
      <c r="G803" s="392"/>
      <c r="H803" s="393"/>
    </row>
    <row r="804" spans="2:8">
      <c r="B804" s="300" t="str">
        <f t="shared" si="29"/>
        <v>4</v>
      </c>
      <c r="C804" s="383" t="s">
        <v>11</v>
      </c>
      <c r="D804" s="395">
        <v>2</v>
      </c>
      <c r="E804" s="396" t="str">
        <f>IF(OR(D804="",D804=1),"","a")</f>
        <v>a</v>
      </c>
      <c r="F804" s="395">
        <v>0</v>
      </c>
      <c r="G804" s="396" t="str">
        <f>IF(N(D804)=0,0,"Kn")</f>
        <v>Kn</v>
      </c>
      <c r="H804" s="397">
        <f>F804*D804</f>
        <v>0</v>
      </c>
    </row>
    <row r="805" spans="2:8">
      <c r="B805" s="300" t="str">
        <f t="shared" si="29"/>
        <v>4</v>
      </c>
      <c r="C805" s="398"/>
      <c r="D805" s="340"/>
      <c r="E805" s="341"/>
      <c r="F805" s="340"/>
      <c r="G805" s="341"/>
      <c r="H805" s="399"/>
    </row>
    <row r="806" spans="2:8">
      <c r="B806" s="355" t="s">
        <v>559</v>
      </c>
      <c r="C806" s="640" t="s">
        <v>1183</v>
      </c>
      <c r="D806" s="640"/>
      <c r="E806" s="640"/>
      <c r="F806" s="392"/>
      <c r="G806" s="392"/>
      <c r="H806" s="393"/>
    </row>
    <row r="807" spans="2:8">
      <c r="B807" s="300" t="str">
        <f t="shared" si="29"/>
        <v>5</v>
      </c>
      <c r="C807" s="640"/>
      <c r="D807" s="640"/>
      <c r="E807" s="640"/>
      <c r="F807" s="392"/>
      <c r="G807" s="392"/>
      <c r="H807" s="393"/>
    </row>
    <row r="808" spans="2:8">
      <c r="B808" s="300" t="str">
        <f t="shared" si="29"/>
        <v>5</v>
      </c>
      <c r="C808" s="640"/>
      <c r="D808" s="640"/>
      <c r="E808" s="640"/>
      <c r="F808" s="392"/>
      <c r="G808" s="392"/>
      <c r="H808" s="393"/>
    </row>
    <row r="809" spans="2:8">
      <c r="B809" s="300" t="str">
        <f t="shared" ref="B809:B871" si="30">IF(A809="",B808,B808+1)</f>
        <v>5</v>
      </c>
      <c r="C809" s="304"/>
    </row>
    <row r="810" spans="2:8">
      <c r="B810" s="300" t="str">
        <f t="shared" si="30"/>
        <v>5</v>
      </c>
      <c r="C810" s="321" t="s">
        <v>11</v>
      </c>
      <c r="D810" s="363">
        <v>4</v>
      </c>
      <c r="E810" s="323" t="str">
        <f>IF(OR(D810="",D810=1),"","a")</f>
        <v>a</v>
      </c>
      <c r="F810" s="363">
        <v>0</v>
      </c>
      <c r="G810" s="323" t="str">
        <f>IF(N(D810)=0,0,"Kn")</f>
        <v>Kn</v>
      </c>
      <c r="H810" s="325">
        <f>F810*D810</f>
        <v>0</v>
      </c>
    </row>
    <row r="811" spans="2:8">
      <c r="B811" s="300" t="str">
        <f t="shared" si="30"/>
        <v>5</v>
      </c>
      <c r="C811" s="305"/>
      <c r="D811" s="294"/>
      <c r="E811" s="327"/>
      <c r="F811" s="294"/>
      <c r="G811" s="327"/>
      <c r="H811" s="301"/>
    </row>
    <row r="812" spans="2:8">
      <c r="B812" s="355" t="s">
        <v>574</v>
      </c>
      <c r="C812" s="640" t="s">
        <v>1184</v>
      </c>
      <c r="D812" s="640"/>
      <c r="E812" s="640"/>
      <c r="F812" s="392"/>
      <c r="G812" s="392"/>
      <c r="H812" s="393"/>
    </row>
    <row r="813" spans="2:8">
      <c r="B813" s="300" t="str">
        <f t="shared" si="30"/>
        <v>6</v>
      </c>
      <c r="C813" s="640"/>
      <c r="D813" s="640"/>
      <c r="E813" s="640"/>
      <c r="F813" s="392"/>
      <c r="G813" s="392"/>
      <c r="H813" s="393"/>
    </row>
    <row r="814" spans="2:8">
      <c r="B814" s="300" t="str">
        <f t="shared" si="30"/>
        <v>6</v>
      </c>
      <c r="C814" s="302"/>
      <c r="D814" s="392"/>
      <c r="E814" s="392"/>
      <c r="F814" s="392"/>
      <c r="G814" s="392"/>
      <c r="H814" s="393"/>
    </row>
    <row r="815" spans="2:8">
      <c r="B815" s="300" t="str">
        <f t="shared" si="30"/>
        <v>6</v>
      </c>
      <c r="C815" s="383" t="s">
        <v>11</v>
      </c>
      <c r="D815" s="400">
        <v>10</v>
      </c>
      <c r="E815" s="401" t="str">
        <f>IF(OR(D815="",D815=1),"","a")</f>
        <v>a</v>
      </c>
      <c r="F815" s="400">
        <v>0</v>
      </c>
      <c r="G815" s="401" t="str">
        <f>IF(N(D815)=0,0,"Kn")</f>
        <v>Kn</v>
      </c>
      <c r="H815" s="397">
        <f>F815*D815</f>
        <v>0</v>
      </c>
    </row>
    <row r="816" spans="2:8">
      <c r="B816" s="300" t="str">
        <f t="shared" si="30"/>
        <v>6</v>
      </c>
      <c r="C816" s="398"/>
      <c r="D816" s="340"/>
      <c r="E816" s="341"/>
      <c r="F816" s="340"/>
      <c r="G816" s="341"/>
      <c r="H816" s="399"/>
    </row>
    <row r="817" spans="1:14" ht="12.75" customHeight="1">
      <c r="B817" s="355" t="s">
        <v>569</v>
      </c>
      <c r="C817" s="616" t="s">
        <v>1185</v>
      </c>
      <c r="D817" s="616"/>
      <c r="E817" s="616"/>
      <c r="G817" s="402"/>
      <c r="J817" s="304"/>
      <c r="K817" s="304"/>
    </row>
    <row r="818" spans="1:14">
      <c r="B818" s="300" t="str">
        <f t="shared" si="30"/>
        <v>7</v>
      </c>
      <c r="C818" s="616"/>
      <c r="D818" s="616"/>
      <c r="E818" s="616"/>
      <c r="G818" s="402"/>
      <c r="J818" s="304"/>
      <c r="K818" s="304"/>
    </row>
    <row r="819" spans="1:14">
      <c r="B819" s="300" t="str">
        <f t="shared" si="30"/>
        <v>7</v>
      </c>
      <c r="C819" s="616"/>
      <c r="D819" s="616"/>
      <c r="E819" s="616"/>
      <c r="G819" s="402"/>
      <c r="J819" s="304"/>
      <c r="K819" s="304"/>
    </row>
    <row r="820" spans="1:14">
      <c r="B820" s="300" t="str">
        <f t="shared" si="30"/>
        <v>7</v>
      </c>
      <c r="C820" s="616"/>
      <c r="D820" s="616"/>
      <c r="E820" s="616"/>
      <c r="G820" s="402"/>
      <c r="J820" s="304"/>
      <c r="K820" s="304"/>
    </row>
    <row r="821" spans="1:14">
      <c r="B821" s="300" t="str">
        <f t="shared" si="30"/>
        <v>7</v>
      </c>
      <c r="C821" s="304"/>
      <c r="D821" s="304"/>
      <c r="E821" s="304"/>
      <c r="G821" s="402"/>
      <c r="J821" s="304"/>
      <c r="K821" s="304"/>
    </row>
    <row r="822" spans="1:14" s="126" customFormat="1" ht="12.75" customHeight="1">
      <c r="A822" s="550"/>
      <c r="B822" s="300" t="str">
        <f t="shared" si="30"/>
        <v>7</v>
      </c>
      <c r="C822" s="620" t="s">
        <v>1186</v>
      </c>
      <c r="D822" s="620"/>
      <c r="E822" s="620"/>
      <c r="F822" s="620"/>
      <c r="G822" s="315"/>
      <c r="H822" s="316"/>
      <c r="L822" s="306"/>
      <c r="M822" s="306"/>
      <c r="N822" s="306"/>
    </row>
    <row r="823" spans="1:14" s="126" customFormat="1" ht="12.75" customHeight="1">
      <c r="A823" s="550"/>
      <c r="B823" s="300" t="str">
        <f t="shared" si="30"/>
        <v>7</v>
      </c>
      <c r="C823" s="632" t="s">
        <v>1187</v>
      </c>
      <c r="D823" s="632"/>
      <c r="E823" s="315"/>
      <c r="F823" s="314"/>
      <c r="G823" s="315"/>
      <c r="H823" s="316"/>
      <c r="L823" s="306"/>
      <c r="M823" s="306"/>
      <c r="N823" s="306"/>
    </row>
    <row r="824" spans="1:14" s="342" customFormat="1" ht="12.75" customHeight="1">
      <c r="A824" s="557"/>
      <c r="B824" s="300" t="str">
        <f t="shared" si="30"/>
        <v>7</v>
      </c>
      <c r="C824" s="639" t="s">
        <v>1188</v>
      </c>
      <c r="D824" s="639"/>
      <c r="E824" s="639"/>
      <c r="F824" s="339"/>
      <c r="G824" s="344"/>
      <c r="H824" s="403"/>
      <c r="L824" s="364"/>
      <c r="M824" s="364"/>
      <c r="N824" s="364"/>
    </row>
    <row r="825" spans="1:14" s="342" customFormat="1" ht="12.75" customHeight="1">
      <c r="A825" s="557"/>
      <c r="B825" s="300" t="str">
        <f t="shared" si="30"/>
        <v>7</v>
      </c>
      <c r="C825" s="639" t="s">
        <v>1189</v>
      </c>
      <c r="D825" s="639"/>
      <c r="E825" s="639"/>
      <c r="F825" s="339"/>
      <c r="G825" s="344"/>
      <c r="H825" s="403"/>
      <c r="L825" s="364"/>
      <c r="M825" s="364"/>
      <c r="N825" s="364"/>
    </row>
    <row r="826" spans="1:14" s="342" customFormat="1" ht="12.75" customHeight="1">
      <c r="A826" s="557"/>
      <c r="B826" s="300" t="str">
        <f t="shared" si="30"/>
        <v>7</v>
      </c>
      <c r="C826" s="639" t="s">
        <v>1190</v>
      </c>
      <c r="D826" s="639"/>
      <c r="E826" s="639"/>
      <c r="F826" s="403"/>
      <c r="G826" s="344"/>
      <c r="H826" s="403"/>
      <c r="L826" s="364"/>
      <c r="M826" s="364"/>
      <c r="N826" s="364"/>
    </row>
    <row r="827" spans="1:14" s="342" customFormat="1" ht="12.75" customHeight="1">
      <c r="A827" s="557"/>
      <c r="B827" s="300" t="str">
        <f t="shared" si="30"/>
        <v>7</v>
      </c>
      <c r="C827" s="639" t="s">
        <v>1191</v>
      </c>
      <c r="D827" s="639"/>
      <c r="E827" s="639"/>
      <c r="F827" s="403"/>
      <c r="G827" s="344"/>
      <c r="H827" s="403"/>
      <c r="L827" s="364"/>
      <c r="M827" s="364"/>
      <c r="N827" s="364"/>
    </row>
    <row r="828" spans="1:14" s="113" customFormat="1">
      <c r="A828" s="549"/>
      <c r="B828" s="300" t="str">
        <f t="shared" si="30"/>
        <v>7</v>
      </c>
      <c r="C828" s="367"/>
      <c r="D828" s="308"/>
      <c r="E828" s="320"/>
      <c r="F828" s="308"/>
      <c r="G828" s="320"/>
      <c r="H828" s="309"/>
      <c r="L828" s="306"/>
      <c r="M828" s="306"/>
      <c r="N828" s="306"/>
    </row>
    <row r="829" spans="1:14">
      <c r="B829" s="300" t="str">
        <f t="shared" si="30"/>
        <v>7</v>
      </c>
      <c r="C829" s="328" t="s">
        <v>872</v>
      </c>
      <c r="D829" s="363">
        <v>1</v>
      </c>
      <c r="E829" s="323" t="str">
        <f>IF(OR(D829="",D829=1),"","a")</f>
        <v/>
      </c>
      <c r="F829" s="363">
        <v>0</v>
      </c>
      <c r="G829" s="323" t="str">
        <f>IF(N(D829)=0,0,"Kn")</f>
        <v>Kn</v>
      </c>
      <c r="H829" s="325">
        <f>F829*D829</f>
        <v>0</v>
      </c>
    </row>
    <row r="830" spans="1:14">
      <c r="B830" s="300" t="str">
        <f t="shared" si="30"/>
        <v>7</v>
      </c>
      <c r="C830" s="314"/>
      <c r="D830" s="294"/>
      <c r="E830" s="327"/>
      <c r="F830" s="294"/>
      <c r="G830" s="327"/>
      <c r="H830" s="301"/>
    </row>
    <row r="831" spans="1:14" s="342" customFormat="1" ht="12.75" customHeight="1">
      <c r="A831" s="557"/>
      <c r="B831" s="300" t="str">
        <f t="shared" si="30"/>
        <v>7</v>
      </c>
      <c r="C831" s="620" t="s">
        <v>1192</v>
      </c>
      <c r="D831" s="620"/>
      <c r="E831" s="620"/>
      <c r="F831" s="620"/>
      <c r="G831" s="344"/>
      <c r="H831" s="403"/>
      <c r="L831" s="364"/>
      <c r="M831" s="364"/>
      <c r="N831" s="364"/>
    </row>
    <row r="832" spans="1:14" s="126" customFormat="1" ht="12.75" customHeight="1">
      <c r="A832" s="550"/>
      <c r="B832" s="300" t="str">
        <f t="shared" si="30"/>
        <v>7</v>
      </c>
      <c r="C832" s="632" t="s">
        <v>1193</v>
      </c>
      <c r="D832" s="632"/>
      <c r="E832" s="315"/>
      <c r="F832" s="314"/>
      <c r="G832" s="315"/>
      <c r="H832" s="316"/>
      <c r="L832" s="306"/>
      <c r="M832" s="306"/>
      <c r="N832" s="306"/>
    </row>
    <row r="833" spans="1:14" s="342" customFormat="1" ht="12.75" customHeight="1">
      <c r="A833" s="557"/>
      <c r="B833" s="300" t="str">
        <f t="shared" si="30"/>
        <v>7</v>
      </c>
      <c r="C833" s="639" t="s">
        <v>1194</v>
      </c>
      <c r="D833" s="639"/>
      <c r="E833" s="639"/>
      <c r="F833" s="339"/>
      <c r="G833" s="344"/>
      <c r="H833" s="403"/>
      <c r="L833" s="364"/>
      <c r="M833" s="364"/>
      <c r="N833" s="364"/>
    </row>
    <row r="834" spans="1:14" s="342" customFormat="1" ht="12.75" customHeight="1">
      <c r="A834" s="557"/>
      <c r="B834" s="300" t="str">
        <f t="shared" si="30"/>
        <v>7</v>
      </c>
      <c r="C834" s="639" t="s">
        <v>1189</v>
      </c>
      <c r="D834" s="639"/>
      <c r="E834" s="639"/>
      <c r="F834" s="339"/>
      <c r="G834" s="344"/>
      <c r="H834" s="403"/>
      <c r="L834" s="364"/>
      <c r="M834" s="364"/>
      <c r="N834" s="364"/>
    </row>
    <row r="835" spans="1:14" s="342" customFormat="1" ht="12.75" customHeight="1">
      <c r="A835" s="557"/>
      <c r="B835" s="300" t="str">
        <f t="shared" si="30"/>
        <v>7</v>
      </c>
      <c r="C835" s="639" t="s">
        <v>1195</v>
      </c>
      <c r="D835" s="639"/>
      <c r="E835" s="639"/>
      <c r="F835" s="403"/>
      <c r="G835" s="344"/>
      <c r="H835" s="403"/>
      <c r="L835" s="364"/>
      <c r="M835" s="364"/>
      <c r="N835" s="364"/>
    </row>
    <row r="836" spans="1:14" s="342" customFormat="1" ht="12.75" customHeight="1">
      <c r="A836" s="557"/>
      <c r="B836" s="300" t="str">
        <f t="shared" si="30"/>
        <v>7</v>
      </c>
      <c r="C836" s="639" t="s">
        <v>1196</v>
      </c>
      <c r="D836" s="639"/>
      <c r="E836" s="639"/>
      <c r="F836" s="403"/>
      <c r="G836" s="344"/>
      <c r="H836" s="403"/>
      <c r="L836" s="364"/>
      <c r="M836" s="364"/>
      <c r="N836" s="364"/>
    </row>
    <row r="837" spans="1:14" s="113" customFormat="1">
      <c r="A837" s="549"/>
      <c r="B837" s="300" t="str">
        <f t="shared" si="30"/>
        <v>7</v>
      </c>
      <c r="C837" s="367"/>
      <c r="D837" s="308"/>
      <c r="E837" s="320"/>
      <c r="F837" s="308"/>
      <c r="G837" s="320"/>
      <c r="H837" s="309"/>
      <c r="L837" s="306"/>
      <c r="M837" s="306"/>
      <c r="N837" s="306"/>
    </row>
    <row r="838" spans="1:14">
      <c r="B838" s="300" t="str">
        <f t="shared" si="30"/>
        <v>7</v>
      </c>
      <c r="C838" s="328" t="s">
        <v>872</v>
      </c>
      <c r="D838" s="363">
        <v>1</v>
      </c>
      <c r="E838" s="323" t="str">
        <f>IF(OR(D838="",D838=1),"","a")</f>
        <v/>
      </c>
      <c r="F838" s="363">
        <v>0</v>
      </c>
      <c r="G838" s="323" t="str">
        <f>IF(N(D838)=0,0,"Kn")</f>
        <v>Kn</v>
      </c>
      <c r="H838" s="325">
        <f>F838*D838</f>
        <v>0</v>
      </c>
    </row>
    <row r="839" spans="1:14">
      <c r="B839" s="300" t="str">
        <f t="shared" si="30"/>
        <v>7</v>
      </c>
      <c r="C839" s="314"/>
      <c r="D839" s="294"/>
      <c r="E839" s="327"/>
      <c r="F839" s="294"/>
      <c r="G839" s="327"/>
      <c r="H839" s="301"/>
    </row>
    <row r="840" spans="1:14" s="392" customFormat="1">
      <c r="A840" s="560"/>
      <c r="B840" s="300" t="str">
        <f t="shared" si="30"/>
        <v>7</v>
      </c>
      <c r="C840" s="620" t="s">
        <v>1197</v>
      </c>
      <c r="D840" s="620"/>
      <c r="E840" s="620"/>
      <c r="F840" s="620"/>
      <c r="G840" s="344"/>
      <c r="H840" s="403"/>
    </row>
    <row r="841" spans="1:14" s="392" customFormat="1" ht="12.75" customHeight="1">
      <c r="A841" s="560"/>
      <c r="B841" s="300" t="str">
        <f t="shared" si="30"/>
        <v>7</v>
      </c>
      <c r="C841" s="620" t="s">
        <v>1198</v>
      </c>
      <c r="D841" s="620"/>
      <c r="E841" s="620"/>
      <c r="F841" s="403"/>
      <c r="G841" s="344"/>
      <c r="H841" s="403"/>
    </row>
    <row r="842" spans="1:14" s="392" customFormat="1">
      <c r="A842" s="560"/>
      <c r="B842" s="300" t="str">
        <f t="shared" si="30"/>
        <v>7</v>
      </c>
      <c r="C842" s="639" t="s">
        <v>1199</v>
      </c>
      <c r="D842" s="639"/>
      <c r="E842" s="639"/>
      <c r="F842" s="403"/>
      <c r="G842" s="344"/>
      <c r="H842" s="403"/>
    </row>
    <row r="843" spans="1:14" s="342" customFormat="1" ht="12.75" customHeight="1">
      <c r="A843" s="557"/>
      <c r="B843" s="300" t="str">
        <f t="shared" si="30"/>
        <v>7</v>
      </c>
      <c r="C843" s="639" t="s">
        <v>1200</v>
      </c>
      <c r="D843" s="639"/>
      <c r="E843" s="639"/>
      <c r="F843" s="403"/>
      <c r="G843" s="344"/>
      <c r="H843" s="403"/>
      <c r="L843" s="364"/>
      <c r="M843" s="364"/>
      <c r="N843" s="364"/>
    </row>
    <row r="844" spans="1:14" s="342" customFormat="1" ht="12.75" customHeight="1">
      <c r="A844" s="557"/>
      <c r="B844" s="300" t="str">
        <f t="shared" si="30"/>
        <v>7</v>
      </c>
      <c r="C844" s="639" t="s">
        <v>1201</v>
      </c>
      <c r="D844" s="639"/>
      <c r="E844" s="639"/>
      <c r="F844" s="403"/>
      <c r="G844" s="344"/>
      <c r="H844" s="403"/>
      <c r="L844" s="364"/>
      <c r="M844" s="364"/>
      <c r="N844" s="364"/>
    </row>
    <row r="845" spans="1:14" s="342" customFormat="1" ht="12.75" customHeight="1">
      <c r="A845" s="557"/>
      <c r="B845" s="300" t="str">
        <f t="shared" si="30"/>
        <v>7</v>
      </c>
      <c r="C845" s="639" t="s">
        <v>1202</v>
      </c>
      <c r="D845" s="639"/>
      <c r="E845" s="639"/>
      <c r="F845" s="403"/>
      <c r="G845" s="344"/>
      <c r="H845" s="403"/>
      <c r="L845" s="364"/>
      <c r="M845" s="364"/>
      <c r="N845" s="364"/>
    </row>
    <row r="846" spans="1:14" s="342" customFormat="1" ht="12.75" customHeight="1">
      <c r="A846" s="557"/>
      <c r="B846" s="300" t="str">
        <f t="shared" si="30"/>
        <v>7</v>
      </c>
      <c r="C846" s="404"/>
      <c r="D846" s="138"/>
      <c r="E846" s="405"/>
      <c r="F846" s="390"/>
      <c r="G846" s="405"/>
      <c r="H846" s="390"/>
      <c r="L846" s="364"/>
      <c r="M846" s="364"/>
      <c r="N846" s="364"/>
    </row>
    <row r="847" spans="1:14" s="126" customFormat="1" ht="12.75" customHeight="1">
      <c r="A847" s="550"/>
      <c r="B847" s="300" t="str">
        <f t="shared" si="30"/>
        <v>7</v>
      </c>
      <c r="C847" s="328" t="s">
        <v>872</v>
      </c>
      <c r="D847" s="363">
        <v>2</v>
      </c>
      <c r="E847" s="323" t="str">
        <f>IF(OR(D847="",D847=1),"","a")</f>
        <v>a</v>
      </c>
      <c r="F847" s="324">
        <v>0</v>
      </c>
      <c r="G847" s="323" t="str">
        <f>IF(N(D847)=0,0,"Kn")</f>
        <v>Kn</v>
      </c>
      <c r="H847" s="325">
        <f>F847*D847</f>
        <v>0</v>
      </c>
      <c r="L847" s="306"/>
      <c r="M847" s="306"/>
      <c r="N847" s="306"/>
    </row>
    <row r="848" spans="1:14" s="126" customFormat="1" ht="12.75" customHeight="1">
      <c r="A848" s="550"/>
      <c r="B848" s="300" t="str">
        <f t="shared" si="30"/>
        <v>7</v>
      </c>
      <c r="C848" s="314"/>
      <c r="D848" s="294"/>
      <c r="E848" s="327"/>
      <c r="F848" s="301"/>
      <c r="G848" s="327"/>
      <c r="H848" s="301"/>
      <c r="L848" s="306"/>
      <c r="M848" s="306"/>
      <c r="N848" s="306"/>
    </row>
    <row r="849" spans="1:14" s="113" customFormat="1" ht="12.75" customHeight="1">
      <c r="A849" s="549"/>
      <c r="B849" s="300" t="str">
        <f t="shared" si="30"/>
        <v>7</v>
      </c>
      <c r="C849" s="637" t="s">
        <v>1203</v>
      </c>
      <c r="D849" s="637"/>
      <c r="E849" s="637"/>
      <c r="F849" s="406"/>
      <c r="G849" s="320"/>
      <c r="H849" s="309"/>
      <c r="L849" s="407"/>
      <c r="M849" s="407"/>
      <c r="N849" s="407"/>
    </row>
    <row r="850" spans="1:14" s="342" customFormat="1" ht="12.75" customHeight="1">
      <c r="A850" s="557"/>
      <c r="B850" s="300" t="str">
        <f t="shared" si="30"/>
        <v>7</v>
      </c>
      <c r="C850" s="637" t="s">
        <v>1204</v>
      </c>
      <c r="D850" s="637"/>
      <c r="E850" s="637"/>
      <c r="F850" s="408"/>
      <c r="G850" s="344"/>
      <c r="H850" s="403"/>
      <c r="L850" s="409"/>
      <c r="M850" s="409"/>
      <c r="N850" s="409"/>
    </row>
    <row r="851" spans="1:14" s="126" customFormat="1" ht="12.75" customHeight="1">
      <c r="A851" s="550"/>
      <c r="B851" s="300" t="str">
        <f t="shared" si="30"/>
        <v>7</v>
      </c>
      <c r="C851" s="638" t="s">
        <v>1199</v>
      </c>
      <c r="D851" s="638"/>
      <c r="E851" s="638"/>
      <c r="F851" s="410"/>
      <c r="G851" s="315"/>
      <c r="H851" s="316"/>
      <c r="L851" s="407"/>
      <c r="M851" s="407"/>
      <c r="N851" s="407"/>
    </row>
    <row r="852" spans="1:14" s="126" customFormat="1" ht="12.75" customHeight="1">
      <c r="A852" s="550"/>
      <c r="B852" s="300" t="str">
        <f t="shared" si="30"/>
        <v>7</v>
      </c>
      <c r="C852" s="638" t="s">
        <v>1205</v>
      </c>
      <c r="D852" s="638"/>
      <c r="E852" s="638"/>
      <c r="F852" s="410"/>
      <c r="G852" s="315"/>
      <c r="H852" s="316"/>
      <c r="L852" s="407"/>
      <c r="M852" s="407"/>
      <c r="N852" s="407"/>
    </row>
    <row r="853" spans="1:14" s="126" customFormat="1" ht="12.75" customHeight="1">
      <c r="A853" s="550"/>
      <c r="B853" s="300" t="str">
        <f t="shared" si="30"/>
        <v>7</v>
      </c>
      <c r="C853" s="638" t="s">
        <v>1206</v>
      </c>
      <c r="D853" s="638"/>
      <c r="E853" s="638"/>
      <c r="F853" s="410"/>
      <c r="G853" s="315"/>
      <c r="H853" s="316"/>
      <c r="L853" s="407"/>
      <c r="M853" s="407"/>
      <c r="N853" s="407"/>
    </row>
    <row r="854" spans="1:14" s="126" customFormat="1" ht="12.75" customHeight="1">
      <c r="A854" s="550"/>
      <c r="B854" s="300" t="str">
        <f t="shared" si="30"/>
        <v>7</v>
      </c>
      <c r="C854" s="638" t="s">
        <v>1207</v>
      </c>
      <c r="D854" s="638"/>
      <c r="E854" s="638"/>
      <c r="F854" s="410"/>
      <c r="G854" s="315"/>
      <c r="H854" s="316"/>
      <c r="L854" s="407"/>
      <c r="M854" s="407"/>
      <c r="N854" s="407"/>
    </row>
    <row r="855" spans="1:14" s="113" customFormat="1">
      <c r="A855" s="549"/>
      <c r="B855" s="300" t="str">
        <f t="shared" si="30"/>
        <v>7</v>
      </c>
      <c r="C855" s="411"/>
      <c r="D855" s="308"/>
      <c r="E855" s="320"/>
      <c r="F855" s="406"/>
      <c r="G855" s="320"/>
      <c r="H855" s="309"/>
      <c r="L855" s="407"/>
      <c r="M855" s="407"/>
      <c r="N855" s="407"/>
    </row>
    <row r="856" spans="1:14" s="126" customFormat="1" ht="12.75" customHeight="1">
      <c r="A856" s="550"/>
      <c r="B856" s="300" t="str">
        <f t="shared" si="30"/>
        <v>7</v>
      </c>
      <c r="C856" s="328" t="s">
        <v>872</v>
      </c>
      <c r="D856" s="363">
        <v>1</v>
      </c>
      <c r="E856" s="323" t="str">
        <f>IF(OR(D856="",D856=1),"","a")</f>
        <v/>
      </c>
      <c r="F856" s="324">
        <v>0</v>
      </c>
      <c r="G856" s="323" t="str">
        <f>IF(N(D856)=0,0,"Kn")</f>
        <v>Kn</v>
      </c>
      <c r="H856" s="325">
        <f>F856*D856</f>
        <v>0</v>
      </c>
      <c r="L856" s="306"/>
      <c r="M856" s="306"/>
      <c r="N856" s="306"/>
    </row>
    <row r="857" spans="1:14" s="126" customFormat="1" ht="12.75" customHeight="1">
      <c r="A857" s="550"/>
      <c r="B857" s="300" t="str">
        <f t="shared" si="30"/>
        <v>7</v>
      </c>
      <c r="C857" s="314"/>
      <c r="D857" s="294"/>
      <c r="E857" s="327"/>
      <c r="F857" s="301"/>
      <c r="G857" s="327"/>
      <c r="H857" s="301"/>
      <c r="L857" s="306"/>
      <c r="M857" s="306"/>
      <c r="N857" s="306"/>
    </row>
    <row r="858" spans="1:14" s="113" customFormat="1">
      <c r="A858" s="549"/>
      <c r="B858" s="355" t="s">
        <v>1644</v>
      </c>
      <c r="C858" s="619" t="s">
        <v>1208</v>
      </c>
      <c r="D858" s="619"/>
      <c r="E858" s="619"/>
      <c r="F858" s="277"/>
      <c r="G858" s="126"/>
      <c r="H858" s="277"/>
      <c r="L858" s="407"/>
      <c r="M858" s="407"/>
      <c r="N858" s="407"/>
    </row>
    <row r="859" spans="1:14">
      <c r="B859" s="300" t="str">
        <f t="shared" si="30"/>
        <v>8</v>
      </c>
      <c r="C859" s="619"/>
      <c r="D859" s="619"/>
      <c r="E859" s="619"/>
      <c r="F859" s="277"/>
      <c r="G859" s="126"/>
      <c r="H859" s="277"/>
    </row>
    <row r="860" spans="1:14">
      <c r="B860" s="300" t="str">
        <f t="shared" si="30"/>
        <v>8</v>
      </c>
      <c r="C860" s="619"/>
      <c r="D860" s="619"/>
      <c r="E860" s="619"/>
      <c r="F860" s="277"/>
      <c r="G860" s="126"/>
      <c r="H860" s="277"/>
    </row>
    <row r="861" spans="1:14">
      <c r="B861" s="300" t="str">
        <f t="shared" si="30"/>
        <v>8</v>
      </c>
      <c r="C861" s="619"/>
      <c r="D861" s="619"/>
      <c r="E861" s="619"/>
      <c r="F861" s="277"/>
      <c r="G861" s="126"/>
      <c r="H861" s="277"/>
    </row>
    <row r="862" spans="1:14">
      <c r="B862" s="300" t="str">
        <f t="shared" si="30"/>
        <v>8</v>
      </c>
      <c r="C862" s="619"/>
      <c r="D862" s="619"/>
      <c r="E862" s="619"/>
      <c r="F862" s="277"/>
      <c r="G862" s="126"/>
      <c r="H862" s="277"/>
    </row>
    <row r="863" spans="1:14" s="113" customFormat="1" ht="12.75" customHeight="1">
      <c r="A863" s="549"/>
      <c r="B863" s="300" t="str">
        <f t="shared" si="30"/>
        <v>8</v>
      </c>
      <c r="C863" s="407"/>
      <c r="F863" s="275"/>
      <c r="H863" s="275"/>
      <c r="I863" s="308"/>
    </row>
    <row r="864" spans="1:14" s="113" customFormat="1" ht="12.75" customHeight="1">
      <c r="A864" s="549"/>
      <c r="B864" s="300" t="str">
        <f t="shared" si="30"/>
        <v>8</v>
      </c>
      <c r="C864" s="311" t="s">
        <v>872</v>
      </c>
      <c r="D864" s="311">
        <v>2</v>
      </c>
      <c r="E864" s="312" t="str">
        <f>IF(OR(D864="",D864=1),"","a")</f>
        <v>a</v>
      </c>
      <c r="F864" s="412">
        <v>0</v>
      </c>
      <c r="G864" s="312" t="str">
        <f>IF(N(D864)=0,0,"Kn")</f>
        <v>Kn</v>
      </c>
      <c r="H864" s="325">
        <f>F864*D864</f>
        <v>0</v>
      </c>
      <c r="I864" s="308"/>
    </row>
    <row r="865" spans="1:14" s="126" customFormat="1" ht="12.75" customHeight="1">
      <c r="A865" s="550"/>
      <c r="B865" s="300" t="str">
        <f t="shared" si="30"/>
        <v>8</v>
      </c>
      <c r="C865" s="314"/>
      <c r="D865" s="294"/>
      <c r="E865" s="327"/>
      <c r="F865" s="301"/>
      <c r="G865" s="327"/>
      <c r="H865" s="301"/>
      <c r="L865" s="407"/>
      <c r="M865" s="407"/>
      <c r="N865" s="407"/>
    </row>
    <row r="866" spans="1:14" s="113" customFormat="1">
      <c r="A866" s="549"/>
      <c r="B866" s="355" t="s">
        <v>1645</v>
      </c>
      <c r="C866" s="619" t="s">
        <v>1209</v>
      </c>
      <c r="D866" s="619"/>
      <c r="E866" s="619"/>
      <c r="F866" s="277"/>
      <c r="G866" s="126"/>
      <c r="H866" s="277"/>
      <c r="L866" s="407"/>
      <c r="M866" s="407"/>
      <c r="N866" s="407"/>
    </row>
    <row r="867" spans="1:14">
      <c r="B867" s="300" t="str">
        <f t="shared" si="30"/>
        <v>9</v>
      </c>
      <c r="C867" s="619"/>
      <c r="D867" s="619"/>
      <c r="E867" s="619"/>
      <c r="F867" s="277"/>
      <c r="G867" s="126"/>
      <c r="H867" s="277"/>
    </row>
    <row r="868" spans="1:14">
      <c r="B868" s="300" t="str">
        <f t="shared" si="30"/>
        <v>9</v>
      </c>
      <c r="C868" s="619"/>
      <c r="D868" s="619"/>
      <c r="E868" s="619"/>
      <c r="F868" s="277"/>
      <c r="G868" s="126"/>
      <c r="H868" s="277"/>
    </row>
    <row r="869" spans="1:14" s="113" customFormat="1" ht="12.75" customHeight="1">
      <c r="A869" s="549"/>
      <c r="B869" s="300" t="str">
        <f t="shared" si="30"/>
        <v>9</v>
      </c>
      <c r="C869" s="407"/>
      <c r="F869" s="275"/>
      <c r="H869" s="275"/>
      <c r="I869" s="308"/>
    </row>
    <row r="870" spans="1:14" s="113" customFormat="1" ht="12.75" customHeight="1">
      <c r="A870" s="549"/>
      <c r="B870" s="300" t="str">
        <f t="shared" si="30"/>
        <v>9</v>
      </c>
      <c r="C870" s="311" t="s">
        <v>872</v>
      </c>
      <c r="D870" s="311">
        <v>1</v>
      </c>
      <c r="E870" s="312" t="str">
        <f>IF(OR(D870="",D870=1),"","a")</f>
        <v/>
      </c>
      <c r="F870" s="412">
        <v>0</v>
      </c>
      <c r="G870" s="312" t="str">
        <f>IF(N(D870)=0,0,"Kn")</f>
        <v>Kn</v>
      </c>
      <c r="H870" s="325">
        <f>F870*D870</f>
        <v>0</v>
      </c>
      <c r="I870" s="308"/>
    </row>
    <row r="871" spans="1:14" s="126" customFormat="1" ht="12.75" customHeight="1">
      <c r="A871" s="550"/>
      <c r="B871" s="300" t="str">
        <f t="shared" si="30"/>
        <v>9</v>
      </c>
      <c r="C871" s="314"/>
      <c r="D871" s="294"/>
      <c r="E871" s="327"/>
      <c r="F871" s="301"/>
      <c r="G871" s="327"/>
      <c r="H871" s="301"/>
      <c r="L871" s="306"/>
      <c r="M871" s="306"/>
      <c r="N871" s="306"/>
    </row>
    <row r="872" spans="1:14" s="113" customFormat="1" ht="12.75" customHeight="1">
      <c r="A872" s="549"/>
      <c r="B872" s="355" t="s">
        <v>589</v>
      </c>
      <c r="C872" s="636" t="s">
        <v>1210</v>
      </c>
      <c r="D872" s="636"/>
      <c r="E872" s="636"/>
      <c r="H872" s="275"/>
    </row>
    <row r="873" spans="1:14" s="113" customFormat="1" ht="12.75" customHeight="1">
      <c r="A873" s="549"/>
      <c r="B873" s="300" t="str">
        <f t="shared" ref="B873:B936" si="31">IF(A873="",B872,B872+1)</f>
        <v>10</v>
      </c>
      <c r="C873" s="636"/>
      <c r="D873" s="636"/>
      <c r="E873" s="636"/>
      <c r="H873" s="275"/>
    </row>
    <row r="874" spans="1:14" s="113" customFormat="1" ht="12.75" customHeight="1">
      <c r="A874" s="549"/>
      <c r="B874" s="300" t="str">
        <f t="shared" si="31"/>
        <v>10</v>
      </c>
      <c r="C874" s="636"/>
      <c r="D874" s="636"/>
      <c r="E874" s="636"/>
      <c r="H874" s="275"/>
    </row>
    <row r="875" spans="1:14" s="113" customFormat="1" ht="12.75" customHeight="1">
      <c r="A875" s="549"/>
      <c r="B875" s="300" t="str">
        <f t="shared" si="31"/>
        <v>10</v>
      </c>
      <c r="C875" s="636"/>
      <c r="D875" s="636"/>
      <c r="E875" s="636"/>
      <c r="H875" s="275"/>
    </row>
    <row r="876" spans="1:14" s="113" customFormat="1" ht="12.75" customHeight="1">
      <c r="A876" s="549"/>
      <c r="B876" s="300" t="str">
        <f t="shared" si="31"/>
        <v>10</v>
      </c>
      <c r="C876" s="413"/>
      <c r="D876" s="413"/>
      <c r="E876" s="413"/>
      <c r="H876" s="275"/>
    </row>
    <row r="877" spans="1:14" s="126" customFormat="1">
      <c r="A877" s="550"/>
      <c r="B877" s="300" t="str">
        <f t="shared" si="31"/>
        <v>10</v>
      </c>
      <c r="C877" s="311" t="s">
        <v>872</v>
      </c>
      <c r="D877" s="311">
        <v>2</v>
      </c>
      <c r="E877" s="312" t="str">
        <f>IF(OR(D877="",D877=1),"","a")</f>
        <v>a</v>
      </c>
      <c r="F877" s="311">
        <v>0</v>
      </c>
      <c r="G877" s="312" t="str">
        <f>IF(N(D877)=0,0,"Kn")</f>
        <v>Kn</v>
      </c>
      <c r="H877" s="412">
        <f>IF(N(D877)=0,0,F877*D877)</f>
        <v>0</v>
      </c>
    </row>
    <row r="878" spans="1:14" s="126" customFormat="1">
      <c r="A878" s="550"/>
      <c r="B878" s="300" t="str">
        <f t="shared" si="31"/>
        <v>10</v>
      </c>
      <c r="C878" s="314"/>
      <c r="D878" s="314"/>
      <c r="E878" s="315"/>
      <c r="F878" s="314"/>
      <c r="G878" s="315"/>
      <c r="H878" s="316"/>
    </row>
    <row r="879" spans="1:14" s="113" customFormat="1">
      <c r="A879" s="549"/>
      <c r="B879" s="355" t="s">
        <v>1646</v>
      </c>
      <c r="C879" s="632" t="s">
        <v>1211</v>
      </c>
      <c r="D879" s="632"/>
      <c r="E879" s="632"/>
      <c r="F879" s="308"/>
      <c r="G879" s="320"/>
      <c r="H879" s="309"/>
    </row>
    <row r="880" spans="1:14" s="113" customFormat="1">
      <c r="A880" s="549"/>
      <c r="B880" s="300" t="str">
        <f t="shared" si="31"/>
        <v>11</v>
      </c>
      <c r="C880" s="632"/>
      <c r="D880" s="632"/>
      <c r="E880" s="632"/>
      <c r="F880" s="308"/>
      <c r="G880" s="320"/>
      <c r="H880" s="309"/>
    </row>
    <row r="881" spans="1:8" s="113" customFormat="1">
      <c r="A881" s="549"/>
      <c r="B881" s="300" t="str">
        <f t="shared" si="31"/>
        <v>11</v>
      </c>
      <c r="C881" s="367"/>
      <c r="D881" s="308"/>
      <c r="E881" s="320"/>
      <c r="F881" s="308"/>
      <c r="G881" s="320"/>
      <c r="H881" s="309"/>
    </row>
    <row r="882" spans="1:8" s="414" customFormat="1">
      <c r="A882" s="561"/>
      <c r="B882" s="300" t="str">
        <f t="shared" si="31"/>
        <v>11</v>
      </c>
      <c r="C882" s="415" t="s">
        <v>1212</v>
      </c>
      <c r="E882" s="416"/>
      <c r="H882" s="417"/>
    </row>
    <row r="883" spans="1:8" s="414" customFormat="1">
      <c r="A883" s="561"/>
      <c r="B883" s="300" t="str">
        <f t="shared" si="31"/>
        <v>11</v>
      </c>
      <c r="C883" s="418" t="s">
        <v>11</v>
      </c>
      <c r="D883" s="418">
        <v>4</v>
      </c>
      <c r="E883" s="419" t="str">
        <f>IF(OR(D883="",D883=1),"","a")</f>
        <v>a</v>
      </c>
      <c r="F883" s="418">
        <v>0</v>
      </c>
      <c r="G883" s="419" t="str">
        <f>IF(N(D883)=0,0,"Kn")</f>
        <v>Kn</v>
      </c>
      <c r="H883" s="420">
        <f>IF(N(D883)=0,0,F883*D883)</f>
        <v>0</v>
      </c>
    </row>
    <row r="884" spans="1:8" s="414" customFormat="1">
      <c r="A884" s="561"/>
      <c r="B884" s="300" t="str">
        <f t="shared" si="31"/>
        <v>11</v>
      </c>
      <c r="C884" s="415" t="s">
        <v>1213</v>
      </c>
      <c r="E884" s="416"/>
      <c r="H884" s="417"/>
    </row>
    <row r="885" spans="1:8" s="414" customFormat="1">
      <c r="A885" s="561"/>
      <c r="B885" s="300" t="str">
        <f t="shared" si="31"/>
        <v>11</v>
      </c>
      <c r="C885" s="418" t="s">
        <v>11</v>
      </c>
      <c r="D885" s="418">
        <v>20</v>
      </c>
      <c r="E885" s="419" t="str">
        <f>IF(OR(D885="",D885=1),"","a")</f>
        <v>a</v>
      </c>
      <c r="F885" s="418">
        <v>0</v>
      </c>
      <c r="G885" s="419" t="str">
        <f>IF(N(D885)=0,0,"Kn")</f>
        <v>Kn</v>
      </c>
      <c r="H885" s="420">
        <f>IF(N(D885)=0,0,F885*D885)</f>
        <v>0</v>
      </c>
    </row>
    <row r="886" spans="1:8" s="414" customFormat="1">
      <c r="A886" s="561"/>
      <c r="B886" s="300" t="str">
        <f t="shared" si="31"/>
        <v>11</v>
      </c>
      <c r="C886" s="415" t="s">
        <v>1214</v>
      </c>
      <c r="E886" s="416"/>
      <c r="H886" s="417"/>
    </row>
    <row r="887" spans="1:8" s="414" customFormat="1">
      <c r="A887" s="561"/>
      <c r="B887" s="300" t="str">
        <f t="shared" si="31"/>
        <v>11</v>
      </c>
      <c r="C887" s="418" t="s">
        <v>11</v>
      </c>
      <c r="D887" s="418">
        <v>1</v>
      </c>
      <c r="E887" s="419" t="str">
        <f>IF(OR(D887="",D887=1),"","a")</f>
        <v/>
      </c>
      <c r="F887" s="418">
        <v>0</v>
      </c>
      <c r="G887" s="419" t="str">
        <f>IF(N(D887)=0,0,"Kn")</f>
        <v>Kn</v>
      </c>
      <c r="H887" s="420">
        <f>IF(N(D887)=0,0,F887*D887)</f>
        <v>0</v>
      </c>
    </row>
    <row r="888" spans="1:8" s="414" customFormat="1">
      <c r="A888" s="561"/>
      <c r="B888" s="300" t="str">
        <f t="shared" si="31"/>
        <v>11</v>
      </c>
      <c r="C888" s="415" t="s">
        <v>1215</v>
      </c>
      <c r="E888" s="416"/>
      <c r="H888" s="417"/>
    </row>
    <row r="889" spans="1:8" s="414" customFormat="1">
      <c r="A889" s="561"/>
      <c r="B889" s="300" t="str">
        <f t="shared" si="31"/>
        <v>11</v>
      </c>
      <c r="C889" s="418" t="s">
        <v>11</v>
      </c>
      <c r="D889" s="418">
        <v>3</v>
      </c>
      <c r="E889" s="419" t="str">
        <f>IF(OR(D889="",D889=1),"","a")</f>
        <v>a</v>
      </c>
      <c r="F889" s="418">
        <v>0</v>
      </c>
      <c r="G889" s="419" t="str">
        <f>IF(N(D889)=0,0,"Kn")</f>
        <v>Kn</v>
      </c>
      <c r="H889" s="420">
        <f>IF(N(D889)=0,0,F889*D889)</f>
        <v>0</v>
      </c>
    </row>
    <row r="890" spans="1:8" s="113" customFormat="1">
      <c r="A890" s="549"/>
      <c r="B890" s="300" t="str">
        <f t="shared" si="31"/>
        <v>11</v>
      </c>
      <c r="C890" s="306" t="s">
        <v>1216</v>
      </c>
      <c r="E890" s="274"/>
      <c r="H890" s="275"/>
    </row>
    <row r="891" spans="1:8" s="126" customFormat="1">
      <c r="A891" s="550"/>
      <c r="B891" s="300" t="str">
        <f t="shared" si="31"/>
        <v>11</v>
      </c>
      <c r="C891" s="311" t="s">
        <v>11</v>
      </c>
      <c r="D891" s="311">
        <v>8</v>
      </c>
      <c r="E891" s="312" t="str">
        <f>IF(OR(D891="",D891=1),"","a")</f>
        <v>a</v>
      </c>
      <c r="F891" s="311">
        <v>0</v>
      </c>
      <c r="G891" s="312" t="str">
        <f>IF(N(D891)=0,0,"Kn")</f>
        <v>Kn</v>
      </c>
      <c r="H891" s="313">
        <f>IF(N(D891)=0,0,F891*D891)</f>
        <v>0</v>
      </c>
    </row>
    <row r="892" spans="1:8" s="126" customFormat="1">
      <c r="A892" s="550"/>
      <c r="B892" s="300" t="str">
        <f t="shared" si="31"/>
        <v>11</v>
      </c>
      <c r="C892" s="314"/>
      <c r="D892" s="314"/>
      <c r="E892" s="315"/>
      <c r="F892" s="314"/>
      <c r="G892" s="315"/>
      <c r="H892" s="316"/>
    </row>
    <row r="893" spans="1:8" s="113" customFormat="1" ht="12.75" customHeight="1">
      <c r="A893" s="549"/>
      <c r="B893" s="355" t="s">
        <v>1647</v>
      </c>
      <c r="C893" s="614" t="s">
        <v>1217</v>
      </c>
      <c r="D893" s="614"/>
      <c r="E893" s="614"/>
      <c r="G893" s="274"/>
      <c r="H893" s="275"/>
    </row>
    <row r="894" spans="1:8" s="113" customFormat="1">
      <c r="A894" s="549"/>
      <c r="B894" s="300" t="str">
        <f t="shared" si="31"/>
        <v>12</v>
      </c>
      <c r="C894" s="614"/>
      <c r="D894" s="614"/>
      <c r="E894" s="614"/>
      <c r="G894" s="274"/>
      <c r="H894" s="275"/>
    </row>
    <row r="895" spans="1:8" s="113" customFormat="1" ht="12.75" customHeight="1">
      <c r="A895" s="549"/>
      <c r="B895" s="300" t="str">
        <f t="shared" si="31"/>
        <v>12</v>
      </c>
      <c r="C895" s="306"/>
      <c r="D895" s="306"/>
      <c r="E895" s="306"/>
      <c r="F895" s="308"/>
      <c r="G895" s="320"/>
      <c r="H895" s="309"/>
    </row>
    <row r="896" spans="1:8" s="126" customFormat="1">
      <c r="A896" s="550"/>
      <c r="B896" s="300" t="str">
        <f t="shared" si="31"/>
        <v>12</v>
      </c>
      <c r="C896" s="306" t="s">
        <v>1213</v>
      </c>
      <c r="H896" s="277"/>
    </row>
    <row r="897" spans="1:8">
      <c r="B897" s="300" t="str">
        <f t="shared" si="31"/>
        <v>12</v>
      </c>
      <c r="C897" s="328" t="s">
        <v>11</v>
      </c>
      <c r="D897" s="363">
        <v>5</v>
      </c>
      <c r="E897" s="323" t="str">
        <f>IF(OR(D897="",D897=1),"","a")</f>
        <v>a</v>
      </c>
      <c r="F897" s="363">
        <v>0</v>
      </c>
      <c r="G897" s="323" t="str">
        <f>IF(N(D897)=0,0,"Kn")</f>
        <v>Kn</v>
      </c>
      <c r="H897" s="325">
        <f>F897*D897</f>
        <v>0</v>
      </c>
    </row>
    <row r="898" spans="1:8" s="126" customFormat="1">
      <c r="A898" s="550"/>
      <c r="B898" s="300" t="str">
        <f t="shared" si="31"/>
        <v>12</v>
      </c>
      <c r="C898" s="306" t="s">
        <v>1215</v>
      </c>
      <c r="H898" s="277"/>
    </row>
    <row r="899" spans="1:8">
      <c r="B899" s="300" t="str">
        <f t="shared" si="31"/>
        <v>12</v>
      </c>
      <c r="C899" s="328" t="s">
        <v>11</v>
      </c>
      <c r="D899" s="363">
        <v>1</v>
      </c>
      <c r="E899" s="323" t="str">
        <f>IF(OR(D899="",D899=1),"","a")</f>
        <v/>
      </c>
      <c r="F899" s="363">
        <v>0</v>
      </c>
      <c r="G899" s="323" t="str">
        <f>IF(N(D899)=0,0,"Kn")</f>
        <v>Kn</v>
      </c>
      <c r="H899" s="325">
        <f>F899*D899</f>
        <v>0</v>
      </c>
    </row>
    <row r="900" spans="1:8" s="126" customFormat="1">
      <c r="A900" s="550"/>
      <c r="B900" s="300" t="str">
        <f t="shared" si="31"/>
        <v>12</v>
      </c>
      <c r="C900" s="314"/>
      <c r="D900" s="314"/>
      <c r="E900" s="315"/>
      <c r="F900" s="314"/>
      <c r="G900" s="315"/>
      <c r="H900" s="316"/>
    </row>
    <row r="901" spans="1:8" s="113" customFormat="1" ht="12.75" customHeight="1">
      <c r="A901" s="549"/>
      <c r="B901" s="355" t="s">
        <v>1648</v>
      </c>
      <c r="C901" s="614" t="s">
        <v>1218</v>
      </c>
      <c r="D901" s="614"/>
      <c r="E901" s="614"/>
      <c r="G901" s="274"/>
      <c r="H901" s="275"/>
    </row>
    <row r="902" spans="1:8" s="113" customFormat="1">
      <c r="A902" s="549"/>
      <c r="B902" s="300" t="str">
        <f t="shared" si="31"/>
        <v>13</v>
      </c>
      <c r="C902" s="614"/>
      <c r="D902" s="614"/>
      <c r="E902" s="614"/>
      <c r="G902" s="274"/>
      <c r="H902" s="275"/>
    </row>
    <row r="903" spans="1:8" s="113" customFormat="1">
      <c r="A903" s="549"/>
      <c r="B903" s="300" t="str">
        <f t="shared" si="31"/>
        <v>13</v>
      </c>
      <c r="C903" s="306"/>
      <c r="D903" s="306"/>
      <c r="E903" s="306"/>
      <c r="F903" s="308"/>
      <c r="G903" s="320"/>
      <c r="H903" s="309"/>
    </row>
    <row r="904" spans="1:8" s="113" customFormat="1">
      <c r="A904" s="549"/>
      <c r="B904" s="300" t="str">
        <f t="shared" si="31"/>
        <v>13</v>
      </c>
      <c r="C904" s="306" t="s">
        <v>1216</v>
      </c>
      <c r="E904" s="274"/>
      <c r="H904" s="275"/>
    </row>
    <row r="905" spans="1:8" s="126" customFormat="1">
      <c r="A905" s="550"/>
      <c r="B905" s="300" t="str">
        <f t="shared" si="31"/>
        <v>13</v>
      </c>
      <c r="C905" s="311" t="s">
        <v>11</v>
      </c>
      <c r="D905" s="311">
        <v>1</v>
      </c>
      <c r="E905" s="312" t="str">
        <f>IF(OR(D905="",D905=1),"","a")</f>
        <v/>
      </c>
      <c r="F905" s="311">
        <v>0</v>
      </c>
      <c r="G905" s="312" t="str">
        <f>IF(N(D905)=0,0,"Kn")</f>
        <v>Kn</v>
      </c>
      <c r="H905" s="313">
        <f>IF(N(D905)=0,0,F905*D905)</f>
        <v>0</v>
      </c>
    </row>
    <row r="906" spans="1:8" s="126" customFormat="1">
      <c r="A906" s="550"/>
      <c r="B906" s="300" t="str">
        <f t="shared" si="31"/>
        <v>13</v>
      </c>
      <c r="C906" s="314"/>
      <c r="D906" s="314"/>
      <c r="E906" s="315"/>
      <c r="F906" s="314"/>
      <c r="G906" s="315"/>
      <c r="H906" s="316"/>
    </row>
    <row r="907" spans="1:8" s="113" customFormat="1" ht="12.75" customHeight="1">
      <c r="A907" s="549"/>
      <c r="B907" s="355" t="s">
        <v>1649</v>
      </c>
      <c r="C907" s="614" t="s">
        <v>1219</v>
      </c>
      <c r="D907" s="614"/>
      <c r="E907" s="614"/>
      <c r="G907" s="274"/>
      <c r="H907" s="275"/>
    </row>
    <row r="908" spans="1:8" s="113" customFormat="1">
      <c r="A908" s="549"/>
      <c r="B908" s="300" t="str">
        <f t="shared" si="31"/>
        <v>14</v>
      </c>
      <c r="C908" s="614"/>
      <c r="D908" s="614"/>
      <c r="E908" s="614"/>
      <c r="G908" s="274"/>
      <c r="H908" s="275"/>
    </row>
    <row r="909" spans="1:8" s="113" customFormat="1">
      <c r="A909" s="549"/>
      <c r="B909" s="300" t="str">
        <f t="shared" si="31"/>
        <v>14</v>
      </c>
      <c r="C909" s="306"/>
      <c r="D909" s="306"/>
      <c r="E909" s="306"/>
      <c r="F909" s="308"/>
      <c r="G909" s="320"/>
      <c r="H909" s="309"/>
    </row>
    <row r="910" spans="1:8" s="113" customFormat="1">
      <c r="A910" s="549"/>
      <c r="B910" s="300" t="str">
        <f t="shared" si="31"/>
        <v>14</v>
      </c>
      <c r="C910" s="306" t="s">
        <v>1212</v>
      </c>
      <c r="E910" s="274"/>
      <c r="H910" s="275"/>
    </row>
    <row r="911" spans="1:8" s="126" customFormat="1">
      <c r="A911" s="550"/>
      <c r="B911" s="300" t="str">
        <f t="shared" si="31"/>
        <v>14</v>
      </c>
      <c r="C911" s="311" t="s">
        <v>11</v>
      </c>
      <c r="D911" s="311">
        <v>1</v>
      </c>
      <c r="E911" s="312" t="str">
        <f>IF(OR(D911="",D911=1),"","a")</f>
        <v/>
      </c>
      <c r="F911" s="311">
        <v>0</v>
      </c>
      <c r="G911" s="312" t="str">
        <f>IF(N(D911)=0,0,"Kn")</f>
        <v>Kn</v>
      </c>
      <c r="H911" s="313">
        <f>IF(N(D911)=0,0,F911*D911)</f>
        <v>0</v>
      </c>
    </row>
    <row r="912" spans="1:8" s="126" customFormat="1">
      <c r="A912" s="550"/>
      <c r="B912" s="300" t="str">
        <f t="shared" si="31"/>
        <v>14</v>
      </c>
      <c r="C912" s="314"/>
      <c r="D912" s="314"/>
      <c r="E912" s="315"/>
      <c r="F912" s="314"/>
      <c r="G912" s="315"/>
      <c r="H912" s="316"/>
    </row>
    <row r="913" spans="1:8" s="126" customFormat="1">
      <c r="A913" s="550"/>
      <c r="B913" s="300" t="str">
        <f t="shared" si="31"/>
        <v>14</v>
      </c>
      <c r="C913" s="314"/>
      <c r="D913" s="314"/>
      <c r="E913" s="315"/>
      <c r="F913" s="314"/>
      <c r="G913" s="315"/>
      <c r="H913" s="316"/>
    </row>
    <row r="914" spans="1:8" s="126" customFormat="1">
      <c r="A914" s="550"/>
      <c r="B914" s="300" t="str">
        <f t="shared" si="31"/>
        <v>14</v>
      </c>
      <c r="C914" s="314"/>
      <c r="D914" s="314"/>
      <c r="E914" s="315"/>
      <c r="F914" s="314"/>
      <c r="G914" s="315"/>
      <c r="H914" s="316"/>
    </row>
    <row r="915" spans="1:8" s="126" customFormat="1">
      <c r="A915" s="550"/>
      <c r="B915" s="300" t="str">
        <f t="shared" si="31"/>
        <v>14</v>
      </c>
      <c r="C915" s="314"/>
      <c r="D915" s="314"/>
      <c r="E915" s="315"/>
      <c r="F915" s="314"/>
      <c r="G915" s="315"/>
      <c r="H915" s="316"/>
    </row>
    <row r="916" spans="1:8" s="126" customFormat="1" ht="12.75" customHeight="1">
      <c r="A916" s="550"/>
      <c r="B916" s="355" t="s">
        <v>1650</v>
      </c>
      <c r="C916" s="614" t="s">
        <v>1220</v>
      </c>
      <c r="D916" s="614"/>
      <c r="E916" s="614"/>
      <c r="G916" s="276"/>
      <c r="H916" s="277"/>
    </row>
    <row r="917" spans="1:8" s="126" customFormat="1">
      <c r="A917" s="550"/>
      <c r="B917" s="300" t="str">
        <f t="shared" si="31"/>
        <v>15</v>
      </c>
      <c r="C917" s="614"/>
      <c r="D917" s="614"/>
      <c r="E917" s="614"/>
      <c r="G917" s="276"/>
      <c r="H917" s="277"/>
    </row>
    <row r="918" spans="1:8" s="126" customFormat="1">
      <c r="A918" s="550"/>
      <c r="B918" s="300" t="str">
        <f t="shared" si="31"/>
        <v>15</v>
      </c>
      <c r="C918" s="614"/>
      <c r="D918" s="614"/>
      <c r="E918" s="614"/>
      <c r="G918" s="276"/>
      <c r="H918" s="277"/>
    </row>
    <row r="919" spans="1:8" s="126" customFormat="1">
      <c r="A919" s="550"/>
      <c r="B919" s="300" t="str">
        <f t="shared" si="31"/>
        <v>15</v>
      </c>
      <c r="C919" s="614"/>
      <c r="D919" s="614"/>
      <c r="E919" s="614"/>
      <c r="G919" s="276"/>
      <c r="H919" s="277"/>
    </row>
    <row r="920" spans="1:8" s="126" customFormat="1">
      <c r="A920" s="550"/>
      <c r="B920" s="300" t="str">
        <f t="shared" si="31"/>
        <v>15</v>
      </c>
      <c r="C920" s="614"/>
      <c r="D920" s="614"/>
      <c r="E920" s="614"/>
      <c r="G920" s="276"/>
      <c r="H920" s="277"/>
    </row>
    <row r="921" spans="1:8" s="126" customFormat="1">
      <c r="A921" s="550"/>
      <c r="B921" s="300" t="str">
        <f t="shared" si="31"/>
        <v>15</v>
      </c>
      <c r="C921" s="614"/>
      <c r="D921" s="614"/>
      <c r="E921" s="614"/>
      <c r="G921" s="276"/>
      <c r="H921" s="277"/>
    </row>
    <row r="922" spans="1:8" s="126" customFormat="1">
      <c r="A922" s="550"/>
      <c r="B922" s="300" t="str">
        <f t="shared" si="31"/>
        <v>15</v>
      </c>
      <c r="C922" s="614"/>
      <c r="D922" s="614"/>
      <c r="E922" s="614"/>
      <c r="G922" s="276"/>
      <c r="H922" s="277"/>
    </row>
    <row r="923" spans="1:8" s="126" customFormat="1">
      <c r="A923" s="550"/>
      <c r="B923" s="300" t="str">
        <f t="shared" si="31"/>
        <v>15</v>
      </c>
      <c r="C923" s="614"/>
      <c r="D923" s="614"/>
      <c r="E923" s="614"/>
      <c r="G923" s="276"/>
      <c r="H923" s="277"/>
    </row>
    <row r="924" spans="1:8" s="126" customFormat="1">
      <c r="A924" s="550"/>
      <c r="B924" s="300" t="str">
        <f t="shared" si="31"/>
        <v>15</v>
      </c>
      <c r="C924" s="614"/>
      <c r="D924" s="614"/>
      <c r="E924" s="614"/>
      <c r="G924" s="276"/>
      <c r="H924" s="277"/>
    </row>
    <row r="925" spans="1:8" s="126" customFormat="1">
      <c r="A925" s="550"/>
      <c r="B925" s="300" t="str">
        <f t="shared" si="31"/>
        <v>15</v>
      </c>
      <c r="C925" s="614"/>
      <c r="D925" s="614"/>
      <c r="E925" s="614"/>
      <c r="G925" s="276"/>
      <c r="H925" s="277"/>
    </row>
    <row r="926" spans="1:8" s="126" customFormat="1">
      <c r="A926" s="550"/>
      <c r="B926" s="300" t="str">
        <f t="shared" si="31"/>
        <v>15</v>
      </c>
      <c r="C926" s="306"/>
      <c r="D926" s="306"/>
      <c r="E926" s="306"/>
      <c r="F926" s="314"/>
      <c r="G926" s="315"/>
      <c r="H926" s="316"/>
    </row>
    <row r="927" spans="1:8" s="414" customFormat="1">
      <c r="A927" s="561"/>
      <c r="B927" s="300" t="str">
        <f t="shared" si="31"/>
        <v>15</v>
      </c>
      <c r="C927" s="415" t="s">
        <v>1216</v>
      </c>
      <c r="E927" s="416"/>
      <c r="H927" s="417"/>
    </row>
    <row r="928" spans="1:8" s="414" customFormat="1">
      <c r="A928" s="561"/>
      <c r="B928" s="300" t="str">
        <f t="shared" si="31"/>
        <v>15</v>
      </c>
      <c r="C928" s="418" t="s">
        <v>11</v>
      </c>
      <c r="D928" s="418">
        <v>1</v>
      </c>
      <c r="E928" s="419" t="str">
        <f>IF(OR(D928="",D928=1),"","a")</f>
        <v/>
      </c>
      <c r="F928" s="418">
        <v>0</v>
      </c>
      <c r="G928" s="419" t="str">
        <f>IF(N(D928)=0,0,"Kn")</f>
        <v>Kn</v>
      </c>
      <c r="H928" s="420">
        <f>IF(N(D928)=0,0,F928*D928)</f>
        <v>0</v>
      </c>
    </row>
    <row r="929" spans="1:8" s="414" customFormat="1">
      <c r="A929" s="561"/>
      <c r="B929" s="300" t="str">
        <f t="shared" si="31"/>
        <v>15</v>
      </c>
      <c r="C929" s="421"/>
      <c r="D929" s="421"/>
      <c r="E929" s="422"/>
      <c r="F929" s="421"/>
      <c r="G929" s="422"/>
      <c r="H929" s="423"/>
    </row>
    <row r="930" spans="1:8" s="113" customFormat="1">
      <c r="A930" s="549"/>
      <c r="B930" s="355" t="s">
        <v>1651</v>
      </c>
      <c r="C930" s="614" t="s">
        <v>975</v>
      </c>
      <c r="D930" s="614"/>
      <c r="E930" s="614"/>
      <c r="F930" s="277"/>
      <c r="G930" s="276">
        <f t="shared" ref="G930:G943" si="32">IF(N(D930)=0,0,"Kn")</f>
        <v>0</v>
      </c>
      <c r="H930" s="277">
        <f t="shared" ref="H930:H935" si="33">IF(N(D930)=0,0,F930*D930)</f>
        <v>0</v>
      </c>
    </row>
    <row r="931" spans="1:8">
      <c r="B931" s="300" t="str">
        <f t="shared" si="31"/>
        <v>16</v>
      </c>
      <c r="C931" s="614"/>
      <c r="D931" s="614"/>
      <c r="E931" s="614"/>
      <c r="F931" s="277"/>
      <c r="G931" s="276">
        <f t="shared" si="32"/>
        <v>0</v>
      </c>
      <c r="H931" s="277">
        <f t="shared" si="33"/>
        <v>0</v>
      </c>
    </row>
    <row r="932" spans="1:8">
      <c r="B932" s="300" t="str">
        <f t="shared" si="31"/>
        <v>16</v>
      </c>
      <c r="C932" s="614"/>
      <c r="D932" s="614"/>
      <c r="E932" s="614"/>
      <c r="F932" s="277"/>
      <c r="G932" s="276">
        <f t="shared" si="32"/>
        <v>0</v>
      </c>
      <c r="H932" s="277">
        <f t="shared" si="33"/>
        <v>0</v>
      </c>
    </row>
    <row r="933" spans="1:8" s="126" customFormat="1" ht="12.75" customHeight="1">
      <c r="A933" s="550"/>
      <c r="B933" s="300" t="str">
        <f t="shared" si="31"/>
        <v>16</v>
      </c>
      <c r="C933" s="614"/>
      <c r="D933" s="614"/>
      <c r="E933" s="614"/>
      <c r="F933" s="277"/>
      <c r="G933" s="276">
        <f t="shared" si="32"/>
        <v>0</v>
      </c>
      <c r="H933" s="277">
        <f t="shared" si="33"/>
        <v>0</v>
      </c>
    </row>
    <row r="934" spans="1:8" s="126" customFormat="1">
      <c r="A934" s="550"/>
      <c r="B934" s="300" t="str">
        <f t="shared" si="31"/>
        <v>16</v>
      </c>
      <c r="C934" s="614"/>
      <c r="D934" s="614"/>
      <c r="E934" s="614"/>
      <c r="F934" s="277"/>
      <c r="G934" s="276">
        <f t="shared" si="32"/>
        <v>0</v>
      </c>
      <c r="H934" s="277">
        <f t="shared" si="33"/>
        <v>0</v>
      </c>
    </row>
    <row r="935" spans="1:8" s="126" customFormat="1">
      <c r="A935" s="550"/>
      <c r="B935" s="300" t="str">
        <f t="shared" si="31"/>
        <v>16</v>
      </c>
      <c r="E935" s="276" t="str">
        <f>IF(OR(D935="",D935=1),"","a")</f>
        <v/>
      </c>
      <c r="F935" s="277"/>
      <c r="G935" s="276">
        <f t="shared" si="32"/>
        <v>0</v>
      </c>
      <c r="H935" s="277">
        <f t="shared" si="33"/>
        <v>0</v>
      </c>
    </row>
    <row r="936" spans="1:8" s="126" customFormat="1">
      <c r="A936" s="550"/>
      <c r="B936" s="300" t="str">
        <f t="shared" si="31"/>
        <v>16</v>
      </c>
      <c r="C936" s="126" t="s">
        <v>976</v>
      </c>
      <c r="E936" s="276" t="str">
        <f t="shared" ref="E936:E943" si="34">IF(OR(D936="",D936=1),"","a")</f>
        <v/>
      </c>
      <c r="F936" s="277"/>
      <c r="G936" s="276">
        <f t="shared" si="32"/>
        <v>0</v>
      </c>
      <c r="H936" s="277">
        <f>IF(N(D936)=0,0,F936*D936)</f>
        <v>0</v>
      </c>
    </row>
    <row r="937" spans="1:8" s="126" customFormat="1">
      <c r="A937" s="550"/>
      <c r="B937" s="300" t="str">
        <f t="shared" ref="B937:B999" si="35">IF(A937="",B936,B936+1)</f>
        <v>16</v>
      </c>
      <c r="C937" s="328" t="s">
        <v>977</v>
      </c>
      <c r="D937" s="322">
        <v>40</v>
      </c>
      <c r="E937" s="329" t="str">
        <f t="shared" si="34"/>
        <v>a</v>
      </c>
      <c r="F937" s="330">
        <v>0</v>
      </c>
      <c r="G937" s="329" t="str">
        <f t="shared" si="32"/>
        <v>Kn</v>
      </c>
      <c r="H937" s="331">
        <f>F937*D937</f>
        <v>0</v>
      </c>
    </row>
    <row r="938" spans="1:8" s="126" customFormat="1">
      <c r="A938" s="550"/>
      <c r="B938" s="300" t="str">
        <f t="shared" si="35"/>
        <v>16</v>
      </c>
      <c r="C938" s="126" t="s">
        <v>978</v>
      </c>
      <c r="E938" s="276" t="str">
        <f t="shared" si="34"/>
        <v/>
      </c>
      <c r="F938" s="277"/>
      <c r="G938" s="276">
        <f t="shared" si="32"/>
        <v>0</v>
      </c>
      <c r="H938" s="277">
        <f>IF(N(D938)=0,0,F938*D938)</f>
        <v>0</v>
      </c>
    </row>
    <row r="939" spans="1:8" s="126" customFormat="1">
      <c r="A939" s="550"/>
      <c r="B939" s="300" t="str">
        <f t="shared" si="35"/>
        <v>16</v>
      </c>
      <c r="C939" s="328" t="s">
        <v>977</v>
      </c>
      <c r="D939" s="322">
        <v>90</v>
      </c>
      <c r="E939" s="329" t="str">
        <f t="shared" si="34"/>
        <v>a</v>
      </c>
      <c r="F939" s="330">
        <v>0</v>
      </c>
      <c r="G939" s="329" t="str">
        <f t="shared" si="32"/>
        <v>Kn</v>
      </c>
      <c r="H939" s="331">
        <f>F939*D939</f>
        <v>0</v>
      </c>
    </row>
    <row r="940" spans="1:8" s="332" customFormat="1">
      <c r="A940" s="555"/>
      <c r="B940" s="300" t="str">
        <f t="shared" si="35"/>
        <v>16</v>
      </c>
      <c r="C940" s="126" t="s">
        <v>981</v>
      </c>
      <c r="D940" s="126"/>
      <c r="E940" s="276" t="str">
        <f t="shared" si="34"/>
        <v/>
      </c>
      <c r="F940" s="277"/>
      <c r="G940" s="276">
        <f t="shared" si="32"/>
        <v>0</v>
      </c>
      <c r="H940" s="277">
        <f>IF(N(D940)=0,0,F940*D940)</f>
        <v>0</v>
      </c>
    </row>
    <row r="941" spans="1:8" s="126" customFormat="1">
      <c r="A941" s="550"/>
      <c r="B941" s="300" t="str">
        <f t="shared" si="35"/>
        <v>16</v>
      </c>
      <c r="C941" s="328" t="s">
        <v>977</v>
      </c>
      <c r="D941" s="322">
        <v>30</v>
      </c>
      <c r="E941" s="329" t="str">
        <f t="shared" si="34"/>
        <v>a</v>
      </c>
      <c r="F941" s="330">
        <v>0</v>
      </c>
      <c r="G941" s="329" t="str">
        <f t="shared" si="32"/>
        <v>Kn</v>
      </c>
      <c r="H941" s="331">
        <f>F941*D941</f>
        <v>0</v>
      </c>
    </row>
    <row r="942" spans="1:8" s="368" customFormat="1">
      <c r="A942" s="558"/>
      <c r="B942" s="300" t="str">
        <f t="shared" si="35"/>
        <v>16</v>
      </c>
      <c r="C942" s="342" t="s">
        <v>1221</v>
      </c>
      <c r="D942" s="342"/>
      <c r="E942" s="343" t="str">
        <f t="shared" si="34"/>
        <v/>
      </c>
      <c r="F942" s="357"/>
      <c r="G942" s="343">
        <f t="shared" si="32"/>
        <v>0</v>
      </c>
      <c r="H942" s="357">
        <f>IF(N(D942)=0,0,F942*D942)</f>
        <v>0</v>
      </c>
    </row>
    <row r="943" spans="1:8" s="342" customFormat="1">
      <c r="A943" s="557"/>
      <c r="B943" s="300" t="str">
        <f t="shared" si="35"/>
        <v>16</v>
      </c>
      <c r="C943" s="369" t="s">
        <v>977</v>
      </c>
      <c r="D943" s="370">
        <v>110</v>
      </c>
      <c r="E943" s="371" t="str">
        <f t="shared" si="34"/>
        <v>a</v>
      </c>
      <c r="F943" s="384">
        <v>0</v>
      </c>
      <c r="G943" s="371" t="str">
        <f t="shared" si="32"/>
        <v>Kn</v>
      </c>
      <c r="H943" s="372">
        <f>F943*D943</f>
        <v>0</v>
      </c>
    </row>
    <row r="944" spans="1:8" s="126" customFormat="1">
      <c r="A944" s="550"/>
      <c r="B944" s="300" t="str">
        <f t="shared" si="35"/>
        <v>16</v>
      </c>
      <c r="C944" s="314"/>
      <c r="D944" s="326"/>
      <c r="E944" s="335"/>
      <c r="F944" s="336"/>
      <c r="G944" s="335"/>
      <c r="H944" s="336"/>
    </row>
    <row r="945" spans="1:8" s="113" customFormat="1">
      <c r="A945" s="549"/>
      <c r="B945" s="355" t="s">
        <v>1652</v>
      </c>
      <c r="C945" s="614" t="s">
        <v>1222</v>
      </c>
      <c r="D945" s="614"/>
      <c r="E945" s="614"/>
      <c r="G945" s="274">
        <f t="shared" ref="G945:G951" si="36">IF(N(D945)=0,0,"Kn")</f>
        <v>0</v>
      </c>
      <c r="H945" s="309">
        <f t="shared" ref="H945:H951" si="37">G945</f>
        <v>0</v>
      </c>
    </row>
    <row r="946" spans="1:8" s="113" customFormat="1">
      <c r="A946" s="549"/>
      <c r="B946" s="300" t="str">
        <f t="shared" si="35"/>
        <v>17</v>
      </c>
      <c r="C946" s="614"/>
      <c r="D946" s="614"/>
      <c r="E946" s="614"/>
      <c r="G946" s="274">
        <f t="shared" si="36"/>
        <v>0</v>
      </c>
      <c r="H946" s="309">
        <f t="shared" si="37"/>
        <v>0</v>
      </c>
    </row>
    <row r="947" spans="1:8" s="113" customFormat="1">
      <c r="A947" s="549"/>
      <c r="B947" s="300" t="str">
        <f t="shared" si="35"/>
        <v>17</v>
      </c>
      <c r="C947" s="614"/>
      <c r="D947" s="614"/>
      <c r="E947" s="614"/>
      <c r="G947" s="274">
        <f t="shared" si="36"/>
        <v>0</v>
      </c>
      <c r="H947" s="309">
        <f t="shared" si="37"/>
        <v>0</v>
      </c>
    </row>
    <row r="948" spans="1:8" s="113" customFormat="1">
      <c r="A948" s="549"/>
      <c r="B948" s="300" t="str">
        <f t="shared" si="35"/>
        <v>17</v>
      </c>
      <c r="C948" s="614"/>
      <c r="D948" s="614"/>
      <c r="E948" s="614"/>
      <c r="G948" s="274">
        <f t="shared" si="36"/>
        <v>0</v>
      </c>
      <c r="H948" s="309">
        <f t="shared" si="37"/>
        <v>0</v>
      </c>
    </row>
    <row r="949" spans="1:8" s="113" customFormat="1">
      <c r="A949" s="549"/>
      <c r="B949" s="300" t="str">
        <f t="shared" si="35"/>
        <v>17</v>
      </c>
      <c r="C949" s="614"/>
      <c r="D949" s="614"/>
      <c r="E949" s="614"/>
      <c r="G949" s="274">
        <f t="shared" si="36"/>
        <v>0</v>
      </c>
      <c r="H949" s="309">
        <f t="shared" si="37"/>
        <v>0</v>
      </c>
    </row>
    <row r="950" spans="1:8" s="113" customFormat="1">
      <c r="A950" s="549"/>
      <c r="B950" s="300" t="str">
        <f t="shared" si="35"/>
        <v>17</v>
      </c>
      <c r="C950" s="614"/>
      <c r="D950" s="614"/>
      <c r="E950" s="614"/>
      <c r="G950" s="274">
        <f t="shared" si="36"/>
        <v>0</v>
      </c>
      <c r="H950" s="309">
        <f t="shared" si="37"/>
        <v>0</v>
      </c>
    </row>
    <row r="951" spans="1:8" s="113" customFormat="1">
      <c r="A951" s="549"/>
      <c r="B951" s="300" t="str">
        <f t="shared" si="35"/>
        <v>17</v>
      </c>
      <c r="C951" s="614"/>
      <c r="D951" s="614"/>
      <c r="E951" s="614"/>
      <c r="G951" s="274">
        <f t="shared" si="36"/>
        <v>0</v>
      </c>
      <c r="H951" s="309">
        <f t="shared" si="37"/>
        <v>0</v>
      </c>
    </row>
    <row r="952" spans="1:8" s="113" customFormat="1">
      <c r="A952" s="549"/>
      <c r="B952" s="300" t="str">
        <f t="shared" si="35"/>
        <v>17</v>
      </c>
      <c r="C952" s="614"/>
      <c r="D952" s="614"/>
      <c r="E952" s="614"/>
      <c r="G952" s="274"/>
      <c r="H952" s="309"/>
    </row>
    <row r="953" spans="1:8" s="332" customFormat="1">
      <c r="A953" s="555"/>
      <c r="B953" s="300" t="str">
        <f t="shared" si="35"/>
        <v>17</v>
      </c>
      <c r="C953" s="314"/>
      <c r="D953" s="326"/>
      <c r="E953" s="335"/>
      <c r="F953" s="326"/>
      <c r="G953" s="335"/>
      <c r="H953" s="336"/>
    </row>
    <row r="954" spans="1:8" s="126" customFormat="1">
      <c r="A954" s="550"/>
      <c r="B954" s="300" t="str">
        <f t="shared" si="35"/>
        <v>17</v>
      </c>
      <c r="C954" s="126" t="s">
        <v>978</v>
      </c>
      <c r="E954" s="276" t="str">
        <f t="shared" ref="E954:E961" si="38">IF(OR(D954="",D954=1),"","a")</f>
        <v/>
      </c>
      <c r="F954" s="277"/>
      <c r="G954" s="276">
        <f t="shared" ref="G954:G961" si="39">IF(N(D954)=0,0,"Kn")</f>
        <v>0</v>
      </c>
      <c r="H954" s="277">
        <f>IF(N(D954)=0,0,F954*D954)</f>
        <v>0</v>
      </c>
    </row>
    <row r="955" spans="1:8" s="126" customFormat="1">
      <c r="A955" s="550"/>
      <c r="B955" s="300" t="str">
        <f t="shared" si="35"/>
        <v>17</v>
      </c>
      <c r="C955" s="328" t="s">
        <v>977</v>
      </c>
      <c r="D955" s="322">
        <v>6</v>
      </c>
      <c r="E955" s="329" t="str">
        <f t="shared" si="38"/>
        <v>a</v>
      </c>
      <c r="F955" s="330">
        <v>0</v>
      </c>
      <c r="G955" s="329" t="str">
        <f t="shared" si="39"/>
        <v>Kn</v>
      </c>
      <c r="H955" s="331">
        <f>F955*D955</f>
        <v>0</v>
      </c>
    </row>
    <row r="956" spans="1:8" s="332" customFormat="1">
      <c r="A956" s="555"/>
      <c r="B956" s="300" t="str">
        <f t="shared" si="35"/>
        <v>17</v>
      </c>
      <c r="C956" s="126" t="s">
        <v>978</v>
      </c>
      <c r="D956" s="126"/>
      <c r="E956" s="276" t="str">
        <f t="shared" si="38"/>
        <v/>
      </c>
      <c r="F956" s="277"/>
      <c r="G956" s="276">
        <f t="shared" si="39"/>
        <v>0</v>
      </c>
      <c r="H956" s="277">
        <f>IF(N(D956)=0,0,F956*D956)</f>
        <v>0</v>
      </c>
    </row>
    <row r="957" spans="1:8" s="126" customFormat="1">
      <c r="A957" s="550"/>
      <c r="B957" s="300" t="str">
        <f t="shared" si="35"/>
        <v>17</v>
      </c>
      <c r="C957" s="328" t="s">
        <v>977</v>
      </c>
      <c r="D957" s="322">
        <v>90</v>
      </c>
      <c r="E957" s="329" t="str">
        <f t="shared" si="38"/>
        <v>a</v>
      </c>
      <c r="F957" s="330">
        <v>0</v>
      </c>
      <c r="G957" s="329" t="str">
        <f t="shared" si="39"/>
        <v>Kn</v>
      </c>
      <c r="H957" s="331">
        <f>F957*D957</f>
        <v>0</v>
      </c>
    </row>
    <row r="958" spans="1:8" s="332" customFormat="1">
      <c r="A958" s="555"/>
      <c r="B958" s="300" t="str">
        <f t="shared" si="35"/>
        <v>17</v>
      </c>
      <c r="C958" s="126" t="s">
        <v>981</v>
      </c>
      <c r="D958" s="126"/>
      <c r="E958" s="276" t="str">
        <f t="shared" si="38"/>
        <v/>
      </c>
      <c r="F958" s="277"/>
      <c r="G958" s="276">
        <f t="shared" si="39"/>
        <v>0</v>
      </c>
      <c r="H958" s="277">
        <f>IF(N(D958)=0,0,F958*D958)</f>
        <v>0</v>
      </c>
    </row>
    <row r="959" spans="1:8" s="126" customFormat="1">
      <c r="A959" s="550"/>
      <c r="B959" s="300" t="str">
        <f t="shared" si="35"/>
        <v>17</v>
      </c>
      <c r="C959" s="328" t="s">
        <v>977</v>
      </c>
      <c r="D959" s="322">
        <v>30</v>
      </c>
      <c r="E959" s="329" t="str">
        <f t="shared" si="38"/>
        <v>a</v>
      </c>
      <c r="F959" s="330">
        <v>0</v>
      </c>
      <c r="G959" s="329" t="str">
        <f t="shared" si="39"/>
        <v>Kn</v>
      </c>
      <c r="H959" s="331">
        <f>F959*D959</f>
        <v>0</v>
      </c>
    </row>
    <row r="960" spans="1:8" s="332" customFormat="1">
      <c r="A960" s="555"/>
      <c r="B960" s="300" t="str">
        <f t="shared" si="35"/>
        <v>17</v>
      </c>
      <c r="C960" s="126" t="s">
        <v>1221</v>
      </c>
      <c r="D960" s="126"/>
      <c r="E960" s="276" t="str">
        <f t="shared" si="38"/>
        <v/>
      </c>
      <c r="F960" s="277"/>
      <c r="G960" s="276">
        <f t="shared" si="39"/>
        <v>0</v>
      </c>
      <c r="H960" s="277">
        <f>IF(N(D960)=0,0,F960*D960)</f>
        <v>0</v>
      </c>
    </row>
    <row r="961" spans="1:256" s="126" customFormat="1">
      <c r="A961" s="550"/>
      <c r="B961" s="300" t="str">
        <f t="shared" si="35"/>
        <v>17</v>
      </c>
      <c r="C961" s="328" t="s">
        <v>977</v>
      </c>
      <c r="D961" s="322">
        <v>60</v>
      </c>
      <c r="E961" s="329" t="str">
        <f t="shared" si="38"/>
        <v>a</v>
      </c>
      <c r="F961" s="330">
        <v>0</v>
      </c>
      <c r="G961" s="329" t="str">
        <f t="shared" si="39"/>
        <v>Kn</v>
      </c>
      <c r="H961" s="331">
        <f>F961*D961</f>
        <v>0</v>
      </c>
    </row>
    <row r="962" spans="1:256" s="332" customFormat="1">
      <c r="A962" s="555"/>
      <c r="B962" s="300" t="str">
        <f t="shared" si="35"/>
        <v>17</v>
      </c>
      <c r="C962" s="305"/>
      <c r="D962" s="326"/>
      <c r="E962" s="335"/>
      <c r="F962" s="336"/>
      <c r="G962" s="335"/>
      <c r="H962" s="336"/>
    </row>
    <row r="963" spans="1:256" s="373" customFormat="1" ht="12.75" customHeight="1">
      <c r="A963" s="559"/>
      <c r="B963" s="355" t="s">
        <v>1653</v>
      </c>
      <c r="C963" s="634" t="s">
        <v>1223</v>
      </c>
      <c r="D963" s="635"/>
      <c r="E963" s="635"/>
      <c r="F963" s="275">
        <v>0</v>
      </c>
      <c r="G963" s="113"/>
      <c r="H963" s="275"/>
    </row>
    <row r="964" spans="1:256" s="424" customFormat="1">
      <c r="A964" s="562"/>
      <c r="B964" s="300" t="str">
        <f t="shared" si="35"/>
        <v>18</v>
      </c>
      <c r="C964" s="635"/>
      <c r="D964" s="635"/>
      <c r="E964" s="635"/>
      <c r="F964" s="275">
        <v>0</v>
      </c>
      <c r="G964" s="113"/>
      <c r="H964" s="275"/>
    </row>
    <row r="965" spans="1:256">
      <c r="B965" s="300" t="str">
        <f t="shared" si="35"/>
        <v>18</v>
      </c>
      <c r="C965" s="635"/>
      <c r="D965" s="635"/>
      <c r="E965" s="635"/>
      <c r="F965" s="275">
        <v>0</v>
      </c>
      <c r="G965" s="113"/>
      <c r="H965" s="275"/>
    </row>
    <row r="966" spans="1:256" ht="12.75" customHeight="1">
      <c r="A966" s="549"/>
      <c r="B966" s="300" t="str">
        <f t="shared" si="35"/>
        <v>18</v>
      </c>
      <c r="C966" s="279"/>
      <c r="D966" s="373"/>
      <c r="E966" s="373"/>
      <c r="F966" s="375">
        <v>0</v>
      </c>
      <c r="G966" s="373"/>
      <c r="H966" s="375"/>
      <c r="I966" s="113"/>
      <c r="J966" s="113"/>
      <c r="K966" s="113"/>
      <c r="L966" s="113"/>
      <c r="M966" s="113"/>
      <c r="N966" s="113"/>
      <c r="O966" s="113"/>
      <c r="P966" s="113"/>
      <c r="Q966" s="113"/>
      <c r="R966" s="113"/>
      <c r="S966" s="113"/>
      <c r="T966" s="113"/>
      <c r="U966" s="113"/>
      <c r="V966" s="113"/>
      <c r="W966" s="113"/>
      <c r="X966" s="113"/>
      <c r="Y966" s="113"/>
      <c r="Z966" s="113"/>
      <c r="AA966" s="113"/>
      <c r="AB966" s="113"/>
      <c r="AC966" s="113"/>
      <c r="AD966" s="113"/>
      <c r="AE966" s="113"/>
      <c r="AF966" s="113"/>
      <c r="AG966" s="113"/>
      <c r="AH966" s="113"/>
      <c r="AI966" s="113"/>
      <c r="AJ966" s="113"/>
      <c r="AK966" s="113"/>
      <c r="AL966" s="113"/>
      <c r="AM966" s="113"/>
      <c r="AN966" s="113"/>
      <c r="AO966" s="113"/>
      <c r="AP966" s="113"/>
      <c r="AQ966" s="113"/>
      <c r="AR966" s="113"/>
      <c r="AS966" s="113"/>
      <c r="AT966" s="113"/>
      <c r="AU966" s="113"/>
      <c r="AV966" s="113"/>
      <c r="AW966" s="113"/>
      <c r="AX966" s="113"/>
      <c r="AY966" s="113"/>
      <c r="AZ966" s="113"/>
      <c r="BA966" s="113"/>
      <c r="BB966" s="113"/>
      <c r="BC966" s="113"/>
      <c r="BD966" s="113"/>
      <c r="BE966" s="113"/>
      <c r="BF966" s="113"/>
      <c r="BG966" s="113"/>
      <c r="BH966" s="113"/>
      <c r="BI966" s="113"/>
      <c r="BJ966" s="113"/>
      <c r="BK966" s="113"/>
      <c r="BL966" s="113"/>
      <c r="BM966" s="113"/>
      <c r="BN966" s="113"/>
      <c r="BO966" s="113"/>
      <c r="BP966" s="113"/>
      <c r="BQ966" s="113"/>
      <c r="BR966" s="113"/>
      <c r="BS966" s="113"/>
      <c r="BT966" s="113"/>
      <c r="BU966" s="113"/>
      <c r="BV966" s="113"/>
      <c r="BW966" s="113"/>
      <c r="BX966" s="113"/>
      <c r="BY966" s="113"/>
      <c r="BZ966" s="113"/>
      <c r="CA966" s="113"/>
      <c r="CB966" s="113"/>
      <c r="CC966" s="113"/>
      <c r="CD966" s="113"/>
      <c r="CE966" s="113"/>
      <c r="CF966" s="113"/>
      <c r="CG966" s="113"/>
      <c r="CH966" s="113"/>
      <c r="CI966" s="113"/>
      <c r="CJ966" s="113"/>
      <c r="CK966" s="113"/>
      <c r="CL966" s="113"/>
      <c r="CM966" s="113"/>
      <c r="CN966" s="113"/>
      <c r="CO966" s="113"/>
      <c r="CP966" s="113"/>
      <c r="CQ966" s="113"/>
      <c r="CR966" s="113"/>
      <c r="CS966" s="113"/>
      <c r="CT966" s="113"/>
      <c r="CU966" s="113"/>
      <c r="CV966" s="113"/>
      <c r="CW966" s="113"/>
      <c r="CX966" s="113"/>
      <c r="CY966" s="113"/>
      <c r="CZ966" s="113"/>
      <c r="DA966" s="113"/>
      <c r="DB966" s="113"/>
      <c r="DC966" s="113"/>
      <c r="DD966" s="113"/>
      <c r="DE966" s="113"/>
      <c r="DF966" s="113"/>
      <c r="DG966" s="113"/>
      <c r="DH966" s="113"/>
      <c r="DI966" s="113"/>
      <c r="DJ966" s="113"/>
      <c r="DK966" s="113"/>
      <c r="DL966" s="113"/>
      <c r="DM966" s="113"/>
      <c r="DN966" s="113"/>
      <c r="DO966" s="113"/>
      <c r="DP966" s="113"/>
      <c r="DQ966" s="113"/>
      <c r="DR966" s="113"/>
      <c r="DS966" s="113"/>
      <c r="DT966" s="113"/>
      <c r="DU966" s="113"/>
      <c r="DV966" s="113"/>
      <c r="DW966" s="113"/>
      <c r="DX966" s="113"/>
      <c r="DY966" s="113"/>
      <c r="DZ966" s="113"/>
      <c r="EA966" s="113"/>
      <c r="EB966" s="113"/>
      <c r="EC966" s="113"/>
      <c r="ED966" s="113"/>
      <c r="EE966" s="113"/>
      <c r="EF966" s="113"/>
      <c r="EG966" s="113"/>
      <c r="EH966" s="113"/>
      <c r="EI966" s="113"/>
      <c r="EJ966" s="113"/>
      <c r="EK966" s="113"/>
      <c r="EL966" s="113"/>
      <c r="EM966" s="113"/>
      <c r="EN966" s="113"/>
      <c r="EO966" s="113"/>
      <c r="EP966" s="113"/>
      <c r="EQ966" s="113"/>
      <c r="ER966" s="113"/>
      <c r="ES966" s="113"/>
      <c r="ET966" s="113"/>
      <c r="EU966" s="113"/>
      <c r="EV966" s="113"/>
      <c r="EW966" s="113"/>
      <c r="EX966" s="113"/>
      <c r="EY966" s="113"/>
      <c r="EZ966" s="113"/>
      <c r="FA966" s="113"/>
      <c r="FB966" s="113"/>
      <c r="FC966" s="113"/>
      <c r="FD966" s="113"/>
      <c r="FE966" s="113"/>
      <c r="FF966" s="113"/>
      <c r="FG966" s="113"/>
      <c r="FH966" s="113"/>
      <c r="FI966" s="113"/>
      <c r="FJ966" s="113"/>
      <c r="FK966" s="113"/>
      <c r="FL966" s="113"/>
      <c r="FM966" s="113"/>
      <c r="FN966" s="113"/>
      <c r="FO966" s="113"/>
      <c r="FP966" s="113"/>
      <c r="FQ966" s="113"/>
      <c r="FR966" s="113"/>
      <c r="FS966" s="113"/>
      <c r="FT966" s="113"/>
      <c r="FU966" s="113"/>
      <c r="FV966" s="113"/>
      <c r="FW966" s="113"/>
      <c r="FX966" s="113"/>
      <c r="FY966" s="113"/>
      <c r="FZ966" s="113"/>
      <c r="GA966" s="113"/>
      <c r="GB966" s="113"/>
      <c r="GC966" s="113"/>
      <c r="GD966" s="113"/>
      <c r="GE966" s="113"/>
      <c r="GF966" s="113"/>
      <c r="GG966" s="113"/>
      <c r="GH966" s="113"/>
      <c r="GI966" s="113"/>
      <c r="GJ966" s="113"/>
      <c r="GK966" s="113"/>
      <c r="GL966" s="113"/>
      <c r="GM966" s="113"/>
      <c r="GN966" s="113"/>
      <c r="GO966" s="113"/>
      <c r="GP966" s="113"/>
      <c r="GQ966" s="113"/>
      <c r="GR966" s="113"/>
      <c r="GS966" s="113"/>
      <c r="GT966" s="113"/>
      <c r="GU966" s="113"/>
      <c r="GV966" s="113"/>
      <c r="GW966" s="113"/>
      <c r="GX966" s="113"/>
      <c r="GY966" s="113"/>
      <c r="GZ966" s="113"/>
      <c r="HA966" s="113"/>
      <c r="HB966" s="113"/>
      <c r="HC966" s="113"/>
      <c r="HD966" s="113"/>
      <c r="HE966" s="113"/>
      <c r="HF966" s="113"/>
      <c r="HG966" s="113"/>
      <c r="HH966" s="113"/>
      <c r="HI966" s="113"/>
      <c r="HJ966" s="113"/>
      <c r="HK966" s="113"/>
      <c r="HL966" s="113"/>
      <c r="HM966" s="113"/>
      <c r="HN966" s="113"/>
      <c r="HO966" s="113"/>
      <c r="HP966" s="113"/>
      <c r="HQ966" s="113"/>
      <c r="HR966" s="113"/>
      <c r="HS966" s="113"/>
      <c r="HT966" s="113"/>
      <c r="HU966" s="113"/>
      <c r="HV966" s="113"/>
      <c r="HW966" s="113"/>
      <c r="HX966" s="113"/>
      <c r="HY966" s="113"/>
      <c r="HZ966" s="113"/>
      <c r="IA966" s="113"/>
      <c r="IB966" s="113"/>
      <c r="IC966" s="113"/>
      <c r="ID966" s="113"/>
      <c r="IE966" s="113"/>
      <c r="IF966" s="113"/>
      <c r="IG966" s="113"/>
      <c r="IH966" s="113"/>
      <c r="II966" s="113"/>
      <c r="IJ966" s="113"/>
      <c r="IK966" s="113"/>
      <c r="IL966" s="113"/>
      <c r="IM966" s="113"/>
      <c r="IN966" s="113"/>
      <c r="IO966" s="113"/>
      <c r="IP966" s="113"/>
      <c r="IQ966" s="113"/>
      <c r="IR966" s="113"/>
      <c r="IS966" s="113"/>
      <c r="IT966" s="113"/>
      <c r="IU966" s="113"/>
      <c r="IV966" s="113"/>
    </row>
    <row r="967" spans="1:256" ht="12.75" customHeight="1">
      <c r="A967" s="549"/>
      <c r="B967" s="300" t="str">
        <f t="shared" si="35"/>
        <v>18</v>
      </c>
      <c r="C967" s="425" t="s">
        <v>28</v>
      </c>
      <c r="D967" s="426">
        <v>25</v>
      </c>
      <c r="E967" s="427" t="str">
        <f>IF(OR(D967="",D967=1),"","a")</f>
        <v>a</v>
      </c>
      <c r="F967" s="428">
        <v>0</v>
      </c>
      <c r="G967" s="427" t="str">
        <f>IF(N(D967)=0,0,"Kn")</f>
        <v>Kn</v>
      </c>
      <c r="H967" s="429">
        <f>IF(N(D967)=0,0,F967*D967)</f>
        <v>0</v>
      </c>
      <c r="I967" s="113"/>
      <c r="J967" s="113"/>
      <c r="K967" s="113"/>
      <c r="L967" s="113"/>
      <c r="M967" s="113"/>
      <c r="N967" s="113"/>
      <c r="O967" s="113"/>
      <c r="P967" s="113"/>
      <c r="Q967" s="113"/>
      <c r="R967" s="113"/>
      <c r="S967" s="113"/>
      <c r="T967" s="113"/>
      <c r="U967" s="113"/>
      <c r="V967" s="113"/>
      <c r="W967" s="113"/>
      <c r="X967" s="113"/>
      <c r="Y967" s="113"/>
      <c r="Z967" s="113"/>
      <c r="AA967" s="113"/>
      <c r="AB967" s="113"/>
      <c r="AC967" s="113"/>
      <c r="AD967" s="113"/>
      <c r="AE967" s="113"/>
      <c r="AF967" s="113"/>
      <c r="AG967" s="113"/>
      <c r="AH967" s="113"/>
      <c r="AI967" s="113"/>
      <c r="AJ967" s="113"/>
      <c r="AK967" s="113"/>
      <c r="AL967" s="113"/>
      <c r="AM967" s="113"/>
      <c r="AN967" s="113"/>
      <c r="AO967" s="113"/>
      <c r="AP967" s="113"/>
      <c r="AQ967" s="113"/>
      <c r="AR967" s="113"/>
      <c r="AS967" s="113"/>
      <c r="AT967" s="113"/>
      <c r="AU967" s="113"/>
      <c r="AV967" s="113"/>
      <c r="AW967" s="113"/>
      <c r="AX967" s="113"/>
      <c r="AY967" s="113"/>
      <c r="AZ967" s="113"/>
      <c r="BA967" s="113"/>
      <c r="BB967" s="113"/>
      <c r="BC967" s="113"/>
      <c r="BD967" s="113"/>
      <c r="BE967" s="113"/>
      <c r="BF967" s="113"/>
      <c r="BG967" s="113"/>
      <c r="BH967" s="113"/>
      <c r="BI967" s="113"/>
      <c r="BJ967" s="113"/>
      <c r="BK967" s="113"/>
      <c r="BL967" s="113"/>
      <c r="BM967" s="113"/>
      <c r="BN967" s="113"/>
      <c r="BO967" s="113"/>
      <c r="BP967" s="113"/>
      <c r="BQ967" s="113"/>
      <c r="BR967" s="113"/>
      <c r="BS967" s="113"/>
      <c r="BT967" s="113"/>
      <c r="BU967" s="113"/>
      <c r="BV967" s="113"/>
      <c r="BW967" s="113"/>
      <c r="BX967" s="113"/>
      <c r="BY967" s="113"/>
      <c r="BZ967" s="113"/>
      <c r="CA967" s="113"/>
      <c r="CB967" s="113"/>
      <c r="CC967" s="113"/>
      <c r="CD967" s="113"/>
      <c r="CE967" s="113"/>
      <c r="CF967" s="113"/>
      <c r="CG967" s="113"/>
      <c r="CH967" s="113"/>
      <c r="CI967" s="113"/>
      <c r="CJ967" s="113"/>
      <c r="CK967" s="113"/>
      <c r="CL967" s="113"/>
      <c r="CM967" s="113"/>
      <c r="CN967" s="113"/>
      <c r="CO967" s="113"/>
      <c r="CP967" s="113"/>
      <c r="CQ967" s="113"/>
      <c r="CR967" s="113"/>
      <c r="CS967" s="113"/>
      <c r="CT967" s="113"/>
      <c r="CU967" s="113"/>
      <c r="CV967" s="113"/>
      <c r="CW967" s="113"/>
      <c r="CX967" s="113"/>
      <c r="CY967" s="113"/>
      <c r="CZ967" s="113"/>
      <c r="DA967" s="113"/>
      <c r="DB967" s="113"/>
      <c r="DC967" s="113"/>
      <c r="DD967" s="113"/>
      <c r="DE967" s="113"/>
      <c r="DF967" s="113"/>
      <c r="DG967" s="113"/>
      <c r="DH967" s="113"/>
      <c r="DI967" s="113"/>
      <c r="DJ967" s="113"/>
      <c r="DK967" s="113"/>
      <c r="DL967" s="113"/>
      <c r="DM967" s="113"/>
      <c r="DN967" s="113"/>
      <c r="DO967" s="113"/>
      <c r="DP967" s="113"/>
      <c r="DQ967" s="113"/>
      <c r="DR967" s="113"/>
      <c r="DS967" s="113"/>
      <c r="DT967" s="113"/>
      <c r="DU967" s="113"/>
      <c r="DV967" s="113"/>
      <c r="DW967" s="113"/>
      <c r="DX967" s="113"/>
      <c r="DY967" s="113"/>
      <c r="DZ967" s="113"/>
      <c r="EA967" s="113"/>
      <c r="EB967" s="113"/>
      <c r="EC967" s="113"/>
      <c r="ED967" s="113"/>
      <c r="EE967" s="113"/>
      <c r="EF967" s="113"/>
      <c r="EG967" s="113"/>
      <c r="EH967" s="113"/>
      <c r="EI967" s="113"/>
      <c r="EJ967" s="113"/>
      <c r="EK967" s="113"/>
      <c r="EL967" s="113"/>
      <c r="EM967" s="113"/>
      <c r="EN967" s="113"/>
      <c r="EO967" s="113"/>
      <c r="EP967" s="113"/>
      <c r="EQ967" s="113"/>
      <c r="ER967" s="113"/>
      <c r="ES967" s="113"/>
      <c r="ET967" s="113"/>
      <c r="EU967" s="113"/>
      <c r="EV967" s="113"/>
      <c r="EW967" s="113"/>
      <c r="EX967" s="113"/>
      <c r="EY967" s="113"/>
      <c r="EZ967" s="113"/>
      <c r="FA967" s="113"/>
      <c r="FB967" s="113"/>
      <c r="FC967" s="113"/>
      <c r="FD967" s="113"/>
      <c r="FE967" s="113"/>
      <c r="FF967" s="113"/>
      <c r="FG967" s="113"/>
      <c r="FH967" s="113"/>
      <c r="FI967" s="113"/>
      <c r="FJ967" s="113"/>
      <c r="FK967" s="113"/>
      <c r="FL967" s="113"/>
      <c r="FM967" s="113"/>
      <c r="FN967" s="113"/>
      <c r="FO967" s="113"/>
      <c r="FP967" s="113"/>
      <c r="FQ967" s="113"/>
      <c r="FR967" s="113"/>
      <c r="FS967" s="113"/>
      <c r="FT967" s="113"/>
      <c r="FU967" s="113"/>
      <c r="FV967" s="113"/>
      <c r="FW967" s="113"/>
      <c r="FX967" s="113"/>
      <c r="FY967" s="113"/>
      <c r="FZ967" s="113"/>
      <c r="GA967" s="113"/>
      <c r="GB967" s="113"/>
      <c r="GC967" s="113"/>
      <c r="GD967" s="113"/>
      <c r="GE967" s="113"/>
      <c r="GF967" s="113"/>
      <c r="GG967" s="113"/>
      <c r="GH967" s="113"/>
      <c r="GI967" s="113"/>
      <c r="GJ967" s="113"/>
      <c r="GK967" s="113"/>
      <c r="GL967" s="113"/>
      <c r="GM967" s="113"/>
      <c r="GN967" s="113"/>
      <c r="GO967" s="113"/>
      <c r="GP967" s="113"/>
      <c r="GQ967" s="113"/>
      <c r="GR967" s="113"/>
      <c r="GS967" s="113"/>
      <c r="GT967" s="113"/>
      <c r="GU967" s="113"/>
      <c r="GV967" s="113"/>
      <c r="GW967" s="113"/>
      <c r="GX967" s="113"/>
      <c r="GY967" s="113"/>
      <c r="GZ967" s="113"/>
      <c r="HA967" s="113"/>
      <c r="HB967" s="113"/>
      <c r="HC967" s="113"/>
      <c r="HD967" s="113"/>
      <c r="HE967" s="113"/>
      <c r="HF967" s="113"/>
      <c r="HG967" s="113"/>
      <c r="HH967" s="113"/>
      <c r="HI967" s="113"/>
      <c r="HJ967" s="113"/>
      <c r="HK967" s="113"/>
      <c r="HL967" s="113"/>
      <c r="HM967" s="113"/>
      <c r="HN967" s="113"/>
      <c r="HO967" s="113"/>
      <c r="HP967" s="113"/>
      <c r="HQ967" s="113"/>
      <c r="HR967" s="113"/>
      <c r="HS967" s="113"/>
      <c r="HT967" s="113"/>
      <c r="HU967" s="113"/>
      <c r="HV967" s="113"/>
      <c r="HW967" s="113"/>
      <c r="HX967" s="113"/>
      <c r="HY967" s="113"/>
      <c r="HZ967" s="113"/>
      <c r="IA967" s="113"/>
      <c r="IB967" s="113"/>
      <c r="IC967" s="113"/>
      <c r="ID967" s="113"/>
      <c r="IE967" s="113"/>
      <c r="IF967" s="113"/>
      <c r="IG967" s="113"/>
      <c r="IH967" s="113"/>
      <c r="II967" s="113"/>
      <c r="IJ967" s="113"/>
      <c r="IK967" s="113"/>
      <c r="IL967" s="113"/>
      <c r="IM967" s="113"/>
      <c r="IN967" s="113"/>
      <c r="IO967" s="113"/>
      <c r="IP967" s="113"/>
      <c r="IQ967" s="113"/>
      <c r="IR967" s="113"/>
      <c r="IS967" s="113"/>
      <c r="IT967" s="113"/>
      <c r="IU967" s="113"/>
      <c r="IV967" s="113"/>
    </row>
    <row r="968" spans="1:256" ht="12.75" customHeight="1">
      <c r="A968" s="549"/>
      <c r="B968" s="300" t="str">
        <f t="shared" si="35"/>
        <v>18</v>
      </c>
      <c r="C968" s="430"/>
      <c r="D968" s="431"/>
      <c r="E968" s="432"/>
      <c r="F968" s="433"/>
      <c r="G968" s="432"/>
      <c r="H968" s="433"/>
      <c r="I968" s="113"/>
      <c r="J968" s="113"/>
      <c r="K968" s="113"/>
      <c r="L968" s="113"/>
      <c r="M968" s="113"/>
      <c r="N968" s="113"/>
      <c r="O968" s="113"/>
      <c r="P968" s="113"/>
      <c r="Q968" s="113"/>
      <c r="R968" s="113"/>
      <c r="S968" s="113"/>
      <c r="T968" s="113"/>
      <c r="U968" s="113"/>
      <c r="V968" s="113"/>
      <c r="W968" s="113"/>
      <c r="X968" s="113"/>
      <c r="Y968" s="113"/>
      <c r="Z968" s="113"/>
      <c r="AA968" s="113"/>
      <c r="AB968" s="113"/>
      <c r="AC968" s="113"/>
      <c r="AD968" s="113"/>
      <c r="AE968" s="113"/>
      <c r="AF968" s="113"/>
      <c r="AG968" s="113"/>
      <c r="AH968" s="113"/>
      <c r="AI968" s="113"/>
      <c r="AJ968" s="113"/>
      <c r="AK968" s="113"/>
      <c r="AL968" s="113"/>
      <c r="AM968" s="113"/>
      <c r="AN968" s="113"/>
      <c r="AO968" s="113"/>
      <c r="AP968" s="113"/>
      <c r="AQ968" s="113"/>
      <c r="AR968" s="113"/>
      <c r="AS968" s="113"/>
      <c r="AT968" s="113"/>
      <c r="AU968" s="113"/>
      <c r="AV968" s="113"/>
      <c r="AW968" s="113"/>
      <c r="AX968" s="113"/>
      <c r="AY968" s="113"/>
      <c r="AZ968" s="113"/>
      <c r="BA968" s="113"/>
      <c r="BB968" s="113"/>
      <c r="BC968" s="113"/>
      <c r="BD968" s="113"/>
      <c r="BE968" s="113"/>
      <c r="BF968" s="113"/>
      <c r="BG968" s="113"/>
      <c r="BH968" s="113"/>
      <c r="BI968" s="113"/>
      <c r="BJ968" s="113"/>
      <c r="BK968" s="113"/>
      <c r="BL968" s="113"/>
      <c r="BM968" s="113"/>
      <c r="BN968" s="113"/>
      <c r="BO968" s="113"/>
      <c r="BP968" s="113"/>
      <c r="BQ968" s="113"/>
      <c r="BR968" s="113"/>
      <c r="BS968" s="113"/>
      <c r="BT968" s="113"/>
      <c r="BU968" s="113"/>
      <c r="BV968" s="113"/>
      <c r="BW968" s="113"/>
      <c r="BX968" s="113"/>
      <c r="BY968" s="113"/>
      <c r="BZ968" s="113"/>
      <c r="CA968" s="113"/>
      <c r="CB968" s="113"/>
      <c r="CC968" s="113"/>
      <c r="CD968" s="113"/>
      <c r="CE968" s="113"/>
      <c r="CF968" s="113"/>
      <c r="CG968" s="113"/>
      <c r="CH968" s="113"/>
      <c r="CI968" s="113"/>
      <c r="CJ968" s="113"/>
      <c r="CK968" s="113"/>
      <c r="CL968" s="113"/>
      <c r="CM968" s="113"/>
      <c r="CN968" s="113"/>
      <c r="CO968" s="113"/>
      <c r="CP968" s="113"/>
      <c r="CQ968" s="113"/>
      <c r="CR968" s="113"/>
      <c r="CS968" s="113"/>
      <c r="CT968" s="113"/>
      <c r="CU968" s="113"/>
      <c r="CV968" s="113"/>
      <c r="CW968" s="113"/>
      <c r="CX968" s="113"/>
      <c r="CY968" s="113"/>
      <c r="CZ968" s="113"/>
      <c r="DA968" s="113"/>
      <c r="DB968" s="113"/>
      <c r="DC968" s="113"/>
      <c r="DD968" s="113"/>
      <c r="DE968" s="113"/>
      <c r="DF968" s="113"/>
      <c r="DG968" s="113"/>
      <c r="DH968" s="113"/>
      <c r="DI968" s="113"/>
      <c r="DJ968" s="113"/>
      <c r="DK968" s="113"/>
      <c r="DL968" s="113"/>
      <c r="DM968" s="113"/>
      <c r="DN968" s="113"/>
      <c r="DO968" s="113"/>
      <c r="DP968" s="113"/>
      <c r="DQ968" s="113"/>
      <c r="DR968" s="113"/>
      <c r="DS968" s="113"/>
      <c r="DT968" s="113"/>
      <c r="DU968" s="113"/>
      <c r="DV968" s="113"/>
      <c r="DW968" s="113"/>
      <c r="DX968" s="113"/>
      <c r="DY968" s="113"/>
      <c r="DZ968" s="113"/>
      <c r="EA968" s="113"/>
      <c r="EB968" s="113"/>
      <c r="EC968" s="113"/>
      <c r="ED968" s="113"/>
      <c r="EE968" s="113"/>
      <c r="EF968" s="113"/>
      <c r="EG968" s="113"/>
      <c r="EH968" s="113"/>
      <c r="EI968" s="113"/>
      <c r="EJ968" s="113"/>
      <c r="EK968" s="113"/>
      <c r="EL968" s="113"/>
      <c r="EM968" s="113"/>
      <c r="EN968" s="113"/>
      <c r="EO968" s="113"/>
      <c r="EP968" s="113"/>
      <c r="EQ968" s="113"/>
      <c r="ER968" s="113"/>
      <c r="ES968" s="113"/>
      <c r="ET968" s="113"/>
      <c r="EU968" s="113"/>
      <c r="EV968" s="113"/>
      <c r="EW968" s="113"/>
      <c r="EX968" s="113"/>
      <c r="EY968" s="113"/>
      <c r="EZ968" s="113"/>
      <c r="FA968" s="113"/>
      <c r="FB968" s="113"/>
      <c r="FC968" s="113"/>
      <c r="FD968" s="113"/>
      <c r="FE968" s="113"/>
      <c r="FF968" s="113"/>
      <c r="FG968" s="113"/>
      <c r="FH968" s="113"/>
      <c r="FI968" s="113"/>
      <c r="FJ968" s="113"/>
      <c r="FK968" s="113"/>
      <c r="FL968" s="113"/>
      <c r="FM968" s="113"/>
      <c r="FN968" s="113"/>
      <c r="FO968" s="113"/>
      <c r="FP968" s="113"/>
      <c r="FQ968" s="113"/>
      <c r="FR968" s="113"/>
      <c r="FS968" s="113"/>
      <c r="FT968" s="113"/>
      <c r="FU968" s="113"/>
      <c r="FV968" s="113"/>
      <c r="FW968" s="113"/>
      <c r="FX968" s="113"/>
      <c r="FY968" s="113"/>
      <c r="FZ968" s="113"/>
      <c r="GA968" s="113"/>
      <c r="GB968" s="113"/>
      <c r="GC968" s="113"/>
      <c r="GD968" s="113"/>
      <c r="GE968" s="113"/>
      <c r="GF968" s="113"/>
      <c r="GG968" s="113"/>
      <c r="GH968" s="113"/>
      <c r="GI968" s="113"/>
      <c r="GJ968" s="113"/>
      <c r="GK968" s="113"/>
      <c r="GL968" s="113"/>
      <c r="GM968" s="113"/>
      <c r="GN968" s="113"/>
      <c r="GO968" s="113"/>
      <c r="GP968" s="113"/>
      <c r="GQ968" s="113"/>
      <c r="GR968" s="113"/>
      <c r="GS968" s="113"/>
      <c r="GT968" s="113"/>
      <c r="GU968" s="113"/>
      <c r="GV968" s="113"/>
      <c r="GW968" s="113"/>
      <c r="GX968" s="113"/>
      <c r="GY968" s="113"/>
      <c r="GZ968" s="113"/>
      <c r="HA968" s="113"/>
      <c r="HB968" s="113"/>
      <c r="HC968" s="113"/>
      <c r="HD968" s="113"/>
      <c r="HE968" s="113"/>
      <c r="HF968" s="113"/>
      <c r="HG968" s="113"/>
      <c r="HH968" s="113"/>
      <c r="HI968" s="113"/>
      <c r="HJ968" s="113"/>
      <c r="HK968" s="113"/>
      <c r="HL968" s="113"/>
      <c r="HM968" s="113"/>
      <c r="HN968" s="113"/>
      <c r="HO968" s="113"/>
      <c r="HP968" s="113"/>
      <c r="HQ968" s="113"/>
      <c r="HR968" s="113"/>
      <c r="HS968" s="113"/>
      <c r="HT968" s="113"/>
      <c r="HU968" s="113"/>
      <c r="HV968" s="113"/>
      <c r="HW968" s="113"/>
      <c r="HX968" s="113"/>
      <c r="HY968" s="113"/>
      <c r="HZ968" s="113"/>
      <c r="IA968" s="113"/>
      <c r="IB968" s="113"/>
      <c r="IC968" s="113"/>
      <c r="ID968" s="113"/>
      <c r="IE968" s="113"/>
      <c r="IF968" s="113"/>
      <c r="IG968" s="113"/>
      <c r="IH968" s="113"/>
      <c r="II968" s="113"/>
      <c r="IJ968" s="113"/>
      <c r="IK968" s="113"/>
      <c r="IL968" s="113"/>
      <c r="IM968" s="113"/>
      <c r="IN968" s="113"/>
      <c r="IO968" s="113"/>
      <c r="IP968" s="113"/>
      <c r="IQ968" s="113"/>
      <c r="IR968" s="113"/>
      <c r="IS968" s="113"/>
      <c r="IT968" s="113"/>
      <c r="IU968" s="113"/>
      <c r="IV968" s="113"/>
    </row>
    <row r="969" spans="1:256" ht="12.75" customHeight="1">
      <c r="A969" s="549"/>
      <c r="B969" s="300" t="str">
        <f t="shared" si="35"/>
        <v>18</v>
      </c>
      <c r="C969" s="430"/>
      <c r="D969" s="431"/>
      <c r="E969" s="432"/>
      <c r="F969" s="433"/>
      <c r="G969" s="432"/>
      <c r="H969" s="433"/>
      <c r="I969" s="113"/>
      <c r="J969" s="113"/>
      <c r="K969" s="113"/>
      <c r="L969" s="113"/>
      <c r="M969" s="113"/>
      <c r="N969" s="113"/>
      <c r="O969" s="113"/>
      <c r="P969" s="113"/>
      <c r="Q969" s="113"/>
      <c r="R969" s="113"/>
      <c r="S969" s="113"/>
      <c r="T969" s="113"/>
      <c r="U969" s="113"/>
      <c r="V969" s="113"/>
      <c r="W969" s="113"/>
      <c r="X969" s="113"/>
      <c r="Y969" s="113"/>
      <c r="Z969" s="113"/>
      <c r="AA969" s="113"/>
      <c r="AB969" s="113"/>
      <c r="AC969" s="113"/>
      <c r="AD969" s="113"/>
      <c r="AE969" s="113"/>
      <c r="AF969" s="113"/>
      <c r="AG969" s="113"/>
      <c r="AH969" s="113"/>
      <c r="AI969" s="113"/>
      <c r="AJ969" s="113"/>
      <c r="AK969" s="113"/>
      <c r="AL969" s="113"/>
      <c r="AM969" s="113"/>
      <c r="AN969" s="113"/>
      <c r="AO969" s="113"/>
      <c r="AP969" s="113"/>
      <c r="AQ969" s="113"/>
      <c r="AR969" s="113"/>
      <c r="AS969" s="113"/>
      <c r="AT969" s="113"/>
      <c r="AU969" s="113"/>
      <c r="AV969" s="113"/>
      <c r="AW969" s="113"/>
      <c r="AX969" s="113"/>
      <c r="AY969" s="113"/>
      <c r="AZ969" s="113"/>
      <c r="BA969" s="113"/>
      <c r="BB969" s="113"/>
      <c r="BC969" s="113"/>
      <c r="BD969" s="113"/>
      <c r="BE969" s="113"/>
      <c r="BF969" s="113"/>
      <c r="BG969" s="113"/>
      <c r="BH969" s="113"/>
      <c r="BI969" s="113"/>
      <c r="BJ969" s="113"/>
      <c r="BK969" s="113"/>
      <c r="BL969" s="113"/>
      <c r="BM969" s="113"/>
      <c r="BN969" s="113"/>
      <c r="BO969" s="113"/>
      <c r="BP969" s="113"/>
      <c r="BQ969" s="113"/>
      <c r="BR969" s="113"/>
      <c r="BS969" s="113"/>
      <c r="BT969" s="113"/>
      <c r="BU969" s="113"/>
      <c r="BV969" s="113"/>
      <c r="BW969" s="113"/>
      <c r="BX969" s="113"/>
      <c r="BY969" s="113"/>
      <c r="BZ969" s="113"/>
      <c r="CA969" s="113"/>
      <c r="CB969" s="113"/>
      <c r="CC969" s="113"/>
      <c r="CD969" s="113"/>
      <c r="CE969" s="113"/>
      <c r="CF969" s="113"/>
      <c r="CG969" s="113"/>
      <c r="CH969" s="113"/>
      <c r="CI969" s="113"/>
      <c r="CJ969" s="113"/>
      <c r="CK969" s="113"/>
      <c r="CL969" s="113"/>
      <c r="CM969" s="113"/>
      <c r="CN969" s="113"/>
      <c r="CO969" s="113"/>
      <c r="CP969" s="113"/>
      <c r="CQ969" s="113"/>
      <c r="CR969" s="113"/>
      <c r="CS969" s="113"/>
      <c r="CT969" s="113"/>
      <c r="CU969" s="113"/>
      <c r="CV969" s="113"/>
      <c r="CW969" s="113"/>
      <c r="CX969" s="113"/>
      <c r="CY969" s="113"/>
      <c r="CZ969" s="113"/>
      <c r="DA969" s="113"/>
      <c r="DB969" s="113"/>
      <c r="DC969" s="113"/>
      <c r="DD969" s="113"/>
      <c r="DE969" s="113"/>
      <c r="DF969" s="113"/>
      <c r="DG969" s="113"/>
      <c r="DH969" s="113"/>
      <c r="DI969" s="113"/>
      <c r="DJ969" s="113"/>
      <c r="DK969" s="113"/>
      <c r="DL969" s="113"/>
      <c r="DM969" s="113"/>
      <c r="DN969" s="113"/>
      <c r="DO969" s="113"/>
      <c r="DP969" s="113"/>
      <c r="DQ969" s="113"/>
      <c r="DR969" s="113"/>
      <c r="DS969" s="113"/>
      <c r="DT969" s="113"/>
      <c r="DU969" s="113"/>
      <c r="DV969" s="113"/>
      <c r="DW969" s="113"/>
      <c r="DX969" s="113"/>
      <c r="DY969" s="113"/>
      <c r="DZ969" s="113"/>
      <c r="EA969" s="113"/>
      <c r="EB969" s="113"/>
      <c r="EC969" s="113"/>
      <c r="ED969" s="113"/>
      <c r="EE969" s="113"/>
      <c r="EF969" s="113"/>
      <c r="EG969" s="113"/>
      <c r="EH969" s="113"/>
      <c r="EI969" s="113"/>
      <c r="EJ969" s="113"/>
      <c r="EK969" s="113"/>
      <c r="EL969" s="113"/>
      <c r="EM969" s="113"/>
      <c r="EN969" s="113"/>
      <c r="EO969" s="113"/>
      <c r="EP969" s="113"/>
      <c r="EQ969" s="113"/>
      <c r="ER969" s="113"/>
      <c r="ES969" s="113"/>
      <c r="ET969" s="113"/>
      <c r="EU969" s="113"/>
      <c r="EV969" s="113"/>
      <c r="EW969" s="113"/>
      <c r="EX969" s="113"/>
      <c r="EY969" s="113"/>
      <c r="EZ969" s="113"/>
      <c r="FA969" s="113"/>
      <c r="FB969" s="113"/>
      <c r="FC969" s="113"/>
      <c r="FD969" s="113"/>
      <c r="FE969" s="113"/>
      <c r="FF969" s="113"/>
      <c r="FG969" s="113"/>
      <c r="FH969" s="113"/>
      <c r="FI969" s="113"/>
      <c r="FJ969" s="113"/>
      <c r="FK969" s="113"/>
      <c r="FL969" s="113"/>
      <c r="FM969" s="113"/>
      <c r="FN969" s="113"/>
      <c r="FO969" s="113"/>
      <c r="FP969" s="113"/>
      <c r="FQ969" s="113"/>
      <c r="FR969" s="113"/>
      <c r="FS969" s="113"/>
      <c r="FT969" s="113"/>
      <c r="FU969" s="113"/>
      <c r="FV969" s="113"/>
      <c r="FW969" s="113"/>
      <c r="FX969" s="113"/>
      <c r="FY969" s="113"/>
      <c r="FZ969" s="113"/>
      <c r="GA969" s="113"/>
      <c r="GB969" s="113"/>
      <c r="GC969" s="113"/>
      <c r="GD969" s="113"/>
      <c r="GE969" s="113"/>
      <c r="GF969" s="113"/>
      <c r="GG969" s="113"/>
      <c r="GH969" s="113"/>
      <c r="GI969" s="113"/>
      <c r="GJ969" s="113"/>
      <c r="GK969" s="113"/>
      <c r="GL969" s="113"/>
      <c r="GM969" s="113"/>
      <c r="GN969" s="113"/>
      <c r="GO969" s="113"/>
      <c r="GP969" s="113"/>
      <c r="GQ969" s="113"/>
      <c r="GR969" s="113"/>
      <c r="GS969" s="113"/>
      <c r="GT969" s="113"/>
      <c r="GU969" s="113"/>
      <c r="GV969" s="113"/>
      <c r="GW969" s="113"/>
      <c r="GX969" s="113"/>
      <c r="GY969" s="113"/>
      <c r="GZ969" s="113"/>
      <c r="HA969" s="113"/>
      <c r="HB969" s="113"/>
      <c r="HC969" s="113"/>
      <c r="HD969" s="113"/>
      <c r="HE969" s="113"/>
      <c r="HF969" s="113"/>
      <c r="HG969" s="113"/>
      <c r="HH969" s="113"/>
      <c r="HI969" s="113"/>
      <c r="HJ969" s="113"/>
      <c r="HK969" s="113"/>
      <c r="HL969" s="113"/>
      <c r="HM969" s="113"/>
      <c r="HN969" s="113"/>
      <c r="HO969" s="113"/>
      <c r="HP969" s="113"/>
      <c r="HQ969" s="113"/>
      <c r="HR969" s="113"/>
      <c r="HS969" s="113"/>
      <c r="HT969" s="113"/>
      <c r="HU969" s="113"/>
      <c r="HV969" s="113"/>
      <c r="HW969" s="113"/>
      <c r="HX969" s="113"/>
      <c r="HY969" s="113"/>
      <c r="HZ969" s="113"/>
      <c r="IA969" s="113"/>
      <c r="IB969" s="113"/>
      <c r="IC969" s="113"/>
      <c r="ID969" s="113"/>
      <c r="IE969" s="113"/>
      <c r="IF969" s="113"/>
      <c r="IG969" s="113"/>
      <c r="IH969" s="113"/>
      <c r="II969" s="113"/>
      <c r="IJ969" s="113"/>
      <c r="IK969" s="113"/>
      <c r="IL969" s="113"/>
      <c r="IM969" s="113"/>
      <c r="IN969" s="113"/>
      <c r="IO969" s="113"/>
      <c r="IP969" s="113"/>
      <c r="IQ969" s="113"/>
      <c r="IR969" s="113"/>
      <c r="IS969" s="113"/>
      <c r="IT969" s="113"/>
      <c r="IU969" s="113"/>
      <c r="IV969" s="113"/>
    </row>
    <row r="970" spans="1:256" ht="12.75" customHeight="1">
      <c r="A970" s="549"/>
      <c r="B970" s="300" t="str">
        <f t="shared" si="35"/>
        <v>18</v>
      </c>
      <c r="C970" s="430"/>
      <c r="D970" s="431"/>
      <c r="E970" s="432"/>
      <c r="F970" s="433"/>
      <c r="G970" s="432"/>
      <c r="H970" s="433"/>
      <c r="I970" s="113"/>
      <c r="J970" s="113"/>
      <c r="K970" s="113"/>
      <c r="L970" s="113"/>
      <c r="M970" s="113"/>
      <c r="N970" s="113"/>
      <c r="O970" s="113"/>
      <c r="P970" s="113"/>
      <c r="Q970" s="113"/>
      <c r="R970" s="113"/>
      <c r="S970" s="113"/>
      <c r="T970" s="113"/>
      <c r="U970" s="113"/>
      <c r="V970" s="113"/>
      <c r="W970" s="113"/>
      <c r="X970" s="113"/>
      <c r="Y970" s="113"/>
      <c r="Z970" s="113"/>
      <c r="AA970" s="113"/>
      <c r="AB970" s="113"/>
      <c r="AC970" s="113"/>
      <c r="AD970" s="113"/>
      <c r="AE970" s="113"/>
      <c r="AF970" s="113"/>
      <c r="AG970" s="113"/>
      <c r="AH970" s="113"/>
      <c r="AI970" s="113"/>
      <c r="AJ970" s="113"/>
      <c r="AK970" s="113"/>
      <c r="AL970" s="113"/>
      <c r="AM970" s="113"/>
      <c r="AN970" s="113"/>
      <c r="AO970" s="113"/>
      <c r="AP970" s="113"/>
      <c r="AQ970" s="113"/>
      <c r="AR970" s="113"/>
      <c r="AS970" s="113"/>
      <c r="AT970" s="113"/>
      <c r="AU970" s="113"/>
      <c r="AV970" s="113"/>
      <c r="AW970" s="113"/>
      <c r="AX970" s="113"/>
      <c r="AY970" s="113"/>
      <c r="AZ970" s="113"/>
      <c r="BA970" s="113"/>
      <c r="BB970" s="113"/>
      <c r="BC970" s="113"/>
      <c r="BD970" s="113"/>
      <c r="BE970" s="113"/>
      <c r="BF970" s="113"/>
      <c r="BG970" s="113"/>
      <c r="BH970" s="113"/>
      <c r="BI970" s="113"/>
      <c r="BJ970" s="113"/>
      <c r="BK970" s="113"/>
      <c r="BL970" s="113"/>
      <c r="BM970" s="113"/>
      <c r="BN970" s="113"/>
      <c r="BO970" s="113"/>
      <c r="BP970" s="113"/>
      <c r="BQ970" s="113"/>
      <c r="BR970" s="113"/>
      <c r="BS970" s="113"/>
      <c r="BT970" s="113"/>
      <c r="BU970" s="113"/>
      <c r="BV970" s="113"/>
      <c r="BW970" s="113"/>
      <c r="BX970" s="113"/>
      <c r="BY970" s="113"/>
      <c r="BZ970" s="113"/>
      <c r="CA970" s="113"/>
      <c r="CB970" s="113"/>
      <c r="CC970" s="113"/>
      <c r="CD970" s="113"/>
      <c r="CE970" s="113"/>
      <c r="CF970" s="113"/>
      <c r="CG970" s="113"/>
      <c r="CH970" s="113"/>
      <c r="CI970" s="113"/>
      <c r="CJ970" s="113"/>
      <c r="CK970" s="113"/>
      <c r="CL970" s="113"/>
      <c r="CM970" s="113"/>
      <c r="CN970" s="113"/>
      <c r="CO970" s="113"/>
      <c r="CP970" s="113"/>
      <c r="CQ970" s="113"/>
      <c r="CR970" s="113"/>
      <c r="CS970" s="113"/>
      <c r="CT970" s="113"/>
      <c r="CU970" s="113"/>
      <c r="CV970" s="113"/>
      <c r="CW970" s="113"/>
      <c r="CX970" s="113"/>
      <c r="CY970" s="113"/>
      <c r="CZ970" s="113"/>
      <c r="DA970" s="113"/>
      <c r="DB970" s="113"/>
      <c r="DC970" s="113"/>
      <c r="DD970" s="113"/>
      <c r="DE970" s="113"/>
      <c r="DF970" s="113"/>
      <c r="DG970" s="113"/>
      <c r="DH970" s="113"/>
      <c r="DI970" s="113"/>
      <c r="DJ970" s="113"/>
      <c r="DK970" s="113"/>
      <c r="DL970" s="113"/>
      <c r="DM970" s="113"/>
      <c r="DN970" s="113"/>
      <c r="DO970" s="113"/>
      <c r="DP970" s="113"/>
      <c r="DQ970" s="113"/>
      <c r="DR970" s="113"/>
      <c r="DS970" s="113"/>
      <c r="DT970" s="113"/>
      <c r="DU970" s="113"/>
      <c r="DV970" s="113"/>
      <c r="DW970" s="113"/>
      <c r="DX970" s="113"/>
      <c r="DY970" s="113"/>
      <c r="DZ970" s="113"/>
      <c r="EA970" s="113"/>
      <c r="EB970" s="113"/>
      <c r="EC970" s="113"/>
      <c r="ED970" s="113"/>
      <c r="EE970" s="113"/>
      <c r="EF970" s="113"/>
      <c r="EG970" s="113"/>
      <c r="EH970" s="113"/>
      <c r="EI970" s="113"/>
      <c r="EJ970" s="113"/>
      <c r="EK970" s="113"/>
      <c r="EL970" s="113"/>
      <c r="EM970" s="113"/>
      <c r="EN970" s="113"/>
      <c r="EO970" s="113"/>
      <c r="EP970" s="113"/>
      <c r="EQ970" s="113"/>
      <c r="ER970" s="113"/>
      <c r="ES970" s="113"/>
      <c r="ET970" s="113"/>
      <c r="EU970" s="113"/>
      <c r="EV970" s="113"/>
      <c r="EW970" s="113"/>
      <c r="EX970" s="113"/>
      <c r="EY970" s="113"/>
      <c r="EZ970" s="113"/>
      <c r="FA970" s="113"/>
      <c r="FB970" s="113"/>
      <c r="FC970" s="113"/>
      <c r="FD970" s="113"/>
      <c r="FE970" s="113"/>
      <c r="FF970" s="113"/>
      <c r="FG970" s="113"/>
      <c r="FH970" s="113"/>
      <c r="FI970" s="113"/>
      <c r="FJ970" s="113"/>
      <c r="FK970" s="113"/>
      <c r="FL970" s="113"/>
      <c r="FM970" s="113"/>
      <c r="FN970" s="113"/>
      <c r="FO970" s="113"/>
      <c r="FP970" s="113"/>
      <c r="FQ970" s="113"/>
      <c r="FR970" s="113"/>
      <c r="FS970" s="113"/>
      <c r="FT970" s="113"/>
      <c r="FU970" s="113"/>
      <c r="FV970" s="113"/>
      <c r="FW970" s="113"/>
      <c r="FX970" s="113"/>
      <c r="FY970" s="113"/>
      <c r="FZ970" s="113"/>
      <c r="GA970" s="113"/>
      <c r="GB970" s="113"/>
      <c r="GC970" s="113"/>
      <c r="GD970" s="113"/>
      <c r="GE970" s="113"/>
      <c r="GF970" s="113"/>
      <c r="GG970" s="113"/>
      <c r="GH970" s="113"/>
      <c r="GI970" s="113"/>
      <c r="GJ970" s="113"/>
      <c r="GK970" s="113"/>
      <c r="GL970" s="113"/>
      <c r="GM970" s="113"/>
      <c r="GN970" s="113"/>
      <c r="GO970" s="113"/>
      <c r="GP970" s="113"/>
      <c r="GQ970" s="113"/>
      <c r="GR970" s="113"/>
      <c r="GS970" s="113"/>
      <c r="GT970" s="113"/>
      <c r="GU970" s="113"/>
      <c r="GV970" s="113"/>
      <c r="GW970" s="113"/>
      <c r="GX970" s="113"/>
      <c r="GY970" s="113"/>
      <c r="GZ970" s="113"/>
      <c r="HA970" s="113"/>
      <c r="HB970" s="113"/>
      <c r="HC970" s="113"/>
      <c r="HD970" s="113"/>
      <c r="HE970" s="113"/>
      <c r="HF970" s="113"/>
      <c r="HG970" s="113"/>
      <c r="HH970" s="113"/>
      <c r="HI970" s="113"/>
      <c r="HJ970" s="113"/>
      <c r="HK970" s="113"/>
      <c r="HL970" s="113"/>
      <c r="HM970" s="113"/>
      <c r="HN970" s="113"/>
      <c r="HO970" s="113"/>
      <c r="HP970" s="113"/>
      <c r="HQ970" s="113"/>
      <c r="HR970" s="113"/>
      <c r="HS970" s="113"/>
      <c r="HT970" s="113"/>
      <c r="HU970" s="113"/>
      <c r="HV970" s="113"/>
      <c r="HW970" s="113"/>
      <c r="HX970" s="113"/>
      <c r="HY970" s="113"/>
      <c r="HZ970" s="113"/>
      <c r="IA970" s="113"/>
      <c r="IB970" s="113"/>
      <c r="IC970" s="113"/>
      <c r="ID970" s="113"/>
      <c r="IE970" s="113"/>
      <c r="IF970" s="113"/>
      <c r="IG970" s="113"/>
      <c r="IH970" s="113"/>
      <c r="II970" s="113"/>
      <c r="IJ970" s="113"/>
      <c r="IK970" s="113"/>
      <c r="IL970" s="113"/>
      <c r="IM970" s="113"/>
      <c r="IN970" s="113"/>
      <c r="IO970" s="113"/>
      <c r="IP970" s="113"/>
      <c r="IQ970" s="113"/>
      <c r="IR970" s="113"/>
      <c r="IS970" s="113"/>
      <c r="IT970" s="113"/>
      <c r="IU970" s="113"/>
      <c r="IV970" s="113"/>
    </row>
    <row r="971" spans="1:256" ht="12.75" customHeight="1">
      <c r="A971" s="549"/>
      <c r="B971" s="300" t="str">
        <f t="shared" si="35"/>
        <v>18</v>
      </c>
      <c r="C971" s="430"/>
      <c r="D971" s="431"/>
      <c r="E971" s="432"/>
      <c r="F971" s="433"/>
      <c r="G971" s="432"/>
      <c r="H971" s="433"/>
      <c r="I971" s="113"/>
      <c r="J971" s="113"/>
      <c r="K971" s="113"/>
      <c r="L971" s="113"/>
      <c r="M971" s="113"/>
      <c r="N971" s="113"/>
      <c r="O971" s="113"/>
      <c r="P971" s="113"/>
      <c r="Q971" s="113"/>
      <c r="R971" s="113"/>
      <c r="S971" s="113"/>
      <c r="T971" s="113"/>
      <c r="U971" s="113"/>
      <c r="V971" s="113"/>
      <c r="W971" s="113"/>
      <c r="X971" s="113"/>
      <c r="Y971" s="113"/>
      <c r="Z971" s="113"/>
      <c r="AA971" s="113"/>
      <c r="AB971" s="113"/>
      <c r="AC971" s="113"/>
      <c r="AD971" s="113"/>
      <c r="AE971" s="113"/>
      <c r="AF971" s="113"/>
      <c r="AG971" s="113"/>
      <c r="AH971" s="113"/>
      <c r="AI971" s="113"/>
      <c r="AJ971" s="113"/>
      <c r="AK971" s="113"/>
      <c r="AL971" s="113"/>
      <c r="AM971" s="113"/>
      <c r="AN971" s="113"/>
      <c r="AO971" s="113"/>
      <c r="AP971" s="113"/>
      <c r="AQ971" s="113"/>
      <c r="AR971" s="113"/>
      <c r="AS971" s="113"/>
      <c r="AT971" s="113"/>
      <c r="AU971" s="113"/>
      <c r="AV971" s="113"/>
      <c r="AW971" s="113"/>
      <c r="AX971" s="113"/>
      <c r="AY971" s="113"/>
      <c r="AZ971" s="113"/>
      <c r="BA971" s="113"/>
      <c r="BB971" s="113"/>
      <c r="BC971" s="113"/>
      <c r="BD971" s="113"/>
      <c r="BE971" s="113"/>
      <c r="BF971" s="113"/>
      <c r="BG971" s="113"/>
      <c r="BH971" s="113"/>
      <c r="BI971" s="113"/>
      <c r="BJ971" s="113"/>
      <c r="BK971" s="113"/>
      <c r="BL971" s="113"/>
      <c r="BM971" s="113"/>
      <c r="BN971" s="113"/>
      <c r="BO971" s="113"/>
      <c r="BP971" s="113"/>
      <c r="BQ971" s="113"/>
      <c r="BR971" s="113"/>
      <c r="BS971" s="113"/>
      <c r="BT971" s="113"/>
      <c r="BU971" s="113"/>
      <c r="BV971" s="113"/>
      <c r="BW971" s="113"/>
      <c r="BX971" s="113"/>
      <c r="BY971" s="113"/>
      <c r="BZ971" s="113"/>
      <c r="CA971" s="113"/>
      <c r="CB971" s="113"/>
      <c r="CC971" s="113"/>
      <c r="CD971" s="113"/>
      <c r="CE971" s="113"/>
      <c r="CF971" s="113"/>
      <c r="CG971" s="113"/>
      <c r="CH971" s="113"/>
      <c r="CI971" s="113"/>
      <c r="CJ971" s="113"/>
      <c r="CK971" s="113"/>
      <c r="CL971" s="113"/>
      <c r="CM971" s="113"/>
      <c r="CN971" s="113"/>
      <c r="CO971" s="113"/>
      <c r="CP971" s="113"/>
      <c r="CQ971" s="113"/>
      <c r="CR971" s="113"/>
      <c r="CS971" s="113"/>
      <c r="CT971" s="113"/>
      <c r="CU971" s="113"/>
      <c r="CV971" s="113"/>
      <c r="CW971" s="113"/>
      <c r="CX971" s="113"/>
      <c r="CY971" s="113"/>
      <c r="CZ971" s="113"/>
      <c r="DA971" s="113"/>
      <c r="DB971" s="113"/>
      <c r="DC971" s="113"/>
      <c r="DD971" s="113"/>
      <c r="DE971" s="113"/>
      <c r="DF971" s="113"/>
      <c r="DG971" s="113"/>
      <c r="DH971" s="113"/>
      <c r="DI971" s="113"/>
      <c r="DJ971" s="113"/>
      <c r="DK971" s="113"/>
      <c r="DL971" s="113"/>
      <c r="DM971" s="113"/>
      <c r="DN971" s="113"/>
      <c r="DO971" s="113"/>
      <c r="DP971" s="113"/>
      <c r="DQ971" s="113"/>
      <c r="DR971" s="113"/>
      <c r="DS971" s="113"/>
      <c r="DT971" s="113"/>
      <c r="DU971" s="113"/>
      <c r="DV971" s="113"/>
      <c r="DW971" s="113"/>
      <c r="DX971" s="113"/>
      <c r="DY971" s="113"/>
      <c r="DZ971" s="113"/>
      <c r="EA971" s="113"/>
      <c r="EB971" s="113"/>
      <c r="EC971" s="113"/>
      <c r="ED971" s="113"/>
      <c r="EE971" s="113"/>
      <c r="EF971" s="113"/>
      <c r="EG971" s="113"/>
      <c r="EH971" s="113"/>
      <c r="EI971" s="113"/>
      <c r="EJ971" s="113"/>
      <c r="EK971" s="113"/>
      <c r="EL971" s="113"/>
      <c r="EM971" s="113"/>
      <c r="EN971" s="113"/>
      <c r="EO971" s="113"/>
      <c r="EP971" s="113"/>
      <c r="EQ971" s="113"/>
      <c r="ER971" s="113"/>
      <c r="ES971" s="113"/>
      <c r="ET971" s="113"/>
      <c r="EU971" s="113"/>
      <c r="EV971" s="113"/>
      <c r="EW971" s="113"/>
      <c r="EX971" s="113"/>
      <c r="EY971" s="113"/>
      <c r="EZ971" s="113"/>
      <c r="FA971" s="113"/>
      <c r="FB971" s="113"/>
      <c r="FC971" s="113"/>
      <c r="FD971" s="113"/>
      <c r="FE971" s="113"/>
      <c r="FF971" s="113"/>
      <c r="FG971" s="113"/>
      <c r="FH971" s="113"/>
      <c r="FI971" s="113"/>
      <c r="FJ971" s="113"/>
      <c r="FK971" s="113"/>
      <c r="FL971" s="113"/>
      <c r="FM971" s="113"/>
      <c r="FN971" s="113"/>
      <c r="FO971" s="113"/>
      <c r="FP971" s="113"/>
      <c r="FQ971" s="113"/>
      <c r="FR971" s="113"/>
      <c r="FS971" s="113"/>
      <c r="FT971" s="113"/>
      <c r="FU971" s="113"/>
      <c r="FV971" s="113"/>
      <c r="FW971" s="113"/>
      <c r="FX971" s="113"/>
      <c r="FY971" s="113"/>
      <c r="FZ971" s="113"/>
      <c r="GA971" s="113"/>
      <c r="GB971" s="113"/>
      <c r="GC971" s="113"/>
      <c r="GD971" s="113"/>
      <c r="GE971" s="113"/>
      <c r="GF971" s="113"/>
      <c r="GG971" s="113"/>
      <c r="GH971" s="113"/>
      <c r="GI971" s="113"/>
      <c r="GJ971" s="113"/>
      <c r="GK971" s="113"/>
      <c r="GL971" s="113"/>
      <c r="GM971" s="113"/>
      <c r="GN971" s="113"/>
      <c r="GO971" s="113"/>
      <c r="GP971" s="113"/>
      <c r="GQ971" s="113"/>
      <c r="GR971" s="113"/>
      <c r="GS971" s="113"/>
      <c r="GT971" s="113"/>
      <c r="GU971" s="113"/>
      <c r="GV971" s="113"/>
      <c r="GW971" s="113"/>
      <c r="GX971" s="113"/>
      <c r="GY971" s="113"/>
      <c r="GZ971" s="113"/>
      <c r="HA971" s="113"/>
      <c r="HB971" s="113"/>
      <c r="HC971" s="113"/>
      <c r="HD971" s="113"/>
      <c r="HE971" s="113"/>
      <c r="HF971" s="113"/>
      <c r="HG971" s="113"/>
      <c r="HH971" s="113"/>
      <c r="HI971" s="113"/>
      <c r="HJ971" s="113"/>
      <c r="HK971" s="113"/>
      <c r="HL971" s="113"/>
      <c r="HM971" s="113"/>
      <c r="HN971" s="113"/>
      <c r="HO971" s="113"/>
      <c r="HP971" s="113"/>
      <c r="HQ971" s="113"/>
      <c r="HR971" s="113"/>
      <c r="HS971" s="113"/>
      <c r="HT971" s="113"/>
      <c r="HU971" s="113"/>
      <c r="HV971" s="113"/>
      <c r="HW971" s="113"/>
      <c r="HX971" s="113"/>
      <c r="HY971" s="113"/>
      <c r="HZ971" s="113"/>
      <c r="IA971" s="113"/>
      <c r="IB971" s="113"/>
      <c r="IC971" s="113"/>
      <c r="ID971" s="113"/>
      <c r="IE971" s="113"/>
      <c r="IF971" s="113"/>
      <c r="IG971" s="113"/>
      <c r="IH971" s="113"/>
      <c r="II971" s="113"/>
      <c r="IJ971" s="113"/>
      <c r="IK971" s="113"/>
      <c r="IL971" s="113"/>
      <c r="IM971" s="113"/>
      <c r="IN971" s="113"/>
      <c r="IO971" s="113"/>
      <c r="IP971" s="113"/>
      <c r="IQ971" s="113"/>
      <c r="IR971" s="113"/>
      <c r="IS971" s="113"/>
      <c r="IT971" s="113"/>
      <c r="IU971" s="113"/>
      <c r="IV971" s="113"/>
    </row>
    <row r="972" spans="1:256" ht="12.75" customHeight="1">
      <c r="A972" s="549"/>
      <c r="B972" s="300" t="str">
        <f t="shared" si="35"/>
        <v>18</v>
      </c>
      <c r="C972" s="430"/>
      <c r="D972" s="431"/>
      <c r="E972" s="432"/>
      <c r="F972" s="433"/>
      <c r="G972" s="432"/>
      <c r="H972" s="433"/>
      <c r="I972" s="113"/>
      <c r="J972" s="113"/>
      <c r="K972" s="113"/>
      <c r="L972" s="113"/>
      <c r="M972" s="113"/>
      <c r="N972" s="113"/>
      <c r="O972" s="113"/>
      <c r="P972" s="113"/>
      <c r="Q972" s="113"/>
      <c r="R972" s="113"/>
      <c r="S972" s="113"/>
      <c r="T972" s="113"/>
      <c r="U972" s="113"/>
      <c r="V972" s="113"/>
      <c r="W972" s="113"/>
      <c r="X972" s="113"/>
      <c r="Y972" s="113"/>
      <c r="Z972" s="113"/>
      <c r="AA972" s="113"/>
      <c r="AB972" s="113"/>
      <c r="AC972" s="113"/>
      <c r="AD972" s="113"/>
      <c r="AE972" s="113"/>
      <c r="AF972" s="113"/>
      <c r="AG972" s="113"/>
      <c r="AH972" s="113"/>
      <c r="AI972" s="113"/>
      <c r="AJ972" s="113"/>
      <c r="AK972" s="113"/>
      <c r="AL972" s="113"/>
      <c r="AM972" s="113"/>
      <c r="AN972" s="113"/>
      <c r="AO972" s="113"/>
      <c r="AP972" s="113"/>
      <c r="AQ972" s="113"/>
      <c r="AR972" s="113"/>
      <c r="AS972" s="113"/>
      <c r="AT972" s="113"/>
      <c r="AU972" s="113"/>
      <c r="AV972" s="113"/>
      <c r="AW972" s="113"/>
      <c r="AX972" s="113"/>
      <c r="AY972" s="113"/>
      <c r="AZ972" s="113"/>
      <c r="BA972" s="113"/>
      <c r="BB972" s="113"/>
      <c r="BC972" s="113"/>
      <c r="BD972" s="113"/>
      <c r="BE972" s="113"/>
      <c r="BF972" s="113"/>
      <c r="BG972" s="113"/>
      <c r="BH972" s="113"/>
      <c r="BI972" s="113"/>
      <c r="BJ972" s="113"/>
      <c r="BK972" s="113"/>
      <c r="BL972" s="113"/>
      <c r="BM972" s="113"/>
      <c r="BN972" s="113"/>
      <c r="BO972" s="113"/>
      <c r="BP972" s="113"/>
      <c r="BQ972" s="113"/>
      <c r="BR972" s="113"/>
      <c r="BS972" s="113"/>
      <c r="BT972" s="113"/>
      <c r="BU972" s="113"/>
      <c r="BV972" s="113"/>
      <c r="BW972" s="113"/>
      <c r="BX972" s="113"/>
      <c r="BY972" s="113"/>
      <c r="BZ972" s="113"/>
      <c r="CA972" s="113"/>
      <c r="CB972" s="113"/>
      <c r="CC972" s="113"/>
      <c r="CD972" s="113"/>
      <c r="CE972" s="113"/>
      <c r="CF972" s="113"/>
      <c r="CG972" s="113"/>
      <c r="CH972" s="113"/>
      <c r="CI972" s="113"/>
      <c r="CJ972" s="113"/>
      <c r="CK972" s="113"/>
      <c r="CL972" s="113"/>
      <c r="CM972" s="113"/>
      <c r="CN972" s="113"/>
      <c r="CO972" s="113"/>
      <c r="CP972" s="113"/>
      <c r="CQ972" s="113"/>
      <c r="CR972" s="113"/>
      <c r="CS972" s="113"/>
      <c r="CT972" s="113"/>
      <c r="CU972" s="113"/>
      <c r="CV972" s="113"/>
      <c r="CW972" s="113"/>
      <c r="CX972" s="113"/>
      <c r="CY972" s="113"/>
      <c r="CZ972" s="113"/>
      <c r="DA972" s="113"/>
      <c r="DB972" s="113"/>
      <c r="DC972" s="113"/>
      <c r="DD972" s="113"/>
      <c r="DE972" s="113"/>
      <c r="DF972" s="113"/>
      <c r="DG972" s="113"/>
      <c r="DH972" s="113"/>
      <c r="DI972" s="113"/>
      <c r="DJ972" s="113"/>
      <c r="DK972" s="113"/>
      <c r="DL972" s="113"/>
      <c r="DM972" s="113"/>
      <c r="DN972" s="113"/>
      <c r="DO972" s="113"/>
      <c r="DP972" s="113"/>
      <c r="DQ972" s="113"/>
      <c r="DR972" s="113"/>
      <c r="DS972" s="113"/>
      <c r="DT972" s="113"/>
      <c r="DU972" s="113"/>
      <c r="DV972" s="113"/>
      <c r="DW972" s="113"/>
      <c r="DX972" s="113"/>
      <c r="DY972" s="113"/>
      <c r="DZ972" s="113"/>
      <c r="EA972" s="113"/>
      <c r="EB972" s="113"/>
      <c r="EC972" s="113"/>
      <c r="ED972" s="113"/>
      <c r="EE972" s="113"/>
      <c r="EF972" s="113"/>
      <c r="EG972" s="113"/>
      <c r="EH972" s="113"/>
      <c r="EI972" s="113"/>
      <c r="EJ972" s="113"/>
      <c r="EK972" s="113"/>
      <c r="EL972" s="113"/>
      <c r="EM972" s="113"/>
      <c r="EN972" s="113"/>
      <c r="EO972" s="113"/>
      <c r="EP972" s="113"/>
      <c r="EQ972" s="113"/>
      <c r="ER972" s="113"/>
      <c r="ES972" s="113"/>
      <c r="ET972" s="113"/>
      <c r="EU972" s="113"/>
      <c r="EV972" s="113"/>
      <c r="EW972" s="113"/>
      <c r="EX972" s="113"/>
      <c r="EY972" s="113"/>
      <c r="EZ972" s="113"/>
      <c r="FA972" s="113"/>
      <c r="FB972" s="113"/>
      <c r="FC972" s="113"/>
      <c r="FD972" s="113"/>
      <c r="FE972" s="113"/>
      <c r="FF972" s="113"/>
      <c r="FG972" s="113"/>
      <c r="FH972" s="113"/>
      <c r="FI972" s="113"/>
      <c r="FJ972" s="113"/>
      <c r="FK972" s="113"/>
      <c r="FL972" s="113"/>
      <c r="FM972" s="113"/>
      <c r="FN972" s="113"/>
      <c r="FO972" s="113"/>
      <c r="FP972" s="113"/>
      <c r="FQ972" s="113"/>
      <c r="FR972" s="113"/>
      <c r="FS972" s="113"/>
      <c r="FT972" s="113"/>
      <c r="FU972" s="113"/>
      <c r="FV972" s="113"/>
      <c r="FW972" s="113"/>
      <c r="FX972" s="113"/>
      <c r="FY972" s="113"/>
      <c r="FZ972" s="113"/>
      <c r="GA972" s="113"/>
      <c r="GB972" s="113"/>
      <c r="GC972" s="113"/>
      <c r="GD972" s="113"/>
      <c r="GE972" s="113"/>
      <c r="GF972" s="113"/>
      <c r="GG972" s="113"/>
      <c r="GH972" s="113"/>
      <c r="GI972" s="113"/>
      <c r="GJ972" s="113"/>
      <c r="GK972" s="113"/>
      <c r="GL972" s="113"/>
      <c r="GM972" s="113"/>
      <c r="GN972" s="113"/>
      <c r="GO972" s="113"/>
      <c r="GP972" s="113"/>
      <c r="GQ972" s="113"/>
      <c r="GR972" s="113"/>
      <c r="GS972" s="113"/>
      <c r="GT972" s="113"/>
      <c r="GU972" s="113"/>
      <c r="GV972" s="113"/>
      <c r="GW972" s="113"/>
      <c r="GX972" s="113"/>
      <c r="GY972" s="113"/>
      <c r="GZ972" s="113"/>
      <c r="HA972" s="113"/>
      <c r="HB972" s="113"/>
      <c r="HC972" s="113"/>
      <c r="HD972" s="113"/>
      <c r="HE972" s="113"/>
      <c r="HF972" s="113"/>
      <c r="HG972" s="113"/>
      <c r="HH972" s="113"/>
      <c r="HI972" s="113"/>
      <c r="HJ972" s="113"/>
      <c r="HK972" s="113"/>
      <c r="HL972" s="113"/>
      <c r="HM972" s="113"/>
      <c r="HN972" s="113"/>
      <c r="HO972" s="113"/>
      <c r="HP972" s="113"/>
      <c r="HQ972" s="113"/>
      <c r="HR972" s="113"/>
      <c r="HS972" s="113"/>
      <c r="HT972" s="113"/>
      <c r="HU972" s="113"/>
      <c r="HV972" s="113"/>
      <c r="HW972" s="113"/>
      <c r="HX972" s="113"/>
      <c r="HY972" s="113"/>
      <c r="HZ972" s="113"/>
      <c r="IA972" s="113"/>
      <c r="IB972" s="113"/>
      <c r="IC972" s="113"/>
      <c r="ID972" s="113"/>
      <c r="IE972" s="113"/>
      <c r="IF972" s="113"/>
      <c r="IG972" s="113"/>
      <c r="IH972" s="113"/>
      <c r="II972" s="113"/>
      <c r="IJ972" s="113"/>
      <c r="IK972" s="113"/>
      <c r="IL972" s="113"/>
      <c r="IM972" s="113"/>
      <c r="IN972" s="113"/>
      <c r="IO972" s="113"/>
      <c r="IP972" s="113"/>
      <c r="IQ972" s="113"/>
      <c r="IR972" s="113"/>
      <c r="IS972" s="113"/>
      <c r="IT972" s="113"/>
      <c r="IU972" s="113"/>
      <c r="IV972" s="113"/>
    </row>
    <row r="973" spans="1:256" s="332" customFormat="1">
      <c r="A973" s="555"/>
      <c r="B973" s="300" t="str">
        <f t="shared" si="35"/>
        <v>18</v>
      </c>
      <c r="C973" s="305"/>
      <c r="D973" s="326"/>
      <c r="E973" s="335"/>
      <c r="F973" s="336"/>
      <c r="G973" s="335"/>
      <c r="H973" s="336"/>
    </row>
    <row r="974" spans="1:256" s="113" customFormat="1">
      <c r="A974" s="549"/>
      <c r="B974" s="355" t="s">
        <v>1654</v>
      </c>
      <c r="C974" s="632" t="s">
        <v>1224</v>
      </c>
      <c r="D974" s="632"/>
      <c r="E974" s="632"/>
      <c r="F974" s="308"/>
      <c r="G974" s="320"/>
      <c r="H974" s="309"/>
    </row>
    <row r="975" spans="1:256" s="113" customFormat="1">
      <c r="A975" s="549"/>
      <c r="B975" s="300" t="str">
        <f t="shared" si="35"/>
        <v>19</v>
      </c>
      <c r="C975" s="632"/>
      <c r="D975" s="632"/>
      <c r="E975" s="632"/>
      <c r="F975" s="308"/>
      <c r="G975" s="320"/>
      <c r="H975" s="309"/>
    </row>
    <row r="976" spans="1:256" s="113" customFormat="1">
      <c r="A976" s="549"/>
      <c r="B976" s="300" t="str">
        <f t="shared" si="35"/>
        <v>19</v>
      </c>
      <c r="C976" s="632"/>
      <c r="D976" s="632"/>
      <c r="E976" s="632"/>
      <c r="F976" s="308"/>
      <c r="G976" s="320"/>
      <c r="H976" s="309"/>
    </row>
    <row r="977" spans="1:11" s="113" customFormat="1">
      <c r="A977" s="549"/>
      <c r="B977" s="300" t="str">
        <f t="shared" si="35"/>
        <v>19</v>
      </c>
      <c r="C977" s="632"/>
      <c r="D977" s="632"/>
      <c r="E977" s="632"/>
      <c r="F977" s="308"/>
      <c r="G977" s="320"/>
      <c r="H977" s="309"/>
      <c r="I977" s="306"/>
      <c r="J977" s="306"/>
      <c r="K977" s="306"/>
    </row>
    <row r="978" spans="1:11" s="113" customFormat="1">
      <c r="A978" s="549"/>
      <c r="B978" s="300" t="str">
        <f t="shared" si="35"/>
        <v>19</v>
      </c>
      <c r="C978" s="632"/>
      <c r="D978" s="632"/>
      <c r="E978" s="632"/>
      <c r="F978" s="308"/>
      <c r="G978" s="320"/>
      <c r="H978" s="309"/>
      <c r="I978" s="306"/>
      <c r="J978" s="306"/>
      <c r="K978" s="306"/>
    </row>
    <row r="979" spans="1:11" s="113" customFormat="1">
      <c r="A979" s="549"/>
      <c r="B979" s="300" t="str">
        <f t="shared" si="35"/>
        <v>19</v>
      </c>
      <c r="C979" s="632"/>
      <c r="D979" s="632"/>
      <c r="E979" s="632"/>
      <c r="F979" s="308"/>
      <c r="G979" s="320"/>
      <c r="H979" s="309"/>
      <c r="I979" s="306"/>
      <c r="J979" s="306"/>
      <c r="K979" s="306"/>
    </row>
    <row r="980" spans="1:11" s="113" customFormat="1">
      <c r="A980" s="549"/>
      <c r="B980" s="300" t="str">
        <f t="shared" si="35"/>
        <v>19</v>
      </c>
      <c r="C980" s="632" t="s">
        <v>1225</v>
      </c>
      <c r="D980" s="632"/>
      <c r="E980" s="632"/>
      <c r="F980" s="308"/>
      <c r="G980" s="320"/>
      <c r="H980" s="309"/>
      <c r="I980" s="306"/>
      <c r="J980" s="306"/>
      <c r="K980" s="306"/>
    </row>
    <row r="981" spans="1:11" s="113" customFormat="1" ht="12.75" customHeight="1">
      <c r="A981" s="549"/>
      <c r="B981" s="300" t="str">
        <f t="shared" si="35"/>
        <v>19</v>
      </c>
      <c r="C981" s="632" t="s">
        <v>1226</v>
      </c>
      <c r="D981" s="632"/>
      <c r="E981" s="632"/>
      <c r="F981" s="632"/>
      <c r="G981" s="320"/>
      <c r="H981" s="309"/>
      <c r="I981" s="306"/>
      <c r="J981" s="306"/>
      <c r="K981" s="306"/>
    </row>
    <row r="982" spans="1:11" s="113" customFormat="1" ht="12.75" customHeight="1">
      <c r="A982" s="549"/>
      <c r="B982" s="300" t="str">
        <f t="shared" si="35"/>
        <v>19</v>
      </c>
      <c r="C982" s="632" t="s">
        <v>1227</v>
      </c>
      <c r="D982" s="632"/>
      <c r="E982" s="632"/>
      <c r="F982" s="308"/>
      <c r="G982" s="320"/>
      <c r="H982" s="309"/>
      <c r="I982" s="306"/>
      <c r="J982" s="306"/>
      <c r="K982" s="306"/>
    </row>
    <row r="983" spans="1:11" s="113" customFormat="1">
      <c r="A983" s="549"/>
      <c r="B983" s="300" t="str">
        <f t="shared" si="35"/>
        <v>19</v>
      </c>
      <c r="C983" s="367"/>
      <c r="D983" s="367"/>
      <c r="E983" s="367"/>
      <c r="F983" s="308"/>
      <c r="G983" s="320"/>
      <c r="H983" s="309"/>
      <c r="I983" s="306"/>
      <c r="J983" s="306"/>
      <c r="K983" s="306"/>
    </row>
    <row r="984" spans="1:11">
      <c r="B984" s="300" t="str">
        <f t="shared" si="35"/>
        <v>19</v>
      </c>
      <c r="C984" s="321" t="s">
        <v>872</v>
      </c>
      <c r="D984" s="363">
        <v>1</v>
      </c>
      <c r="E984" s="323" t="str">
        <f>IF(OR(D984="",D984=1),"","a")</f>
        <v/>
      </c>
      <c r="F984" s="363">
        <v>0</v>
      </c>
      <c r="G984" s="323" t="str">
        <f>IF(N(D984)=0,0,"Kn")</f>
        <v>Kn</v>
      </c>
      <c r="H984" s="325">
        <f>F984*D984</f>
        <v>0</v>
      </c>
    </row>
    <row r="985" spans="1:11">
      <c r="B985" s="300" t="str">
        <f t="shared" si="35"/>
        <v>19</v>
      </c>
      <c r="C985" s="305"/>
      <c r="D985" s="294"/>
      <c r="E985" s="327"/>
      <c r="F985" s="294"/>
      <c r="G985" s="327"/>
      <c r="H985" s="301"/>
    </row>
    <row r="986" spans="1:11">
      <c r="B986" s="355" t="s">
        <v>1655</v>
      </c>
      <c r="C986" s="616" t="s">
        <v>1228</v>
      </c>
      <c r="D986" s="616"/>
      <c r="E986" s="616"/>
    </row>
    <row r="987" spans="1:11">
      <c r="B987" s="300" t="str">
        <f t="shared" si="35"/>
        <v>20</v>
      </c>
      <c r="C987" s="616"/>
      <c r="D987" s="616"/>
      <c r="E987" s="616"/>
    </row>
    <row r="988" spans="1:11">
      <c r="B988" s="300" t="str">
        <f t="shared" si="35"/>
        <v>20</v>
      </c>
      <c r="C988" s="616"/>
      <c r="D988" s="616"/>
      <c r="E988" s="616"/>
    </row>
    <row r="989" spans="1:11">
      <c r="B989" s="300" t="str">
        <f t="shared" si="35"/>
        <v>20</v>
      </c>
      <c r="C989" s="616"/>
      <c r="D989" s="616"/>
      <c r="E989" s="616"/>
    </row>
    <row r="990" spans="1:11">
      <c r="B990" s="300" t="str">
        <f t="shared" si="35"/>
        <v>20</v>
      </c>
      <c r="C990" s="304"/>
      <c r="D990" s="304"/>
      <c r="E990" s="304"/>
    </row>
    <row r="991" spans="1:11">
      <c r="B991" s="300" t="str">
        <f t="shared" si="35"/>
        <v>20</v>
      </c>
      <c r="C991" s="321" t="s">
        <v>872</v>
      </c>
      <c r="D991" s="363">
        <v>1</v>
      </c>
      <c r="E991" s="323" t="str">
        <f>IF(OR(D991="",D991=1),"","a")</f>
        <v/>
      </c>
      <c r="F991" s="363">
        <v>0</v>
      </c>
      <c r="G991" s="323" t="str">
        <f>IF(N(D991)=0,0,"Kn")</f>
        <v>Kn</v>
      </c>
      <c r="H991" s="325">
        <f>F991*D991</f>
        <v>0</v>
      </c>
    </row>
    <row r="992" spans="1:11">
      <c r="B992" s="300" t="str">
        <f t="shared" si="35"/>
        <v>20</v>
      </c>
      <c r="C992" s="305"/>
      <c r="D992" s="294"/>
      <c r="E992" s="327"/>
      <c r="F992" s="294"/>
      <c r="G992" s="327"/>
      <c r="H992" s="301"/>
    </row>
    <row r="993" spans="1:8" s="113" customFormat="1" ht="12.75" customHeight="1">
      <c r="A993" s="549"/>
      <c r="B993" s="355" t="s">
        <v>1656</v>
      </c>
      <c r="C993" s="614" t="s">
        <v>1229</v>
      </c>
      <c r="D993" s="614"/>
      <c r="E993" s="614"/>
      <c r="G993" s="274">
        <f>IF(N(D993)=0,0,"Kn")</f>
        <v>0</v>
      </c>
      <c r="H993" s="275">
        <f>IF(N(D993)=0,0,F993*D993)</f>
        <v>0</v>
      </c>
    </row>
    <row r="994" spans="1:8" s="113" customFormat="1">
      <c r="A994" s="549"/>
      <c r="B994" s="300" t="str">
        <f t="shared" si="35"/>
        <v>21</v>
      </c>
      <c r="C994" s="614"/>
      <c r="D994" s="614"/>
      <c r="E994" s="614"/>
      <c r="G994" s="274">
        <f>IF(N(D994)=0,0,"Kn")</f>
        <v>0</v>
      </c>
      <c r="H994" s="275">
        <f>IF(N(D994)=0,0,F994*D994)</f>
        <v>0</v>
      </c>
    </row>
    <row r="995" spans="1:8" s="113" customFormat="1" ht="12.75" customHeight="1">
      <c r="A995" s="549"/>
      <c r="B995" s="300" t="str">
        <f t="shared" si="35"/>
        <v>21</v>
      </c>
      <c r="C995" s="614"/>
      <c r="D995" s="614"/>
      <c r="E995" s="614"/>
      <c r="G995" s="274">
        <f>IF(N(D995)=0,0,"Kn")</f>
        <v>0</v>
      </c>
      <c r="H995" s="275">
        <f>IF(N(D995)=0,0,F995*D995)</f>
        <v>0</v>
      </c>
    </row>
    <row r="996" spans="1:8" s="113" customFormat="1" ht="12.75" customHeight="1">
      <c r="A996" s="549"/>
      <c r="B996" s="300" t="str">
        <f t="shared" si="35"/>
        <v>21</v>
      </c>
      <c r="C996" s="614"/>
      <c r="D996" s="614"/>
      <c r="E996" s="614"/>
      <c r="G996" s="274"/>
      <c r="H996" s="275"/>
    </row>
    <row r="997" spans="1:8" s="113" customFormat="1" ht="12.75" customHeight="1">
      <c r="A997" s="549"/>
      <c r="B997" s="300" t="str">
        <f t="shared" si="35"/>
        <v>21</v>
      </c>
      <c r="E997" s="274" t="str">
        <f>IF(OR(D997="",D997=1),"","a")</f>
        <v/>
      </c>
      <c r="G997" s="274">
        <f>IF(N(D997)=0,0,"Kn")</f>
        <v>0</v>
      </c>
      <c r="H997" s="275">
        <f>IF(N(D997)=0,0,F997*D997)</f>
        <v>0</v>
      </c>
    </row>
    <row r="998" spans="1:8">
      <c r="B998" s="300" t="str">
        <f t="shared" si="35"/>
        <v>21</v>
      </c>
      <c r="C998" s="328" t="s">
        <v>11</v>
      </c>
      <c r="D998" s="363">
        <v>4</v>
      </c>
      <c r="E998" s="323" t="str">
        <f>IF(OR(D998="",D998=1),"","a")</f>
        <v>a</v>
      </c>
      <c r="F998" s="363">
        <v>0</v>
      </c>
      <c r="G998" s="323" t="str">
        <f>IF(N(D998)=0,0,"Kn")</f>
        <v>Kn</v>
      </c>
      <c r="H998" s="325">
        <f>F998*D998</f>
        <v>0</v>
      </c>
    </row>
    <row r="999" spans="1:8">
      <c r="B999" s="300" t="str">
        <f t="shared" si="35"/>
        <v>21</v>
      </c>
      <c r="C999" s="314"/>
      <c r="D999" s="294"/>
      <c r="E999" s="327"/>
      <c r="F999" s="294"/>
      <c r="G999" s="327"/>
      <c r="H999" s="301"/>
    </row>
    <row r="1000" spans="1:8" s="126" customFormat="1" ht="12.75" customHeight="1">
      <c r="A1000" s="550"/>
      <c r="B1000" s="355" t="s">
        <v>1657</v>
      </c>
      <c r="C1000" s="633" t="s">
        <v>1230</v>
      </c>
      <c r="D1000" s="633"/>
      <c r="E1000" s="633"/>
      <c r="F1000" s="277"/>
      <c r="G1000" s="276"/>
      <c r="H1000" s="277"/>
    </row>
    <row r="1001" spans="1:8" s="126" customFormat="1" ht="12.75" customHeight="1">
      <c r="A1001" s="550"/>
      <c r="B1001" s="300" t="str">
        <f t="shared" ref="B1001:B1028" si="40">IF(A1001="",B1000,B1000+1)</f>
        <v>22</v>
      </c>
      <c r="C1001" s="633"/>
      <c r="D1001" s="633"/>
      <c r="E1001" s="633"/>
      <c r="F1001" s="277"/>
      <c r="G1001" s="276"/>
      <c r="H1001" s="277"/>
    </row>
    <row r="1002" spans="1:8" s="126" customFormat="1" ht="12.75" customHeight="1">
      <c r="A1002" s="550"/>
      <c r="B1002" s="300" t="str">
        <f t="shared" si="40"/>
        <v>22</v>
      </c>
      <c r="C1002" s="362"/>
      <c r="D1002" s="362"/>
      <c r="E1002" s="362"/>
      <c r="F1002" s="277"/>
      <c r="G1002" s="276"/>
      <c r="H1002" s="277"/>
    </row>
    <row r="1003" spans="1:8" s="126" customFormat="1">
      <c r="A1003" s="550"/>
      <c r="B1003" s="300" t="str">
        <f t="shared" si="40"/>
        <v>22</v>
      </c>
      <c r="C1003" s="434" t="s">
        <v>872</v>
      </c>
      <c r="D1003" s="435">
        <v>6</v>
      </c>
      <c r="E1003" s="371" t="s">
        <v>534</v>
      </c>
      <c r="F1003" s="412">
        <v>0</v>
      </c>
      <c r="G1003" s="312" t="s">
        <v>987</v>
      </c>
      <c r="H1003" s="412">
        <f>D1003*F1003</f>
        <v>0</v>
      </c>
    </row>
    <row r="1004" spans="1:8">
      <c r="B1004" s="300" t="str">
        <f t="shared" si="40"/>
        <v>22</v>
      </c>
      <c r="C1004" s="314"/>
      <c r="D1004" s="294"/>
      <c r="E1004" s="327"/>
      <c r="F1004" s="294"/>
      <c r="G1004" s="327"/>
      <c r="H1004" s="301"/>
    </row>
    <row r="1005" spans="1:8" s="113" customFormat="1" ht="12.75" customHeight="1">
      <c r="A1005" s="549"/>
      <c r="B1005" s="355" t="s">
        <v>1658</v>
      </c>
      <c r="C1005" s="614" t="s">
        <v>1231</v>
      </c>
      <c r="D1005" s="614"/>
      <c r="E1005" s="614"/>
      <c r="G1005" s="274">
        <f>IF(N(D1005)=0,0,"Kn")</f>
        <v>0</v>
      </c>
      <c r="H1005" s="275">
        <f>IF(N(D1005)=0,0,F1005*D1005)</f>
        <v>0</v>
      </c>
    </row>
    <row r="1006" spans="1:8" s="113" customFormat="1">
      <c r="A1006" s="549"/>
      <c r="B1006" s="300" t="str">
        <f t="shared" si="40"/>
        <v>23</v>
      </c>
      <c r="C1006" s="614"/>
      <c r="D1006" s="614"/>
      <c r="E1006" s="614"/>
      <c r="G1006" s="274">
        <f>IF(N(D1006)=0,0,"Kn")</f>
        <v>0</v>
      </c>
      <c r="H1006" s="275">
        <f>IF(N(D1006)=0,0,F1006*D1006)</f>
        <v>0</v>
      </c>
    </row>
    <row r="1007" spans="1:8" s="113" customFormat="1">
      <c r="A1007" s="549"/>
      <c r="B1007" s="300" t="str">
        <f t="shared" si="40"/>
        <v>23</v>
      </c>
      <c r="E1007" s="274" t="str">
        <f>IF(OR(D1007="",D1007=1),"","a")</f>
        <v/>
      </c>
      <c r="G1007" s="274">
        <f>IF(N(D1007)=0,0,"Kn")</f>
        <v>0</v>
      </c>
      <c r="H1007" s="275">
        <f>IF(N(D1007)=0,0,F1007*D1007)</f>
        <v>0</v>
      </c>
    </row>
    <row r="1008" spans="1:8" s="126" customFormat="1">
      <c r="A1008" s="550"/>
      <c r="B1008" s="300" t="str">
        <f t="shared" si="40"/>
        <v>23</v>
      </c>
      <c r="C1008" s="311" t="s">
        <v>243</v>
      </c>
      <c r="D1008" s="311">
        <v>120</v>
      </c>
      <c r="E1008" s="312" t="str">
        <f>IF(OR(D1008="",D1008=1),"","a")</f>
        <v>a</v>
      </c>
      <c r="F1008" s="311">
        <v>0</v>
      </c>
      <c r="G1008" s="312" t="str">
        <f>IF(N(D1008)=0,0,"Kn")</f>
        <v>Kn</v>
      </c>
      <c r="H1008" s="313">
        <f>IF(N(D1008)=0,0,F1008*D1008)</f>
        <v>0</v>
      </c>
    </row>
    <row r="1009" spans="1:8" s="126" customFormat="1">
      <c r="A1009" s="550"/>
      <c r="B1009" s="300" t="str">
        <f t="shared" si="40"/>
        <v>23</v>
      </c>
      <c r="C1009" s="314"/>
      <c r="D1009" s="314"/>
      <c r="E1009" s="315"/>
      <c r="F1009" s="314"/>
      <c r="G1009" s="315"/>
      <c r="H1009" s="316"/>
    </row>
    <row r="1010" spans="1:8" s="113" customFormat="1" ht="12.75" customHeight="1">
      <c r="A1010" s="549"/>
      <c r="B1010" s="355" t="s">
        <v>1659</v>
      </c>
      <c r="C1010" s="614" t="s">
        <v>1232</v>
      </c>
      <c r="D1010" s="614"/>
      <c r="E1010" s="614"/>
      <c r="G1010" s="274">
        <f>IF(N(D1010)=0,0,"Kn")</f>
        <v>0</v>
      </c>
      <c r="H1010" s="275">
        <f>IF(N(D1010)=0,0,F1010*D1010)</f>
        <v>0</v>
      </c>
    </row>
    <row r="1011" spans="1:8" s="113" customFormat="1">
      <c r="A1011" s="549"/>
      <c r="B1011" s="300" t="str">
        <f t="shared" si="40"/>
        <v>24</v>
      </c>
      <c r="C1011" s="614"/>
      <c r="D1011" s="614"/>
      <c r="E1011" s="614"/>
      <c r="G1011" s="274">
        <f>IF(N(D1011)=0,0,"Kn")</f>
        <v>0</v>
      </c>
      <c r="H1011" s="275">
        <f>IF(N(D1011)=0,0,F1011*D1011)</f>
        <v>0</v>
      </c>
    </row>
    <row r="1012" spans="1:8" s="113" customFormat="1">
      <c r="A1012" s="549"/>
      <c r="B1012" s="300" t="str">
        <f t="shared" si="40"/>
        <v>24</v>
      </c>
      <c r="C1012" s="614"/>
      <c r="D1012" s="614"/>
      <c r="E1012" s="614"/>
      <c r="G1012" s="274"/>
      <c r="H1012" s="275"/>
    </row>
    <row r="1013" spans="1:8" s="113" customFormat="1">
      <c r="A1013" s="549"/>
      <c r="B1013" s="300" t="str">
        <f t="shared" si="40"/>
        <v>24</v>
      </c>
      <c r="E1013" s="274" t="str">
        <f>IF(OR(D1013="",D1013=1),"","a")</f>
        <v/>
      </c>
      <c r="G1013" s="274">
        <f>IF(N(D1013)=0,0,"Kn")</f>
        <v>0</v>
      </c>
      <c r="H1013" s="275">
        <f>IF(N(D1013)=0,0,F1013*D1013)</f>
        <v>0</v>
      </c>
    </row>
    <row r="1014" spans="1:8" s="126" customFormat="1">
      <c r="A1014" s="550"/>
      <c r="B1014" s="300" t="str">
        <f t="shared" si="40"/>
        <v>24</v>
      </c>
      <c r="C1014" s="311" t="s">
        <v>1233</v>
      </c>
      <c r="D1014" s="311">
        <v>1</v>
      </c>
      <c r="E1014" s="312" t="str">
        <f>IF(OR(D1014="",D1014=1),"","a")</f>
        <v/>
      </c>
      <c r="F1014" s="311">
        <v>0</v>
      </c>
      <c r="G1014" s="312" t="str">
        <f>IF(N(D1014)=0,0,"Kn")</f>
        <v>Kn</v>
      </c>
      <c r="H1014" s="313">
        <f>IF(N(D1014)=0,0,F1014*D1014)</f>
        <v>0</v>
      </c>
    </row>
    <row r="1015" spans="1:8" s="113" customFormat="1">
      <c r="A1015" s="549"/>
      <c r="B1015" s="300" t="str">
        <f t="shared" si="40"/>
        <v>24</v>
      </c>
      <c r="C1015" s="306"/>
      <c r="H1015" s="275"/>
    </row>
    <row r="1016" spans="1:8" s="126" customFormat="1" ht="12.75" customHeight="1">
      <c r="A1016" s="550"/>
      <c r="B1016" s="355" t="s">
        <v>572</v>
      </c>
      <c r="C1016" s="631" t="s">
        <v>1055</v>
      </c>
      <c r="D1016" s="631"/>
      <c r="E1016" s="631"/>
      <c r="F1016" s="277"/>
      <c r="G1016" s="276"/>
      <c r="H1016" s="277"/>
    </row>
    <row r="1017" spans="1:8" s="126" customFormat="1" ht="12.75" customHeight="1">
      <c r="A1017" s="550"/>
      <c r="B1017" s="300" t="str">
        <f t="shared" si="40"/>
        <v>25</v>
      </c>
      <c r="C1017" s="631"/>
      <c r="D1017" s="631"/>
      <c r="E1017" s="631"/>
      <c r="F1017" s="277"/>
      <c r="G1017" s="276"/>
      <c r="H1017" s="277"/>
    </row>
    <row r="1018" spans="1:8" s="126" customFormat="1" ht="12.75" customHeight="1">
      <c r="A1018" s="550"/>
      <c r="B1018" s="300" t="str">
        <f t="shared" si="40"/>
        <v>25</v>
      </c>
      <c r="C1018" s="631"/>
      <c r="D1018" s="631"/>
      <c r="E1018" s="631"/>
      <c r="F1018" s="277"/>
      <c r="G1018" s="276"/>
      <c r="H1018" s="277"/>
    </row>
    <row r="1019" spans="1:8" s="126" customFormat="1" ht="12.75" customHeight="1">
      <c r="A1019" s="550"/>
      <c r="B1019" s="300" t="str">
        <f t="shared" si="40"/>
        <v>25</v>
      </c>
      <c r="C1019" s="631"/>
      <c r="D1019" s="631"/>
      <c r="E1019" s="631"/>
      <c r="F1019" s="277"/>
      <c r="G1019" s="276"/>
      <c r="H1019" s="277"/>
    </row>
    <row r="1020" spans="1:8" s="126" customFormat="1" ht="12.75" customHeight="1">
      <c r="A1020" s="550"/>
      <c r="B1020" s="300" t="str">
        <f t="shared" si="40"/>
        <v>25</v>
      </c>
      <c r="C1020" s="631" t="s">
        <v>1056</v>
      </c>
      <c r="D1020" s="631"/>
      <c r="E1020" s="631"/>
      <c r="F1020" s="277"/>
      <c r="G1020" s="276"/>
      <c r="H1020" s="277"/>
    </row>
    <row r="1021" spans="1:8" s="126" customFormat="1" ht="12.75" customHeight="1">
      <c r="A1021" s="550"/>
      <c r="B1021" s="300" t="str">
        <f t="shared" si="40"/>
        <v>25</v>
      </c>
      <c r="C1021" s="631"/>
      <c r="D1021" s="631"/>
      <c r="E1021" s="631"/>
      <c r="F1021" s="277"/>
      <c r="G1021" s="276"/>
      <c r="H1021" s="277"/>
    </row>
    <row r="1022" spans="1:8" s="126" customFormat="1" ht="12.75" customHeight="1">
      <c r="A1022" s="550"/>
      <c r="B1022" s="300" t="str">
        <f t="shared" si="40"/>
        <v>25</v>
      </c>
      <c r="C1022" s="366"/>
      <c r="D1022" s="366"/>
      <c r="E1022" s="366"/>
      <c r="F1022" s="277"/>
      <c r="G1022" s="276"/>
      <c r="H1022" s="277"/>
    </row>
    <row r="1023" spans="1:8" s="126" customFormat="1" ht="12.75" customHeight="1">
      <c r="A1023" s="550"/>
      <c r="B1023" s="300" t="str">
        <f t="shared" si="40"/>
        <v>25</v>
      </c>
      <c r="C1023" s="366" t="s">
        <v>1234</v>
      </c>
      <c r="D1023" s="366"/>
      <c r="E1023" s="366"/>
      <c r="F1023" s="277"/>
      <c r="G1023" s="276"/>
      <c r="H1023" s="277"/>
    </row>
    <row r="1024" spans="1:8" s="332" customFormat="1">
      <c r="A1024" s="555"/>
      <c r="B1024" s="300" t="str">
        <f t="shared" si="40"/>
        <v>25</v>
      </c>
      <c r="C1024" s="328" t="s">
        <v>11</v>
      </c>
      <c r="D1024" s="322">
        <v>2</v>
      </c>
      <c r="E1024" s="329" t="str">
        <f>IF(OR(D1024="",D1024=1),"","a")</f>
        <v>a</v>
      </c>
      <c r="F1024" s="322">
        <v>0</v>
      </c>
      <c r="G1024" s="329" t="str">
        <f>IF(N(D1024)=0,0,"Kn")</f>
        <v>Kn</v>
      </c>
      <c r="H1024" s="331">
        <f>F1024*D1024</f>
        <v>0</v>
      </c>
    </row>
    <row r="1025" spans="1:256" s="332" customFormat="1">
      <c r="A1025" s="555"/>
      <c r="B1025" s="300" t="str">
        <f t="shared" si="40"/>
        <v>25</v>
      </c>
      <c r="C1025" s="314"/>
      <c r="D1025" s="326"/>
      <c r="E1025" s="335"/>
      <c r="F1025" s="326"/>
      <c r="G1025" s="335"/>
      <c r="H1025" s="336"/>
    </row>
    <row r="1026" spans="1:256" s="113" customFormat="1">
      <c r="A1026" s="549"/>
      <c r="B1026" s="300" t="str">
        <f t="shared" si="40"/>
        <v>25</v>
      </c>
      <c r="C1026" s="306"/>
      <c r="H1026" s="275"/>
    </row>
    <row r="1027" spans="1:256" s="126" customFormat="1" ht="13.5" thickBot="1">
      <c r="A1027" s="550"/>
      <c r="B1027" s="300" t="str">
        <f t="shared" si="40"/>
        <v>25</v>
      </c>
      <c r="C1027" s="314"/>
      <c r="D1027" s="314"/>
      <c r="E1027" s="315"/>
      <c r="F1027" s="314"/>
      <c r="G1027" s="315"/>
      <c r="H1027" s="316"/>
    </row>
    <row r="1028" spans="1:256" s="113" customFormat="1" ht="13.5" thickBot="1">
      <c r="A1028" s="549"/>
      <c r="B1028" s="300" t="str">
        <f t="shared" si="40"/>
        <v>25</v>
      </c>
      <c r="C1028" s="602" t="s">
        <v>1235</v>
      </c>
      <c r="D1028" s="603"/>
      <c r="E1028" s="603"/>
      <c r="F1028" s="376"/>
      <c r="G1028" s="377" t="s">
        <v>987</v>
      </c>
      <c r="H1028" s="378">
        <f>SUM(H747:H1027)</f>
        <v>0</v>
      </c>
    </row>
    <row r="1029" spans="1:256" s="354" customFormat="1">
      <c r="A1029" s="556"/>
      <c r="B1029" s="102"/>
      <c r="C1029" s="388"/>
      <c r="D1029" s="388"/>
      <c r="E1029" s="388"/>
      <c r="F1029" s="138"/>
      <c r="G1029" s="389"/>
      <c r="H1029" s="390"/>
    </row>
    <row r="1030" spans="1:256" s="354" customFormat="1" ht="13.5" thickBot="1">
      <c r="A1030" s="556"/>
      <c r="B1030" s="102"/>
      <c r="C1030" s="388"/>
      <c r="D1030" s="388"/>
      <c r="E1030" s="388"/>
      <c r="F1030" s="138"/>
      <c r="G1030" s="389"/>
      <c r="H1030" s="390"/>
    </row>
    <row r="1031" spans="1:256" s="354" customFormat="1" ht="13.5" thickBot="1">
      <c r="A1031" s="556"/>
      <c r="B1031" s="351" t="s">
        <v>1236</v>
      </c>
      <c r="C1031" s="598" t="s">
        <v>1237</v>
      </c>
      <c r="D1031" s="598"/>
      <c r="E1031" s="598"/>
      <c r="F1031" s="599"/>
      <c r="G1031" s="352"/>
      <c r="H1031" s="353">
        <f>IF(N(D1031)=0,0,F1031*D1031)</f>
        <v>0</v>
      </c>
    </row>
    <row r="1032" spans="1:256" s="354" customFormat="1">
      <c r="A1032" s="556"/>
      <c r="B1032" s="436"/>
      <c r="C1032" s="437"/>
      <c r="D1032" s="437"/>
      <c r="E1032" s="437"/>
      <c r="F1032" s="437"/>
      <c r="G1032" s="352"/>
      <c r="H1032" s="353"/>
    </row>
    <row r="1033" spans="1:256" ht="12.75" customHeight="1">
      <c r="A1033" s="549"/>
      <c r="B1033" s="438">
        <v>1</v>
      </c>
      <c r="C1033" s="600" t="s">
        <v>1238</v>
      </c>
      <c r="D1033" s="600"/>
      <c r="E1033" s="600"/>
      <c r="F1033" s="113"/>
      <c r="G1033" s="113"/>
      <c r="H1033" s="275"/>
      <c r="I1033" s="113"/>
      <c r="J1033" s="113"/>
      <c r="K1033" s="113"/>
      <c r="L1033" s="113"/>
      <c r="M1033" s="113"/>
      <c r="N1033" s="113"/>
      <c r="O1033" s="113"/>
      <c r="P1033" s="113"/>
      <c r="Q1033" s="113"/>
      <c r="R1033" s="113"/>
      <c r="S1033" s="113"/>
      <c r="T1033" s="113"/>
      <c r="U1033" s="113"/>
      <c r="V1033" s="113"/>
      <c r="W1033" s="113"/>
      <c r="X1033" s="113"/>
      <c r="Y1033" s="113"/>
      <c r="Z1033" s="113"/>
      <c r="AA1033" s="113"/>
      <c r="AB1033" s="113"/>
      <c r="AC1033" s="113"/>
      <c r="AD1033" s="113"/>
      <c r="AE1033" s="113"/>
      <c r="AF1033" s="113"/>
      <c r="AG1033" s="113"/>
      <c r="AH1033" s="113"/>
      <c r="AI1033" s="113"/>
      <c r="AJ1033" s="113"/>
      <c r="AK1033" s="113"/>
      <c r="AL1033" s="113"/>
      <c r="AM1033" s="113"/>
      <c r="AN1033" s="113"/>
      <c r="AO1033" s="113"/>
      <c r="AP1033" s="113"/>
      <c r="AQ1033" s="113"/>
      <c r="AR1033" s="113"/>
      <c r="AS1033" s="113"/>
      <c r="AT1033" s="113"/>
      <c r="AU1033" s="113"/>
      <c r="AV1033" s="113"/>
      <c r="AW1033" s="113"/>
      <c r="AX1033" s="113"/>
      <c r="AY1033" s="113"/>
      <c r="AZ1033" s="113"/>
      <c r="BA1033" s="113"/>
      <c r="BB1033" s="113"/>
      <c r="BC1033" s="113"/>
      <c r="BD1033" s="113"/>
      <c r="BE1033" s="113"/>
      <c r="BF1033" s="113"/>
      <c r="BG1033" s="113"/>
      <c r="BH1033" s="113"/>
      <c r="BI1033" s="113"/>
      <c r="BJ1033" s="113"/>
      <c r="BK1033" s="113"/>
      <c r="BL1033" s="113"/>
      <c r="BM1033" s="113"/>
      <c r="BN1033" s="113"/>
      <c r="BO1033" s="113"/>
      <c r="BP1033" s="113"/>
      <c r="BQ1033" s="113"/>
      <c r="BR1033" s="113"/>
      <c r="BS1033" s="113"/>
      <c r="BT1033" s="113"/>
      <c r="BU1033" s="113"/>
      <c r="BV1033" s="113"/>
      <c r="BW1033" s="113"/>
      <c r="BX1033" s="113"/>
      <c r="BY1033" s="113"/>
      <c r="BZ1033" s="113"/>
      <c r="CA1033" s="113"/>
      <c r="CB1033" s="113"/>
      <c r="CC1033" s="113"/>
      <c r="CD1033" s="113"/>
      <c r="CE1033" s="113"/>
      <c r="CF1033" s="113"/>
      <c r="CG1033" s="113"/>
      <c r="CH1033" s="113"/>
      <c r="CI1033" s="113"/>
      <c r="CJ1033" s="113"/>
      <c r="CK1033" s="113"/>
      <c r="CL1033" s="113"/>
      <c r="CM1033" s="113"/>
      <c r="CN1033" s="113"/>
      <c r="CO1033" s="113"/>
      <c r="CP1033" s="113"/>
      <c r="CQ1033" s="113"/>
      <c r="CR1033" s="113"/>
      <c r="CS1033" s="113"/>
      <c r="CT1033" s="113"/>
      <c r="CU1033" s="113"/>
      <c r="CV1033" s="113"/>
      <c r="CW1033" s="113"/>
      <c r="CX1033" s="113"/>
      <c r="CY1033" s="113"/>
      <c r="CZ1033" s="113"/>
      <c r="DA1033" s="113"/>
      <c r="DB1033" s="113"/>
      <c r="DC1033" s="113"/>
      <c r="DD1033" s="113"/>
      <c r="DE1033" s="113"/>
      <c r="DF1033" s="113"/>
      <c r="DG1033" s="113"/>
      <c r="DH1033" s="113"/>
      <c r="DI1033" s="113"/>
      <c r="DJ1033" s="113"/>
      <c r="DK1033" s="113"/>
      <c r="DL1033" s="113"/>
      <c r="DM1033" s="113"/>
      <c r="DN1033" s="113"/>
      <c r="DO1033" s="113"/>
      <c r="DP1033" s="113"/>
      <c r="DQ1033" s="113"/>
      <c r="DR1033" s="113"/>
      <c r="DS1033" s="113"/>
      <c r="DT1033" s="113"/>
      <c r="DU1033" s="113"/>
      <c r="DV1033" s="113"/>
      <c r="DW1033" s="113"/>
      <c r="DX1033" s="113"/>
      <c r="DY1033" s="113"/>
      <c r="DZ1033" s="113"/>
      <c r="EA1033" s="113"/>
      <c r="EB1033" s="113"/>
      <c r="EC1033" s="113"/>
      <c r="ED1033" s="113"/>
      <c r="EE1033" s="113"/>
      <c r="EF1033" s="113"/>
      <c r="EG1033" s="113"/>
      <c r="EH1033" s="113"/>
      <c r="EI1033" s="113"/>
      <c r="EJ1033" s="113"/>
      <c r="EK1033" s="113"/>
      <c r="EL1033" s="113"/>
      <c r="EM1033" s="113"/>
      <c r="EN1033" s="113"/>
      <c r="EO1033" s="113"/>
      <c r="EP1033" s="113"/>
      <c r="EQ1033" s="113"/>
      <c r="ER1033" s="113"/>
      <c r="ES1033" s="113"/>
      <c r="ET1033" s="113"/>
      <c r="EU1033" s="113"/>
      <c r="EV1033" s="113"/>
      <c r="EW1033" s="113"/>
      <c r="EX1033" s="113"/>
      <c r="EY1033" s="113"/>
      <c r="EZ1033" s="113"/>
      <c r="FA1033" s="113"/>
      <c r="FB1033" s="113"/>
      <c r="FC1033" s="113"/>
      <c r="FD1033" s="113"/>
      <c r="FE1033" s="113"/>
      <c r="FF1033" s="113"/>
      <c r="FG1033" s="113"/>
      <c r="FH1033" s="113"/>
      <c r="FI1033" s="113"/>
      <c r="FJ1033" s="113"/>
      <c r="FK1033" s="113"/>
      <c r="FL1033" s="113"/>
      <c r="FM1033" s="113"/>
      <c r="FN1033" s="113"/>
      <c r="FO1033" s="113"/>
      <c r="FP1033" s="113"/>
      <c r="FQ1033" s="113"/>
      <c r="FR1033" s="113"/>
      <c r="FS1033" s="113"/>
      <c r="FT1033" s="113"/>
      <c r="FU1033" s="113"/>
      <c r="FV1033" s="113"/>
      <c r="FW1033" s="113"/>
      <c r="FX1033" s="113"/>
      <c r="FY1033" s="113"/>
      <c r="FZ1033" s="113"/>
      <c r="GA1033" s="113"/>
      <c r="GB1033" s="113"/>
      <c r="GC1033" s="113"/>
      <c r="GD1033" s="113"/>
      <c r="GE1033" s="113"/>
      <c r="GF1033" s="113"/>
      <c r="GG1033" s="113"/>
      <c r="GH1033" s="113"/>
      <c r="GI1033" s="113"/>
      <c r="GJ1033" s="113"/>
      <c r="GK1033" s="113"/>
      <c r="GL1033" s="113"/>
      <c r="GM1033" s="113"/>
      <c r="GN1033" s="113"/>
      <c r="GO1033" s="113"/>
      <c r="GP1033" s="113"/>
      <c r="GQ1033" s="113"/>
      <c r="GR1033" s="113"/>
      <c r="GS1033" s="113"/>
      <c r="GT1033" s="113"/>
      <c r="GU1033" s="113"/>
      <c r="GV1033" s="113"/>
      <c r="GW1033" s="113"/>
      <c r="GX1033" s="113"/>
      <c r="GY1033" s="113"/>
      <c r="GZ1033" s="113"/>
      <c r="HA1033" s="113"/>
      <c r="HB1033" s="113"/>
      <c r="HC1033" s="113"/>
      <c r="HD1033" s="113"/>
      <c r="HE1033" s="113"/>
      <c r="HF1033" s="113"/>
      <c r="HG1033" s="113"/>
      <c r="HH1033" s="113"/>
      <c r="HI1033" s="113"/>
      <c r="HJ1033" s="113"/>
      <c r="HK1033" s="113"/>
      <c r="HL1033" s="113"/>
      <c r="HM1033" s="113"/>
      <c r="HN1033" s="113"/>
      <c r="HO1033" s="113"/>
      <c r="HP1033" s="113"/>
      <c r="HQ1033" s="113"/>
      <c r="HR1033" s="113"/>
      <c r="HS1033" s="113"/>
      <c r="HT1033" s="113"/>
      <c r="HU1033" s="113"/>
      <c r="HV1033" s="113"/>
      <c r="HW1033" s="113"/>
      <c r="HX1033" s="113"/>
      <c r="HY1033" s="113"/>
      <c r="HZ1033" s="113"/>
      <c r="IA1033" s="113"/>
      <c r="IB1033" s="113"/>
      <c r="IC1033" s="113"/>
      <c r="ID1033" s="113"/>
      <c r="IE1033" s="113"/>
      <c r="IF1033" s="113"/>
      <c r="IG1033" s="113"/>
      <c r="IH1033" s="113"/>
      <c r="II1033" s="113"/>
      <c r="IJ1033" s="113"/>
      <c r="IK1033" s="113"/>
      <c r="IL1033" s="113"/>
      <c r="IM1033" s="113"/>
      <c r="IN1033" s="113"/>
      <c r="IO1033" s="113"/>
      <c r="IP1033" s="113"/>
      <c r="IQ1033" s="113"/>
      <c r="IR1033" s="113"/>
      <c r="IS1033" s="113"/>
      <c r="IT1033" s="113"/>
      <c r="IU1033" s="113"/>
      <c r="IV1033" s="113"/>
    </row>
    <row r="1034" spans="1:256">
      <c r="A1034" s="549"/>
      <c r="B1034" s="300">
        <f>IF(A1034="",B1033,B1033+1)</f>
        <v>1</v>
      </c>
      <c r="C1034" s="600"/>
      <c r="D1034" s="600"/>
      <c r="E1034" s="600"/>
      <c r="F1034" s="113"/>
      <c r="G1034" s="113"/>
      <c r="H1034" s="275"/>
      <c r="I1034" s="113"/>
      <c r="J1034" s="113"/>
      <c r="K1034" s="113"/>
      <c r="L1034" s="113"/>
      <c r="M1034" s="113"/>
      <c r="N1034" s="113"/>
      <c r="O1034" s="113"/>
      <c r="P1034" s="113"/>
      <c r="Q1034" s="113"/>
      <c r="R1034" s="113"/>
      <c r="S1034" s="113"/>
      <c r="T1034" s="113"/>
      <c r="U1034" s="113"/>
      <c r="V1034" s="113"/>
      <c r="W1034" s="113"/>
      <c r="X1034" s="113"/>
      <c r="Y1034" s="113"/>
      <c r="Z1034" s="113"/>
      <c r="AA1034" s="113"/>
      <c r="AB1034" s="113"/>
      <c r="AC1034" s="113"/>
      <c r="AD1034" s="113"/>
      <c r="AE1034" s="113"/>
      <c r="AF1034" s="113"/>
      <c r="AG1034" s="113"/>
      <c r="AH1034" s="113"/>
      <c r="AI1034" s="113"/>
      <c r="AJ1034" s="113"/>
      <c r="AK1034" s="113"/>
      <c r="AL1034" s="113"/>
      <c r="AM1034" s="113"/>
      <c r="AN1034" s="113"/>
      <c r="AO1034" s="113"/>
      <c r="AP1034" s="113"/>
      <c r="AQ1034" s="113"/>
      <c r="AR1034" s="113"/>
      <c r="AS1034" s="113"/>
      <c r="AT1034" s="113"/>
      <c r="AU1034" s="113"/>
      <c r="AV1034" s="113"/>
      <c r="AW1034" s="113"/>
      <c r="AX1034" s="113"/>
      <c r="AY1034" s="113"/>
      <c r="AZ1034" s="113"/>
      <c r="BA1034" s="113"/>
      <c r="BB1034" s="113"/>
      <c r="BC1034" s="113"/>
      <c r="BD1034" s="113"/>
      <c r="BE1034" s="113"/>
      <c r="BF1034" s="113"/>
      <c r="BG1034" s="113"/>
      <c r="BH1034" s="113"/>
      <c r="BI1034" s="113"/>
      <c r="BJ1034" s="113"/>
      <c r="BK1034" s="113"/>
      <c r="BL1034" s="113"/>
      <c r="BM1034" s="113"/>
      <c r="BN1034" s="113"/>
      <c r="BO1034" s="113"/>
      <c r="BP1034" s="113"/>
      <c r="BQ1034" s="113"/>
      <c r="BR1034" s="113"/>
      <c r="BS1034" s="113"/>
      <c r="BT1034" s="113"/>
      <c r="BU1034" s="113"/>
      <c r="BV1034" s="113"/>
      <c r="BW1034" s="113"/>
      <c r="BX1034" s="113"/>
      <c r="BY1034" s="113"/>
      <c r="BZ1034" s="113"/>
      <c r="CA1034" s="113"/>
      <c r="CB1034" s="113"/>
      <c r="CC1034" s="113"/>
      <c r="CD1034" s="113"/>
      <c r="CE1034" s="113"/>
      <c r="CF1034" s="113"/>
      <c r="CG1034" s="113"/>
      <c r="CH1034" s="113"/>
      <c r="CI1034" s="113"/>
      <c r="CJ1034" s="113"/>
      <c r="CK1034" s="113"/>
      <c r="CL1034" s="113"/>
      <c r="CM1034" s="113"/>
      <c r="CN1034" s="113"/>
      <c r="CO1034" s="113"/>
      <c r="CP1034" s="113"/>
      <c r="CQ1034" s="113"/>
      <c r="CR1034" s="113"/>
      <c r="CS1034" s="113"/>
      <c r="CT1034" s="113"/>
      <c r="CU1034" s="113"/>
      <c r="CV1034" s="113"/>
      <c r="CW1034" s="113"/>
      <c r="CX1034" s="113"/>
      <c r="CY1034" s="113"/>
      <c r="CZ1034" s="113"/>
      <c r="DA1034" s="113"/>
      <c r="DB1034" s="113"/>
      <c r="DC1034" s="113"/>
      <c r="DD1034" s="113"/>
      <c r="DE1034" s="113"/>
      <c r="DF1034" s="113"/>
      <c r="DG1034" s="113"/>
      <c r="DH1034" s="113"/>
      <c r="DI1034" s="113"/>
      <c r="DJ1034" s="113"/>
      <c r="DK1034" s="113"/>
      <c r="DL1034" s="113"/>
      <c r="DM1034" s="113"/>
      <c r="DN1034" s="113"/>
      <c r="DO1034" s="113"/>
      <c r="DP1034" s="113"/>
      <c r="DQ1034" s="113"/>
      <c r="DR1034" s="113"/>
      <c r="DS1034" s="113"/>
      <c r="DT1034" s="113"/>
      <c r="DU1034" s="113"/>
      <c r="DV1034" s="113"/>
      <c r="DW1034" s="113"/>
      <c r="DX1034" s="113"/>
      <c r="DY1034" s="113"/>
      <c r="DZ1034" s="113"/>
      <c r="EA1034" s="113"/>
      <c r="EB1034" s="113"/>
      <c r="EC1034" s="113"/>
      <c r="ED1034" s="113"/>
      <c r="EE1034" s="113"/>
      <c r="EF1034" s="113"/>
      <c r="EG1034" s="113"/>
      <c r="EH1034" s="113"/>
      <c r="EI1034" s="113"/>
      <c r="EJ1034" s="113"/>
      <c r="EK1034" s="113"/>
      <c r="EL1034" s="113"/>
      <c r="EM1034" s="113"/>
      <c r="EN1034" s="113"/>
      <c r="EO1034" s="113"/>
      <c r="EP1034" s="113"/>
      <c r="EQ1034" s="113"/>
      <c r="ER1034" s="113"/>
      <c r="ES1034" s="113"/>
      <c r="ET1034" s="113"/>
      <c r="EU1034" s="113"/>
      <c r="EV1034" s="113"/>
      <c r="EW1034" s="113"/>
      <c r="EX1034" s="113"/>
      <c r="EY1034" s="113"/>
      <c r="EZ1034" s="113"/>
      <c r="FA1034" s="113"/>
      <c r="FB1034" s="113"/>
      <c r="FC1034" s="113"/>
      <c r="FD1034" s="113"/>
      <c r="FE1034" s="113"/>
      <c r="FF1034" s="113"/>
      <c r="FG1034" s="113"/>
      <c r="FH1034" s="113"/>
      <c r="FI1034" s="113"/>
      <c r="FJ1034" s="113"/>
      <c r="FK1034" s="113"/>
      <c r="FL1034" s="113"/>
      <c r="FM1034" s="113"/>
      <c r="FN1034" s="113"/>
      <c r="FO1034" s="113"/>
      <c r="FP1034" s="113"/>
      <c r="FQ1034" s="113"/>
      <c r="FR1034" s="113"/>
      <c r="FS1034" s="113"/>
      <c r="FT1034" s="113"/>
      <c r="FU1034" s="113"/>
      <c r="FV1034" s="113"/>
      <c r="FW1034" s="113"/>
      <c r="FX1034" s="113"/>
      <c r="FY1034" s="113"/>
      <c r="FZ1034" s="113"/>
      <c r="GA1034" s="113"/>
      <c r="GB1034" s="113"/>
      <c r="GC1034" s="113"/>
      <c r="GD1034" s="113"/>
      <c r="GE1034" s="113"/>
      <c r="GF1034" s="113"/>
      <c r="GG1034" s="113"/>
      <c r="GH1034" s="113"/>
      <c r="GI1034" s="113"/>
      <c r="GJ1034" s="113"/>
      <c r="GK1034" s="113"/>
      <c r="GL1034" s="113"/>
      <c r="GM1034" s="113"/>
      <c r="GN1034" s="113"/>
      <c r="GO1034" s="113"/>
      <c r="GP1034" s="113"/>
      <c r="GQ1034" s="113"/>
      <c r="GR1034" s="113"/>
      <c r="GS1034" s="113"/>
      <c r="GT1034" s="113"/>
      <c r="GU1034" s="113"/>
      <c r="GV1034" s="113"/>
      <c r="GW1034" s="113"/>
      <c r="GX1034" s="113"/>
      <c r="GY1034" s="113"/>
      <c r="GZ1034" s="113"/>
      <c r="HA1034" s="113"/>
      <c r="HB1034" s="113"/>
      <c r="HC1034" s="113"/>
      <c r="HD1034" s="113"/>
      <c r="HE1034" s="113"/>
      <c r="HF1034" s="113"/>
      <c r="HG1034" s="113"/>
      <c r="HH1034" s="113"/>
      <c r="HI1034" s="113"/>
      <c r="HJ1034" s="113"/>
      <c r="HK1034" s="113"/>
      <c r="HL1034" s="113"/>
      <c r="HM1034" s="113"/>
      <c r="HN1034" s="113"/>
      <c r="HO1034" s="113"/>
      <c r="HP1034" s="113"/>
      <c r="HQ1034" s="113"/>
      <c r="HR1034" s="113"/>
      <c r="HS1034" s="113"/>
      <c r="HT1034" s="113"/>
      <c r="HU1034" s="113"/>
      <c r="HV1034" s="113"/>
      <c r="HW1034" s="113"/>
      <c r="HX1034" s="113"/>
      <c r="HY1034" s="113"/>
      <c r="HZ1034" s="113"/>
      <c r="IA1034" s="113"/>
      <c r="IB1034" s="113"/>
      <c r="IC1034" s="113"/>
      <c r="ID1034" s="113"/>
      <c r="IE1034" s="113"/>
      <c r="IF1034" s="113"/>
      <c r="IG1034" s="113"/>
      <c r="IH1034" s="113"/>
      <c r="II1034" s="113"/>
      <c r="IJ1034" s="113"/>
      <c r="IK1034" s="113"/>
      <c r="IL1034" s="113"/>
      <c r="IM1034" s="113"/>
      <c r="IN1034" s="113"/>
      <c r="IO1034" s="113"/>
      <c r="IP1034" s="113"/>
      <c r="IQ1034" s="113"/>
      <c r="IR1034" s="113"/>
      <c r="IS1034" s="113"/>
      <c r="IT1034" s="113"/>
      <c r="IU1034" s="113"/>
      <c r="IV1034" s="113"/>
    </row>
    <row r="1035" spans="1:256">
      <c r="A1035" s="549"/>
      <c r="B1035" s="300">
        <f>IF(A1035="",B1034,B1034+1)</f>
        <v>1</v>
      </c>
      <c r="C1035" s="600"/>
      <c r="D1035" s="600"/>
      <c r="E1035" s="600"/>
      <c r="F1035" s="113"/>
      <c r="G1035" s="113"/>
      <c r="H1035" s="275"/>
      <c r="I1035" s="113"/>
      <c r="J1035" s="113"/>
      <c r="K1035" s="113"/>
      <c r="L1035" s="113"/>
      <c r="M1035" s="113"/>
      <c r="N1035" s="113"/>
      <c r="O1035" s="113"/>
      <c r="P1035" s="113"/>
      <c r="Q1035" s="113"/>
      <c r="R1035" s="113"/>
      <c r="S1035" s="113"/>
      <c r="T1035" s="113"/>
      <c r="U1035" s="113"/>
      <c r="V1035" s="113"/>
      <c r="W1035" s="113"/>
      <c r="X1035" s="113"/>
      <c r="Y1035" s="113"/>
      <c r="Z1035" s="113"/>
      <c r="AA1035" s="113"/>
      <c r="AB1035" s="113"/>
      <c r="AC1035" s="113"/>
      <c r="AD1035" s="113"/>
      <c r="AE1035" s="113"/>
      <c r="AF1035" s="113"/>
      <c r="AG1035" s="113"/>
      <c r="AH1035" s="113"/>
      <c r="AI1035" s="113"/>
      <c r="AJ1035" s="113"/>
      <c r="AK1035" s="113"/>
      <c r="AL1035" s="113"/>
      <c r="AM1035" s="113"/>
      <c r="AN1035" s="113"/>
      <c r="AO1035" s="113"/>
      <c r="AP1035" s="113"/>
      <c r="AQ1035" s="113"/>
      <c r="AR1035" s="113"/>
      <c r="AS1035" s="113"/>
      <c r="AT1035" s="113"/>
      <c r="AU1035" s="113"/>
      <c r="AV1035" s="113"/>
      <c r="AW1035" s="113"/>
      <c r="AX1035" s="113"/>
      <c r="AY1035" s="113"/>
      <c r="AZ1035" s="113"/>
      <c r="BA1035" s="113"/>
      <c r="BB1035" s="113"/>
      <c r="BC1035" s="113"/>
      <c r="BD1035" s="113"/>
      <c r="BE1035" s="113"/>
      <c r="BF1035" s="113"/>
      <c r="BG1035" s="113"/>
      <c r="BH1035" s="113"/>
      <c r="BI1035" s="113"/>
      <c r="BJ1035" s="113"/>
      <c r="BK1035" s="113"/>
      <c r="BL1035" s="113"/>
      <c r="BM1035" s="113"/>
      <c r="BN1035" s="113"/>
      <c r="BO1035" s="113"/>
      <c r="BP1035" s="113"/>
      <c r="BQ1035" s="113"/>
      <c r="BR1035" s="113"/>
      <c r="BS1035" s="113"/>
      <c r="BT1035" s="113"/>
      <c r="BU1035" s="113"/>
      <c r="BV1035" s="113"/>
      <c r="BW1035" s="113"/>
      <c r="BX1035" s="113"/>
      <c r="BY1035" s="113"/>
      <c r="BZ1035" s="113"/>
      <c r="CA1035" s="113"/>
      <c r="CB1035" s="113"/>
      <c r="CC1035" s="113"/>
      <c r="CD1035" s="113"/>
      <c r="CE1035" s="113"/>
      <c r="CF1035" s="113"/>
      <c r="CG1035" s="113"/>
      <c r="CH1035" s="113"/>
      <c r="CI1035" s="113"/>
      <c r="CJ1035" s="113"/>
      <c r="CK1035" s="113"/>
      <c r="CL1035" s="113"/>
      <c r="CM1035" s="113"/>
      <c r="CN1035" s="113"/>
      <c r="CO1035" s="113"/>
      <c r="CP1035" s="113"/>
      <c r="CQ1035" s="113"/>
      <c r="CR1035" s="113"/>
      <c r="CS1035" s="113"/>
      <c r="CT1035" s="113"/>
      <c r="CU1035" s="113"/>
      <c r="CV1035" s="113"/>
      <c r="CW1035" s="113"/>
      <c r="CX1035" s="113"/>
      <c r="CY1035" s="113"/>
      <c r="CZ1035" s="113"/>
      <c r="DA1035" s="113"/>
      <c r="DB1035" s="113"/>
      <c r="DC1035" s="113"/>
      <c r="DD1035" s="113"/>
      <c r="DE1035" s="113"/>
      <c r="DF1035" s="113"/>
      <c r="DG1035" s="113"/>
      <c r="DH1035" s="113"/>
      <c r="DI1035" s="113"/>
      <c r="DJ1035" s="113"/>
      <c r="DK1035" s="113"/>
      <c r="DL1035" s="113"/>
      <c r="DM1035" s="113"/>
      <c r="DN1035" s="113"/>
      <c r="DO1035" s="113"/>
      <c r="DP1035" s="113"/>
      <c r="DQ1035" s="113"/>
      <c r="DR1035" s="113"/>
      <c r="DS1035" s="113"/>
      <c r="DT1035" s="113"/>
      <c r="DU1035" s="113"/>
      <c r="DV1035" s="113"/>
      <c r="DW1035" s="113"/>
      <c r="DX1035" s="113"/>
      <c r="DY1035" s="113"/>
      <c r="DZ1035" s="113"/>
      <c r="EA1035" s="113"/>
      <c r="EB1035" s="113"/>
      <c r="EC1035" s="113"/>
      <c r="ED1035" s="113"/>
      <c r="EE1035" s="113"/>
      <c r="EF1035" s="113"/>
      <c r="EG1035" s="113"/>
      <c r="EH1035" s="113"/>
      <c r="EI1035" s="113"/>
      <c r="EJ1035" s="113"/>
      <c r="EK1035" s="113"/>
      <c r="EL1035" s="113"/>
      <c r="EM1035" s="113"/>
      <c r="EN1035" s="113"/>
      <c r="EO1035" s="113"/>
      <c r="EP1035" s="113"/>
      <c r="EQ1035" s="113"/>
      <c r="ER1035" s="113"/>
      <c r="ES1035" s="113"/>
      <c r="ET1035" s="113"/>
      <c r="EU1035" s="113"/>
      <c r="EV1035" s="113"/>
      <c r="EW1035" s="113"/>
      <c r="EX1035" s="113"/>
      <c r="EY1035" s="113"/>
      <c r="EZ1035" s="113"/>
      <c r="FA1035" s="113"/>
      <c r="FB1035" s="113"/>
      <c r="FC1035" s="113"/>
      <c r="FD1035" s="113"/>
      <c r="FE1035" s="113"/>
      <c r="FF1035" s="113"/>
      <c r="FG1035" s="113"/>
      <c r="FH1035" s="113"/>
      <c r="FI1035" s="113"/>
      <c r="FJ1035" s="113"/>
      <c r="FK1035" s="113"/>
      <c r="FL1035" s="113"/>
      <c r="FM1035" s="113"/>
      <c r="FN1035" s="113"/>
      <c r="FO1035" s="113"/>
      <c r="FP1035" s="113"/>
      <c r="FQ1035" s="113"/>
      <c r="FR1035" s="113"/>
      <c r="FS1035" s="113"/>
      <c r="FT1035" s="113"/>
      <c r="FU1035" s="113"/>
      <c r="FV1035" s="113"/>
      <c r="FW1035" s="113"/>
      <c r="FX1035" s="113"/>
      <c r="FY1035" s="113"/>
      <c r="FZ1035" s="113"/>
      <c r="GA1035" s="113"/>
      <c r="GB1035" s="113"/>
      <c r="GC1035" s="113"/>
      <c r="GD1035" s="113"/>
      <c r="GE1035" s="113"/>
      <c r="GF1035" s="113"/>
      <c r="GG1035" s="113"/>
      <c r="GH1035" s="113"/>
      <c r="GI1035" s="113"/>
      <c r="GJ1035" s="113"/>
      <c r="GK1035" s="113"/>
      <c r="GL1035" s="113"/>
      <c r="GM1035" s="113"/>
      <c r="GN1035" s="113"/>
      <c r="GO1035" s="113"/>
      <c r="GP1035" s="113"/>
      <c r="GQ1035" s="113"/>
      <c r="GR1035" s="113"/>
      <c r="GS1035" s="113"/>
      <c r="GT1035" s="113"/>
      <c r="GU1035" s="113"/>
      <c r="GV1035" s="113"/>
      <c r="GW1035" s="113"/>
      <c r="GX1035" s="113"/>
      <c r="GY1035" s="113"/>
      <c r="GZ1035" s="113"/>
      <c r="HA1035" s="113"/>
      <c r="HB1035" s="113"/>
      <c r="HC1035" s="113"/>
      <c r="HD1035" s="113"/>
      <c r="HE1035" s="113"/>
      <c r="HF1035" s="113"/>
      <c r="HG1035" s="113"/>
      <c r="HH1035" s="113"/>
      <c r="HI1035" s="113"/>
      <c r="HJ1035" s="113"/>
      <c r="HK1035" s="113"/>
      <c r="HL1035" s="113"/>
      <c r="HM1035" s="113"/>
      <c r="HN1035" s="113"/>
      <c r="HO1035" s="113"/>
      <c r="HP1035" s="113"/>
      <c r="HQ1035" s="113"/>
      <c r="HR1035" s="113"/>
      <c r="HS1035" s="113"/>
      <c r="HT1035" s="113"/>
      <c r="HU1035" s="113"/>
      <c r="HV1035" s="113"/>
      <c r="HW1035" s="113"/>
      <c r="HX1035" s="113"/>
      <c r="HY1035" s="113"/>
      <c r="HZ1035" s="113"/>
      <c r="IA1035" s="113"/>
      <c r="IB1035" s="113"/>
      <c r="IC1035" s="113"/>
      <c r="ID1035" s="113"/>
      <c r="IE1035" s="113"/>
      <c r="IF1035" s="113"/>
      <c r="IG1035" s="113"/>
      <c r="IH1035" s="113"/>
      <c r="II1035" s="113"/>
      <c r="IJ1035" s="113"/>
      <c r="IK1035" s="113"/>
      <c r="IL1035" s="113"/>
      <c r="IM1035" s="113"/>
      <c r="IN1035" s="113"/>
      <c r="IO1035" s="113"/>
      <c r="IP1035" s="113"/>
      <c r="IQ1035" s="113"/>
      <c r="IR1035" s="113"/>
      <c r="IS1035" s="113"/>
      <c r="IT1035" s="113"/>
      <c r="IU1035" s="113"/>
      <c r="IV1035" s="113"/>
    </row>
    <row r="1036" spans="1:256">
      <c r="A1036" s="549"/>
      <c r="B1036" s="300">
        <f>IF(A1036="",B1035,B1035+1)</f>
        <v>1</v>
      </c>
      <c r="C1036" s="600"/>
      <c r="D1036" s="600"/>
      <c r="E1036" s="600"/>
      <c r="F1036" s="113"/>
      <c r="G1036" s="113"/>
      <c r="H1036" s="275"/>
      <c r="I1036" s="113"/>
      <c r="J1036" s="113"/>
      <c r="K1036" s="113"/>
      <c r="L1036" s="113"/>
      <c r="M1036" s="113"/>
      <c r="N1036" s="113"/>
      <c r="O1036" s="113"/>
      <c r="P1036" s="113"/>
      <c r="Q1036" s="113"/>
      <c r="R1036" s="113"/>
      <c r="S1036" s="113"/>
      <c r="T1036" s="113"/>
      <c r="U1036" s="113"/>
      <c r="V1036" s="113"/>
      <c r="W1036" s="113"/>
      <c r="X1036" s="113"/>
      <c r="Y1036" s="113"/>
      <c r="Z1036" s="113"/>
      <c r="AA1036" s="113"/>
      <c r="AB1036" s="113"/>
      <c r="AC1036" s="113"/>
      <c r="AD1036" s="113"/>
      <c r="AE1036" s="113"/>
      <c r="AF1036" s="113"/>
      <c r="AG1036" s="113"/>
      <c r="AH1036" s="113"/>
      <c r="AI1036" s="113"/>
      <c r="AJ1036" s="113"/>
      <c r="AK1036" s="113"/>
      <c r="AL1036" s="113"/>
      <c r="AM1036" s="113"/>
      <c r="AN1036" s="113"/>
      <c r="AO1036" s="113"/>
      <c r="AP1036" s="113"/>
      <c r="AQ1036" s="113"/>
      <c r="AR1036" s="113"/>
      <c r="AS1036" s="113"/>
      <c r="AT1036" s="113"/>
      <c r="AU1036" s="113"/>
      <c r="AV1036" s="113"/>
      <c r="AW1036" s="113"/>
      <c r="AX1036" s="113"/>
      <c r="AY1036" s="113"/>
      <c r="AZ1036" s="113"/>
      <c r="BA1036" s="113"/>
      <c r="BB1036" s="113"/>
      <c r="BC1036" s="113"/>
      <c r="BD1036" s="113"/>
      <c r="BE1036" s="113"/>
      <c r="BF1036" s="113"/>
      <c r="BG1036" s="113"/>
      <c r="BH1036" s="113"/>
      <c r="BI1036" s="113"/>
      <c r="BJ1036" s="113"/>
      <c r="BK1036" s="113"/>
      <c r="BL1036" s="113"/>
      <c r="BM1036" s="113"/>
      <c r="BN1036" s="113"/>
      <c r="BO1036" s="113"/>
      <c r="BP1036" s="113"/>
      <c r="BQ1036" s="113"/>
      <c r="BR1036" s="113"/>
      <c r="BS1036" s="113"/>
      <c r="BT1036" s="113"/>
      <c r="BU1036" s="113"/>
      <c r="BV1036" s="113"/>
      <c r="BW1036" s="113"/>
      <c r="BX1036" s="113"/>
      <c r="BY1036" s="113"/>
      <c r="BZ1036" s="113"/>
      <c r="CA1036" s="113"/>
      <c r="CB1036" s="113"/>
      <c r="CC1036" s="113"/>
      <c r="CD1036" s="113"/>
      <c r="CE1036" s="113"/>
      <c r="CF1036" s="113"/>
      <c r="CG1036" s="113"/>
      <c r="CH1036" s="113"/>
      <c r="CI1036" s="113"/>
      <c r="CJ1036" s="113"/>
      <c r="CK1036" s="113"/>
      <c r="CL1036" s="113"/>
      <c r="CM1036" s="113"/>
      <c r="CN1036" s="113"/>
      <c r="CO1036" s="113"/>
      <c r="CP1036" s="113"/>
      <c r="CQ1036" s="113"/>
      <c r="CR1036" s="113"/>
      <c r="CS1036" s="113"/>
      <c r="CT1036" s="113"/>
      <c r="CU1036" s="113"/>
      <c r="CV1036" s="113"/>
      <c r="CW1036" s="113"/>
      <c r="CX1036" s="113"/>
      <c r="CY1036" s="113"/>
      <c r="CZ1036" s="113"/>
      <c r="DA1036" s="113"/>
      <c r="DB1036" s="113"/>
      <c r="DC1036" s="113"/>
      <c r="DD1036" s="113"/>
      <c r="DE1036" s="113"/>
      <c r="DF1036" s="113"/>
      <c r="DG1036" s="113"/>
      <c r="DH1036" s="113"/>
      <c r="DI1036" s="113"/>
      <c r="DJ1036" s="113"/>
      <c r="DK1036" s="113"/>
      <c r="DL1036" s="113"/>
      <c r="DM1036" s="113"/>
      <c r="DN1036" s="113"/>
      <c r="DO1036" s="113"/>
      <c r="DP1036" s="113"/>
      <c r="DQ1036" s="113"/>
      <c r="DR1036" s="113"/>
      <c r="DS1036" s="113"/>
      <c r="DT1036" s="113"/>
      <c r="DU1036" s="113"/>
      <c r="DV1036" s="113"/>
      <c r="DW1036" s="113"/>
      <c r="DX1036" s="113"/>
      <c r="DY1036" s="113"/>
      <c r="DZ1036" s="113"/>
      <c r="EA1036" s="113"/>
      <c r="EB1036" s="113"/>
      <c r="EC1036" s="113"/>
      <c r="ED1036" s="113"/>
      <c r="EE1036" s="113"/>
      <c r="EF1036" s="113"/>
      <c r="EG1036" s="113"/>
      <c r="EH1036" s="113"/>
      <c r="EI1036" s="113"/>
      <c r="EJ1036" s="113"/>
      <c r="EK1036" s="113"/>
      <c r="EL1036" s="113"/>
      <c r="EM1036" s="113"/>
      <c r="EN1036" s="113"/>
      <c r="EO1036" s="113"/>
      <c r="EP1036" s="113"/>
      <c r="EQ1036" s="113"/>
      <c r="ER1036" s="113"/>
      <c r="ES1036" s="113"/>
      <c r="ET1036" s="113"/>
      <c r="EU1036" s="113"/>
      <c r="EV1036" s="113"/>
      <c r="EW1036" s="113"/>
      <c r="EX1036" s="113"/>
      <c r="EY1036" s="113"/>
      <c r="EZ1036" s="113"/>
      <c r="FA1036" s="113"/>
      <c r="FB1036" s="113"/>
      <c r="FC1036" s="113"/>
      <c r="FD1036" s="113"/>
      <c r="FE1036" s="113"/>
      <c r="FF1036" s="113"/>
      <c r="FG1036" s="113"/>
      <c r="FH1036" s="113"/>
      <c r="FI1036" s="113"/>
      <c r="FJ1036" s="113"/>
      <c r="FK1036" s="113"/>
      <c r="FL1036" s="113"/>
      <c r="FM1036" s="113"/>
      <c r="FN1036" s="113"/>
      <c r="FO1036" s="113"/>
      <c r="FP1036" s="113"/>
      <c r="FQ1036" s="113"/>
      <c r="FR1036" s="113"/>
      <c r="FS1036" s="113"/>
      <c r="FT1036" s="113"/>
      <c r="FU1036" s="113"/>
      <c r="FV1036" s="113"/>
      <c r="FW1036" s="113"/>
      <c r="FX1036" s="113"/>
      <c r="FY1036" s="113"/>
      <c r="FZ1036" s="113"/>
      <c r="GA1036" s="113"/>
      <c r="GB1036" s="113"/>
      <c r="GC1036" s="113"/>
      <c r="GD1036" s="113"/>
      <c r="GE1036" s="113"/>
      <c r="GF1036" s="113"/>
      <c r="GG1036" s="113"/>
      <c r="GH1036" s="113"/>
      <c r="GI1036" s="113"/>
      <c r="GJ1036" s="113"/>
      <c r="GK1036" s="113"/>
      <c r="GL1036" s="113"/>
      <c r="GM1036" s="113"/>
      <c r="GN1036" s="113"/>
      <c r="GO1036" s="113"/>
      <c r="GP1036" s="113"/>
      <c r="GQ1036" s="113"/>
      <c r="GR1036" s="113"/>
      <c r="GS1036" s="113"/>
      <c r="GT1036" s="113"/>
      <c r="GU1036" s="113"/>
      <c r="GV1036" s="113"/>
      <c r="GW1036" s="113"/>
      <c r="GX1036" s="113"/>
      <c r="GY1036" s="113"/>
      <c r="GZ1036" s="113"/>
      <c r="HA1036" s="113"/>
      <c r="HB1036" s="113"/>
      <c r="HC1036" s="113"/>
      <c r="HD1036" s="113"/>
      <c r="HE1036" s="113"/>
      <c r="HF1036" s="113"/>
      <c r="HG1036" s="113"/>
      <c r="HH1036" s="113"/>
      <c r="HI1036" s="113"/>
      <c r="HJ1036" s="113"/>
      <c r="HK1036" s="113"/>
      <c r="HL1036" s="113"/>
      <c r="HM1036" s="113"/>
      <c r="HN1036" s="113"/>
      <c r="HO1036" s="113"/>
      <c r="HP1036" s="113"/>
      <c r="HQ1036" s="113"/>
      <c r="HR1036" s="113"/>
      <c r="HS1036" s="113"/>
      <c r="HT1036" s="113"/>
      <c r="HU1036" s="113"/>
      <c r="HV1036" s="113"/>
      <c r="HW1036" s="113"/>
      <c r="HX1036" s="113"/>
      <c r="HY1036" s="113"/>
      <c r="HZ1036" s="113"/>
      <c r="IA1036" s="113"/>
      <c r="IB1036" s="113"/>
      <c r="IC1036" s="113"/>
      <c r="ID1036" s="113"/>
      <c r="IE1036" s="113"/>
      <c r="IF1036" s="113"/>
      <c r="IG1036" s="113"/>
      <c r="IH1036" s="113"/>
      <c r="II1036" s="113"/>
      <c r="IJ1036" s="113"/>
      <c r="IK1036" s="113"/>
      <c r="IL1036" s="113"/>
      <c r="IM1036" s="113"/>
      <c r="IN1036" s="113"/>
      <c r="IO1036" s="113"/>
      <c r="IP1036" s="113"/>
      <c r="IQ1036" s="113"/>
      <c r="IR1036" s="113"/>
      <c r="IS1036" s="113"/>
      <c r="IT1036" s="113"/>
      <c r="IU1036" s="113"/>
      <c r="IV1036" s="113"/>
    </row>
    <row r="1037" spans="1:256">
      <c r="A1037" s="549"/>
      <c r="B1037" s="300">
        <f>IF(A1037="",B1036,B1036+1)</f>
        <v>1</v>
      </c>
      <c r="C1037" s="600"/>
      <c r="D1037" s="600"/>
      <c r="E1037" s="600"/>
      <c r="F1037" s="113"/>
      <c r="G1037" s="113"/>
      <c r="H1037" s="275"/>
      <c r="I1037" s="113"/>
      <c r="J1037" s="113"/>
      <c r="K1037" s="113"/>
      <c r="L1037" s="113"/>
      <c r="M1037" s="113"/>
      <c r="N1037" s="113"/>
      <c r="O1037" s="113"/>
      <c r="P1037" s="113"/>
      <c r="Q1037" s="113"/>
      <c r="R1037" s="113"/>
      <c r="S1037" s="113"/>
      <c r="T1037" s="113"/>
      <c r="U1037" s="113"/>
      <c r="V1037" s="113"/>
      <c r="W1037" s="113"/>
      <c r="X1037" s="113"/>
      <c r="Y1037" s="113"/>
      <c r="Z1037" s="113"/>
      <c r="AA1037" s="113"/>
      <c r="AB1037" s="113"/>
      <c r="AC1037" s="113"/>
      <c r="AD1037" s="113"/>
      <c r="AE1037" s="113"/>
      <c r="AF1037" s="113"/>
      <c r="AG1037" s="113"/>
      <c r="AH1037" s="113"/>
      <c r="AI1037" s="113"/>
      <c r="AJ1037" s="113"/>
      <c r="AK1037" s="113"/>
      <c r="AL1037" s="113"/>
      <c r="AM1037" s="113"/>
      <c r="AN1037" s="113"/>
      <c r="AO1037" s="113"/>
      <c r="AP1037" s="113"/>
      <c r="AQ1037" s="113"/>
      <c r="AR1037" s="113"/>
      <c r="AS1037" s="113"/>
      <c r="AT1037" s="113"/>
      <c r="AU1037" s="113"/>
      <c r="AV1037" s="113"/>
      <c r="AW1037" s="113"/>
      <c r="AX1037" s="113"/>
      <c r="AY1037" s="113"/>
      <c r="AZ1037" s="113"/>
      <c r="BA1037" s="113"/>
      <c r="BB1037" s="113"/>
      <c r="BC1037" s="113"/>
      <c r="BD1037" s="113"/>
      <c r="BE1037" s="113"/>
      <c r="BF1037" s="113"/>
      <c r="BG1037" s="113"/>
      <c r="BH1037" s="113"/>
      <c r="BI1037" s="113"/>
      <c r="BJ1037" s="113"/>
      <c r="BK1037" s="113"/>
      <c r="BL1037" s="113"/>
      <c r="BM1037" s="113"/>
      <c r="BN1037" s="113"/>
      <c r="BO1037" s="113"/>
      <c r="BP1037" s="113"/>
      <c r="BQ1037" s="113"/>
      <c r="BR1037" s="113"/>
      <c r="BS1037" s="113"/>
      <c r="BT1037" s="113"/>
      <c r="BU1037" s="113"/>
      <c r="BV1037" s="113"/>
      <c r="BW1037" s="113"/>
      <c r="BX1037" s="113"/>
      <c r="BY1037" s="113"/>
      <c r="BZ1037" s="113"/>
      <c r="CA1037" s="113"/>
      <c r="CB1037" s="113"/>
      <c r="CC1037" s="113"/>
      <c r="CD1037" s="113"/>
      <c r="CE1037" s="113"/>
      <c r="CF1037" s="113"/>
      <c r="CG1037" s="113"/>
      <c r="CH1037" s="113"/>
      <c r="CI1037" s="113"/>
      <c r="CJ1037" s="113"/>
      <c r="CK1037" s="113"/>
      <c r="CL1037" s="113"/>
      <c r="CM1037" s="113"/>
      <c r="CN1037" s="113"/>
      <c r="CO1037" s="113"/>
      <c r="CP1037" s="113"/>
      <c r="CQ1037" s="113"/>
      <c r="CR1037" s="113"/>
      <c r="CS1037" s="113"/>
      <c r="CT1037" s="113"/>
      <c r="CU1037" s="113"/>
      <c r="CV1037" s="113"/>
      <c r="CW1037" s="113"/>
      <c r="CX1037" s="113"/>
      <c r="CY1037" s="113"/>
      <c r="CZ1037" s="113"/>
      <c r="DA1037" s="113"/>
      <c r="DB1037" s="113"/>
      <c r="DC1037" s="113"/>
      <c r="DD1037" s="113"/>
      <c r="DE1037" s="113"/>
      <c r="DF1037" s="113"/>
      <c r="DG1037" s="113"/>
      <c r="DH1037" s="113"/>
      <c r="DI1037" s="113"/>
      <c r="DJ1037" s="113"/>
      <c r="DK1037" s="113"/>
      <c r="DL1037" s="113"/>
      <c r="DM1037" s="113"/>
      <c r="DN1037" s="113"/>
      <c r="DO1037" s="113"/>
      <c r="DP1037" s="113"/>
      <c r="DQ1037" s="113"/>
      <c r="DR1037" s="113"/>
      <c r="DS1037" s="113"/>
      <c r="DT1037" s="113"/>
      <c r="DU1037" s="113"/>
      <c r="DV1037" s="113"/>
      <c r="DW1037" s="113"/>
      <c r="DX1037" s="113"/>
      <c r="DY1037" s="113"/>
      <c r="DZ1037" s="113"/>
      <c r="EA1037" s="113"/>
      <c r="EB1037" s="113"/>
      <c r="EC1037" s="113"/>
      <c r="ED1037" s="113"/>
      <c r="EE1037" s="113"/>
      <c r="EF1037" s="113"/>
      <c r="EG1037" s="113"/>
      <c r="EH1037" s="113"/>
      <c r="EI1037" s="113"/>
      <c r="EJ1037" s="113"/>
      <c r="EK1037" s="113"/>
      <c r="EL1037" s="113"/>
      <c r="EM1037" s="113"/>
      <c r="EN1037" s="113"/>
      <c r="EO1037" s="113"/>
      <c r="EP1037" s="113"/>
      <c r="EQ1037" s="113"/>
      <c r="ER1037" s="113"/>
      <c r="ES1037" s="113"/>
      <c r="ET1037" s="113"/>
      <c r="EU1037" s="113"/>
      <c r="EV1037" s="113"/>
      <c r="EW1037" s="113"/>
      <c r="EX1037" s="113"/>
      <c r="EY1037" s="113"/>
      <c r="EZ1037" s="113"/>
      <c r="FA1037" s="113"/>
      <c r="FB1037" s="113"/>
      <c r="FC1037" s="113"/>
      <c r="FD1037" s="113"/>
      <c r="FE1037" s="113"/>
      <c r="FF1037" s="113"/>
      <c r="FG1037" s="113"/>
      <c r="FH1037" s="113"/>
      <c r="FI1037" s="113"/>
      <c r="FJ1037" s="113"/>
      <c r="FK1037" s="113"/>
      <c r="FL1037" s="113"/>
      <c r="FM1037" s="113"/>
      <c r="FN1037" s="113"/>
      <c r="FO1037" s="113"/>
      <c r="FP1037" s="113"/>
      <c r="FQ1037" s="113"/>
      <c r="FR1037" s="113"/>
      <c r="FS1037" s="113"/>
      <c r="FT1037" s="113"/>
      <c r="FU1037" s="113"/>
      <c r="FV1037" s="113"/>
      <c r="FW1037" s="113"/>
      <c r="FX1037" s="113"/>
      <c r="FY1037" s="113"/>
      <c r="FZ1037" s="113"/>
      <c r="GA1037" s="113"/>
      <c r="GB1037" s="113"/>
      <c r="GC1037" s="113"/>
      <c r="GD1037" s="113"/>
      <c r="GE1037" s="113"/>
      <c r="GF1037" s="113"/>
      <c r="GG1037" s="113"/>
      <c r="GH1037" s="113"/>
      <c r="GI1037" s="113"/>
      <c r="GJ1037" s="113"/>
      <c r="GK1037" s="113"/>
      <c r="GL1037" s="113"/>
      <c r="GM1037" s="113"/>
      <c r="GN1037" s="113"/>
      <c r="GO1037" s="113"/>
      <c r="GP1037" s="113"/>
      <c r="GQ1037" s="113"/>
      <c r="GR1037" s="113"/>
      <c r="GS1037" s="113"/>
      <c r="GT1037" s="113"/>
      <c r="GU1037" s="113"/>
      <c r="GV1037" s="113"/>
      <c r="GW1037" s="113"/>
      <c r="GX1037" s="113"/>
      <c r="GY1037" s="113"/>
      <c r="GZ1037" s="113"/>
      <c r="HA1037" s="113"/>
      <c r="HB1037" s="113"/>
      <c r="HC1037" s="113"/>
      <c r="HD1037" s="113"/>
      <c r="HE1037" s="113"/>
      <c r="HF1037" s="113"/>
      <c r="HG1037" s="113"/>
      <c r="HH1037" s="113"/>
      <c r="HI1037" s="113"/>
      <c r="HJ1037" s="113"/>
      <c r="HK1037" s="113"/>
      <c r="HL1037" s="113"/>
      <c r="HM1037" s="113"/>
      <c r="HN1037" s="113"/>
      <c r="HO1037" s="113"/>
      <c r="HP1037" s="113"/>
      <c r="HQ1037" s="113"/>
      <c r="HR1037" s="113"/>
      <c r="HS1037" s="113"/>
      <c r="HT1037" s="113"/>
      <c r="HU1037" s="113"/>
      <c r="HV1037" s="113"/>
      <c r="HW1037" s="113"/>
      <c r="HX1037" s="113"/>
      <c r="HY1037" s="113"/>
      <c r="HZ1037" s="113"/>
      <c r="IA1037" s="113"/>
      <c r="IB1037" s="113"/>
      <c r="IC1037" s="113"/>
      <c r="ID1037" s="113"/>
      <c r="IE1037" s="113"/>
      <c r="IF1037" s="113"/>
      <c r="IG1037" s="113"/>
      <c r="IH1037" s="113"/>
      <c r="II1037" s="113"/>
      <c r="IJ1037" s="113"/>
      <c r="IK1037" s="113"/>
      <c r="IL1037" s="113"/>
      <c r="IM1037" s="113"/>
      <c r="IN1037" s="113"/>
      <c r="IO1037" s="113"/>
      <c r="IP1037" s="113"/>
      <c r="IQ1037" s="113"/>
      <c r="IR1037" s="113"/>
      <c r="IS1037" s="113"/>
      <c r="IT1037" s="113"/>
      <c r="IU1037" s="113"/>
      <c r="IV1037" s="113"/>
    </row>
    <row r="1038" spans="1:256" s="126" customFormat="1" ht="12.75" customHeight="1">
      <c r="A1038" s="550"/>
      <c r="B1038" s="300">
        <f>IF(A1038="",B1036,B1036+1)</f>
        <v>1</v>
      </c>
      <c r="C1038" s="439" t="s">
        <v>1239</v>
      </c>
      <c r="D1038" s="629" t="s">
        <v>1240</v>
      </c>
      <c r="E1038" s="629"/>
      <c r="F1038" s="277"/>
      <c r="G1038" s="276"/>
      <c r="H1038" s="277"/>
    </row>
    <row r="1039" spans="1:256" s="126" customFormat="1" ht="12.75" customHeight="1">
      <c r="A1039" s="550"/>
      <c r="B1039" s="300">
        <f>IF(A1039="",B1036,B1036+1)</f>
        <v>1</v>
      </c>
      <c r="C1039" s="439" t="s">
        <v>1241</v>
      </c>
      <c r="D1039" s="629" t="s">
        <v>1242</v>
      </c>
      <c r="E1039" s="629"/>
      <c r="F1039" s="277"/>
      <c r="G1039" s="276"/>
      <c r="H1039" s="277"/>
    </row>
    <row r="1040" spans="1:256" s="126" customFormat="1" ht="12.75" customHeight="1">
      <c r="A1040" s="550"/>
      <c r="B1040" s="300">
        <f>IF(A1040="",B1037,B1037+1)</f>
        <v>1</v>
      </c>
      <c r="C1040" s="439"/>
      <c r="D1040" s="629" t="s">
        <v>1243</v>
      </c>
      <c r="E1040" s="629"/>
      <c r="F1040" s="277"/>
      <c r="G1040" s="276"/>
      <c r="H1040" s="277"/>
    </row>
    <row r="1041" spans="1:8" s="126" customFormat="1">
      <c r="A1041" s="550"/>
      <c r="B1041" s="300">
        <f>IF(A1041="",B1038,B1038+1)</f>
        <v>1</v>
      </c>
      <c r="C1041" s="439" t="s">
        <v>1244</v>
      </c>
      <c r="D1041" s="626" t="s">
        <v>1245</v>
      </c>
      <c r="E1041" s="626"/>
      <c r="F1041" s="277"/>
      <c r="G1041" s="276"/>
      <c r="H1041" s="277"/>
    </row>
    <row r="1042" spans="1:8" s="126" customFormat="1">
      <c r="A1042" s="550"/>
      <c r="B1042" s="300">
        <f>IF(A1042="",B1040,B1040+1)</f>
        <v>1</v>
      </c>
      <c r="C1042" s="630" t="s">
        <v>1246</v>
      </c>
      <c r="D1042" s="630"/>
      <c r="E1042" s="630"/>
      <c r="F1042" s="277"/>
      <c r="G1042" s="276"/>
      <c r="H1042" s="277"/>
    </row>
    <row r="1043" spans="1:8" s="126" customFormat="1">
      <c r="A1043" s="550"/>
      <c r="B1043" s="300">
        <f>IF(A1043="",B1039,B1039+1)</f>
        <v>1</v>
      </c>
      <c r="C1043" s="439" t="s">
        <v>1247</v>
      </c>
      <c r="D1043" s="626" t="s">
        <v>1248</v>
      </c>
      <c r="E1043" s="626"/>
      <c r="F1043" s="277"/>
      <c r="G1043" s="276"/>
      <c r="H1043" s="277"/>
    </row>
    <row r="1044" spans="1:8" s="126" customFormat="1">
      <c r="A1044" s="550"/>
      <c r="B1044" s="300">
        <f>IF(A1044="",B1043,B1043+1)</f>
        <v>1</v>
      </c>
      <c r="C1044" s="439" t="s">
        <v>1249</v>
      </c>
      <c r="D1044" s="440"/>
      <c r="E1044" s="440"/>
      <c r="F1044" s="277"/>
      <c r="G1044" s="276"/>
      <c r="H1044" s="277"/>
    </row>
    <row r="1045" spans="1:8" s="126" customFormat="1">
      <c r="A1045" s="550"/>
      <c r="B1045" s="300">
        <f>IF(A1045="",B1042,B1042+1)</f>
        <v>1</v>
      </c>
      <c r="C1045" s="355" t="s">
        <v>1250</v>
      </c>
      <c r="D1045" s="626" t="s">
        <v>1251</v>
      </c>
      <c r="E1045" s="626"/>
      <c r="F1045" s="277"/>
      <c r="G1045" s="276"/>
      <c r="H1045" s="277"/>
    </row>
    <row r="1046" spans="1:8" s="126" customFormat="1">
      <c r="A1046" s="550"/>
      <c r="B1046" s="300">
        <f t="shared" ref="B1046:B1083" si="41">IF(A1046="",B1044,B1044+1)</f>
        <v>1</v>
      </c>
      <c r="C1046" s="355" t="s">
        <v>1252</v>
      </c>
      <c r="D1046" s="626" t="s">
        <v>1253</v>
      </c>
      <c r="E1046" s="626"/>
      <c r="F1046" s="277"/>
      <c r="G1046" s="276"/>
      <c r="H1046" s="277"/>
    </row>
    <row r="1047" spans="1:8" s="126" customFormat="1">
      <c r="A1047" s="550"/>
      <c r="B1047" s="300">
        <f t="shared" si="41"/>
        <v>1</v>
      </c>
      <c r="C1047" s="355" t="s">
        <v>1254</v>
      </c>
      <c r="D1047" s="626" t="s">
        <v>1255</v>
      </c>
      <c r="E1047" s="626"/>
      <c r="F1047" s="277"/>
      <c r="G1047" s="276"/>
      <c r="H1047" s="277"/>
    </row>
    <row r="1048" spans="1:8" s="126" customFormat="1">
      <c r="A1048" s="550"/>
      <c r="B1048" s="300">
        <f t="shared" si="41"/>
        <v>1</v>
      </c>
      <c r="C1048" s="355" t="s">
        <v>1256</v>
      </c>
      <c r="D1048" s="626" t="s">
        <v>1257</v>
      </c>
      <c r="E1048" s="626"/>
      <c r="F1048" s="277"/>
      <c r="G1048" s="276"/>
      <c r="H1048" s="277"/>
    </row>
    <row r="1049" spans="1:8" s="126" customFormat="1">
      <c r="A1049" s="550"/>
      <c r="B1049" s="300">
        <f t="shared" si="41"/>
        <v>1</v>
      </c>
      <c r="C1049" s="355" t="s">
        <v>1258</v>
      </c>
      <c r="D1049" s="626" t="s">
        <v>1259</v>
      </c>
      <c r="E1049" s="626"/>
      <c r="F1049" s="277"/>
      <c r="G1049" s="276"/>
      <c r="H1049" s="277"/>
    </row>
    <row r="1050" spans="1:8" s="126" customFormat="1">
      <c r="A1050" s="550"/>
      <c r="B1050" s="300">
        <f t="shared" si="41"/>
        <v>1</v>
      </c>
      <c r="C1050" s="355" t="s">
        <v>1260</v>
      </c>
      <c r="D1050" s="626" t="s">
        <v>1261</v>
      </c>
      <c r="E1050" s="626"/>
      <c r="F1050" s="277"/>
      <c r="G1050" s="276"/>
      <c r="H1050" s="277"/>
    </row>
    <row r="1051" spans="1:8" s="126" customFormat="1">
      <c r="A1051" s="550"/>
      <c r="B1051" s="300">
        <f t="shared" si="41"/>
        <v>1</v>
      </c>
      <c r="C1051" s="439" t="s">
        <v>1262</v>
      </c>
      <c r="D1051" s="440"/>
      <c r="E1051" s="440"/>
      <c r="F1051" s="277"/>
      <c r="G1051" s="276"/>
      <c r="H1051" s="277"/>
    </row>
    <row r="1052" spans="1:8" s="126" customFormat="1">
      <c r="A1052" s="550"/>
      <c r="B1052" s="300">
        <f t="shared" si="41"/>
        <v>1</v>
      </c>
      <c r="C1052" s="439" t="s">
        <v>1263</v>
      </c>
      <c r="D1052" s="440"/>
      <c r="E1052" s="440"/>
      <c r="F1052" s="277"/>
      <c r="G1052" s="276"/>
      <c r="H1052" s="277"/>
    </row>
    <row r="1053" spans="1:8" s="126" customFormat="1">
      <c r="A1053" s="550"/>
      <c r="B1053" s="300">
        <f t="shared" si="41"/>
        <v>1</v>
      </c>
      <c r="C1053" s="439" t="s">
        <v>1264</v>
      </c>
      <c r="D1053" s="441"/>
      <c r="E1053" s="333"/>
      <c r="F1053" s="277"/>
      <c r="G1053" s="276"/>
      <c r="H1053" s="277"/>
    </row>
    <row r="1054" spans="1:8" s="126" customFormat="1">
      <c r="A1054" s="550"/>
      <c r="B1054" s="300">
        <f t="shared" si="41"/>
        <v>1</v>
      </c>
      <c r="C1054" s="439" t="s">
        <v>1265</v>
      </c>
      <c r="D1054" s="440"/>
      <c r="E1054" s="440"/>
      <c r="F1054" s="277"/>
      <c r="G1054" s="276"/>
      <c r="H1054" s="277"/>
    </row>
    <row r="1055" spans="1:8" s="126" customFormat="1">
      <c r="A1055" s="550"/>
      <c r="B1055" s="300">
        <f t="shared" si="41"/>
        <v>1</v>
      </c>
      <c r="C1055" s="442" t="s">
        <v>1266</v>
      </c>
      <c r="D1055" s="628"/>
      <c r="E1055" s="628"/>
      <c r="F1055" s="277"/>
      <c r="G1055" s="276"/>
      <c r="H1055" s="277"/>
    </row>
    <row r="1056" spans="1:8" s="126" customFormat="1">
      <c r="A1056" s="550"/>
      <c r="B1056" s="300">
        <f t="shared" si="41"/>
        <v>1</v>
      </c>
      <c r="C1056" s="355" t="s">
        <v>1267</v>
      </c>
      <c r="D1056" s="628" t="s">
        <v>1268</v>
      </c>
      <c r="E1056" s="628"/>
      <c r="F1056" s="277"/>
      <c r="G1056" s="276"/>
      <c r="H1056" s="277"/>
    </row>
    <row r="1057" spans="1:8" s="126" customFormat="1" ht="12.75" customHeight="1">
      <c r="A1057" s="550"/>
      <c r="B1057" s="300">
        <f t="shared" si="41"/>
        <v>1</v>
      </c>
      <c r="C1057" s="355" t="s">
        <v>1269</v>
      </c>
      <c r="D1057" s="626" t="s">
        <v>1270</v>
      </c>
      <c r="E1057" s="626"/>
      <c r="F1057" s="277"/>
      <c r="G1057" s="276"/>
      <c r="H1057" s="277"/>
    </row>
    <row r="1058" spans="1:8" s="126" customFormat="1" ht="12.75" customHeight="1">
      <c r="A1058" s="550"/>
      <c r="B1058" s="300">
        <f t="shared" si="41"/>
        <v>1</v>
      </c>
      <c r="C1058" s="361" t="s">
        <v>1271</v>
      </c>
      <c r="D1058" s="628" t="s">
        <v>1272</v>
      </c>
      <c r="E1058" s="628"/>
      <c r="F1058" s="277"/>
      <c r="G1058" s="276"/>
      <c r="H1058" s="277"/>
    </row>
    <row r="1059" spans="1:8" s="126" customFormat="1">
      <c r="A1059" s="550"/>
      <c r="B1059" s="300">
        <f t="shared" si="41"/>
        <v>1</v>
      </c>
      <c r="C1059" s="355" t="s">
        <v>1273</v>
      </c>
      <c r="D1059" s="626" t="s">
        <v>1274</v>
      </c>
      <c r="E1059" s="626"/>
      <c r="F1059" s="277"/>
      <c r="G1059" s="276"/>
      <c r="H1059" s="277"/>
    </row>
    <row r="1060" spans="1:8" s="126" customFormat="1">
      <c r="A1060" s="550"/>
      <c r="B1060" s="300">
        <f t="shared" si="41"/>
        <v>1</v>
      </c>
      <c r="C1060" s="355" t="s">
        <v>1275</v>
      </c>
      <c r="D1060" s="626" t="s">
        <v>1276</v>
      </c>
      <c r="E1060" s="626"/>
      <c r="F1060" s="277"/>
      <c r="G1060" s="276"/>
      <c r="H1060" s="277"/>
    </row>
    <row r="1061" spans="1:8" s="126" customFormat="1">
      <c r="A1061" s="550"/>
      <c r="B1061" s="300">
        <f t="shared" si="41"/>
        <v>1</v>
      </c>
      <c r="C1061" s="442" t="s">
        <v>1277</v>
      </c>
      <c r="D1061" s="628"/>
      <c r="E1061" s="628"/>
      <c r="F1061" s="277"/>
      <c r="G1061" s="276"/>
      <c r="H1061" s="277"/>
    </row>
    <row r="1062" spans="1:8" s="126" customFormat="1">
      <c r="A1062" s="550"/>
      <c r="B1062" s="300">
        <f t="shared" si="41"/>
        <v>1</v>
      </c>
      <c r="C1062" s="355" t="s">
        <v>1267</v>
      </c>
      <c r="D1062" s="628" t="s">
        <v>1278</v>
      </c>
      <c r="E1062" s="628"/>
      <c r="F1062" s="277"/>
      <c r="G1062" s="276"/>
      <c r="H1062" s="277"/>
    </row>
    <row r="1063" spans="1:8" s="126" customFormat="1" ht="12.75" customHeight="1">
      <c r="A1063" s="550"/>
      <c r="B1063" s="300">
        <f t="shared" si="41"/>
        <v>1</v>
      </c>
      <c r="C1063" s="355" t="s">
        <v>1269</v>
      </c>
      <c r="D1063" s="626" t="s">
        <v>1279</v>
      </c>
      <c r="E1063" s="626"/>
      <c r="F1063" s="277"/>
      <c r="G1063" s="276"/>
      <c r="H1063" s="277"/>
    </row>
    <row r="1064" spans="1:8" s="126" customFormat="1" ht="12.75" customHeight="1">
      <c r="A1064" s="550"/>
      <c r="B1064" s="300">
        <f t="shared" si="41"/>
        <v>1</v>
      </c>
      <c r="C1064" s="361" t="s">
        <v>1271</v>
      </c>
      <c r="D1064" s="628" t="s">
        <v>1280</v>
      </c>
      <c r="E1064" s="628"/>
      <c r="F1064" s="277"/>
      <c r="G1064" s="276"/>
      <c r="H1064" s="277"/>
    </row>
    <row r="1065" spans="1:8" s="126" customFormat="1">
      <c r="A1065" s="550"/>
      <c r="B1065" s="300">
        <f t="shared" si="41"/>
        <v>1</v>
      </c>
      <c r="C1065" s="355" t="s">
        <v>1273</v>
      </c>
      <c r="D1065" s="626" t="s">
        <v>1281</v>
      </c>
      <c r="E1065" s="626"/>
      <c r="F1065" s="277"/>
      <c r="G1065" s="276"/>
      <c r="H1065" s="277"/>
    </row>
    <row r="1066" spans="1:8" s="126" customFormat="1">
      <c r="A1066" s="550"/>
      <c r="B1066" s="300">
        <f t="shared" si="41"/>
        <v>1</v>
      </c>
      <c r="C1066" s="355" t="s">
        <v>1275</v>
      </c>
      <c r="D1066" s="626" t="s">
        <v>1282</v>
      </c>
      <c r="E1066" s="626"/>
      <c r="F1066" s="277"/>
      <c r="G1066" s="276"/>
      <c r="H1066" s="277"/>
    </row>
    <row r="1067" spans="1:8" s="126" customFormat="1">
      <c r="A1067" s="550"/>
      <c r="B1067" s="300">
        <f t="shared" si="41"/>
        <v>1</v>
      </c>
      <c r="C1067" s="439" t="s">
        <v>1283</v>
      </c>
      <c r="D1067" s="440"/>
      <c r="E1067" s="440"/>
      <c r="F1067" s="277"/>
      <c r="G1067" s="276"/>
      <c r="H1067" s="277"/>
    </row>
    <row r="1068" spans="1:8" s="126" customFormat="1">
      <c r="A1068" s="550"/>
      <c r="B1068" s="300">
        <f t="shared" si="41"/>
        <v>1</v>
      </c>
      <c r="C1068" s="355" t="s">
        <v>1284</v>
      </c>
      <c r="D1068" s="626" t="s">
        <v>1285</v>
      </c>
      <c r="E1068" s="626"/>
      <c r="F1068" s="277"/>
      <c r="G1068" s="276"/>
      <c r="H1068" s="277"/>
    </row>
    <row r="1069" spans="1:8" s="126" customFormat="1">
      <c r="A1069" s="550"/>
      <c r="B1069" s="300">
        <f t="shared" si="41"/>
        <v>1</v>
      </c>
      <c r="C1069" s="355" t="s">
        <v>1286</v>
      </c>
      <c r="D1069" s="626" t="s">
        <v>1287</v>
      </c>
      <c r="E1069" s="626"/>
      <c r="F1069" s="277"/>
      <c r="G1069" s="276"/>
      <c r="H1069" s="277"/>
    </row>
    <row r="1070" spans="1:8" s="126" customFormat="1">
      <c r="A1070" s="550"/>
      <c r="B1070" s="300">
        <f t="shared" si="41"/>
        <v>1</v>
      </c>
      <c r="C1070" s="355" t="s">
        <v>1288</v>
      </c>
      <c r="D1070" s="626" t="s">
        <v>1289</v>
      </c>
      <c r="E1070" s="626"/>
      <c r="F1070" s="277"/>
      <c r="G1070" s="276"/>
      <c r="H1070" s="277"/>
    </row>
    <row r="1071" spans="1:8" s="126" customFormat="1">
      <c r="A1071" s="550"/>
      <c r="B1071" s="300">
        <f t="shared" si="41"/>
        <v>1</v>
      </c>
      <c r="C1071" s="439" t="s">
        <v>1290</v>
      </c>
      <c r="D1071" s="440"/>
      <c r="E1071" s="440"/>
      <c r="F1071" s="277"/>
      <c r="G1071" s="276"/>
      <c r="H1071" s="277"/>
    </row>
    <row r="1072" spans="1:8" s="126" customFormat="1">
      <c r="A1072" s="550"/>
      <c r="B1072" s="300">
        <f t="shared" si="41"/>
        <v>1</v>
      </c>
      <c r="C1072" s="355" t="s">
        <v>1284</v>
      </c>
      <c r="D1072" s="626" t="s">
        <v>1285</v>
      </c>
      <c r="E1072" s="626"/>
      <c r="F1072" s="277"/>
      <c r="G1072" s="276"/>
      <c r="H1072" s="277"/>
    </row>
    <row r="1073" spans="1:8" s="126" customFormat="1">
      <c r="A1073" s="550"/>
      <c r="B1073" s="300">
        <f t="shared" si="41"/>
        <v>1</v>
      </c>
      <c r="C1073" s="355" t="s">
        <v>1291</v>
      </c>
      <c r="D1073" s="626" t="s">
        <v>1292</v>
      </c>
      <c r="E1073" s="626"/>
      <c r="F1073" s="277"/>
      <c r="G1073" s="276"/>
      <c r="H1073" s="277"/>
    </row>
    <row r="1074" spans="1:8" s="126" customFormat="1" ht="12.75" customHeight="1">
      <c r="A1074" s="550"/>
      <c r="B1074" s="300">
        <f t="shared" si="41"/>
        <v>1</v>
      </c>
      <c r="C1074" s="361" t="s">
        <v>1293</v>
      </c>
      <c r="D1074" s="628" t="s">
        <v>1272</v>
      </c>
      <c r="E1074" s="628"/>
      <c r="F1074" s="277"/>
      <c r="G1074" s="276"/>
      <c r="H1074" s="277"/>
    </row>
    <row r="1075" spans="1:8" s="126" customFormat="1" ht="12.75" customHeight="1">
      <c r="A1075" s="550"/>
      <c r="B1075" s="300">
        <f t="shared" si="41"/>
        <v>1</v>
      </c>
      <c r="C1075" s="361" t="s">
        <v>1294</v>
      </c>
      <c r="D1075" s="628" t="s">
        <v>1295</v>
      </c>
      <c r="E1075" s="628"/>
      <c r="F1075" s="277"/>
      <c r="G1075" s="276"/>
      <c r="H1075" s="277"/>
    </row>
    <row r="1076" spans="1:8" s="126" customFormat="1">
      <c r="A1076" s="550"/>
      <c r="B1076" s="300">
        <f t="shared" si="41"/>
        <v>1</v>
      </c>
      <c r="C1076" s="355" t="s">
        <v>1296</v>
      </c>
      <c r="D1076" s="626" t="s">
        <v>1297</v>
      </c>
      <c r="E1076" s="626"/>
      <c r="F1076" s="277"/>
      <c r="G1076" s="276"/>
      <c r="H1076" s="277"/>
    </row>
    <row r="1077" spans="1:8" s="126" customFormat="1">
      <c r="A1077" s="550"/>
      <c r="B1077" s="300">
        <f t="shared" si="41"/>
        <v>1</v>
      </c>
      <c r="C1077" s="355" t="s">
        <v>1298</v>
      </c>
      <c r="D1077" s="626" t="s">
        <v>1299</v>
      </c>
      <c r="E1077" s="626"/>
      <c r="F1077" s="277"/>
      <c r="G1077" s="276"/>
      <c r="H1077" s="277"/>
    </row>
    <row r="1078" spans="1:8" s="126" customFormat="1">
      <c r="A1078" s="550"/>
      <c r="B1078" s="300">
        <f t="shared" si="41"/>
        <v>1</v>
      </c>
      <c r="C1078" s="355" t="s">
        <v>1300</v>
      </c>
      <c r="D1078" s="626" t="s">
        <v>1301</v>
      </c>
      <c r="E1078" s="626"/>
      <c r="F1078" s="277"/>
      <c r="G1078" s="276"/>
      <c r="H1078" s="277"/>
    </row>
    <row r="1079" spans="1:8" s="126" customFormat="1" ht="12.75" customHeight="1">
      <c r="A1079" s="550"/>
      <c r="B1079" s="300">
        <f t="shared" si="41"/>
        <v>1</v>
      </c>
      <c r="C1079" s="443" t="s">
        <v>1302</v>
      </c>
      <c r="D1079" s="628"/>
      <c r="E1079" s="628"/>
      <c r="F1079" s="277"/>
      <c r="G1079" s="276"/>
      <c r="H1079" s="277"/>
    </row>
    <row r="1080" spans="1:8" s="126" customFormat="1" ht="12.75" customHeight="1">
      <c r="A1080" s="550"/>
      <c r="B1080" s="300">
        <f t="shared" si="41"/>
        <v>1</v>
      </c>
      <c r="C1080" s="443" t="s">
        <v>1303</v>
      </c>
      <c r="D1080" s="628"/>
      <c r="E1080" s="628"/>
      <c r="F1080" s="277"/>
      <c r="G1080" s="276"/>
      <c r="H1080" s="277"/>
    </row>
    <row r="1081" spans="1:8" s="126" customFormat="1">
      <c r="A1081" s="550"/>
      <c r="B1081" s="300">
        <f t="shared" si="41"/>
        <v>1</v>
      </c>
      <c r="C1081" s="439" t="s">
        <v>1304</v>
      </c>
      <c r="D1081" s="626"/>
      <c r="E1081" s="626"/>
      <c r="F1081" s="277"/>
      <c r="G1081" s="276"/>
      <c r="H1081" s="277"/>
    </row>
    <row r="1082" spans="1:8" s="126" customFormat="1">
      <c r="A1082" s="550"/>
      <c r="B1082" s="300">
        <f t="shared" si="41"/>
        <v>1</v>
      </c>
      <c r="C1082" s="439" t="s">
        <v>1305</v>
      </c>
      <c r="D1082" s="440"/>
      <c r="E1082" s="440"/>
      <c r="F1082" s="277"/>
      <c r="G1082" s="276"/>
      <c r="H1082" s="277"/>
    </row>
    <row r="1083" spans="1:8" s="126" customFormat="1">
      <c r="A1083" s="550"/>
      <c r="B1083" s="300">
        <f t="shared" si="41"/>
        <v>1</v>
      </c>
      <c r="C1083" s="439" t="s">
        <v>1263</v>
      </c>
      <c r="D1083" s="440"/>
      <c r="E1083" s="440"/>
      <c r="F1083" s="277"/>
      <c r="G1083" s="276"/>
      <c r="H1083" s="277"/>
    </row>
    <row r="1084" spans="1:8" s="126" customFormat="1">
      <c r="A1084" s="550"/>
      <c r="B1084" s="300">
        <f t="shared" ref="B1084:B1090" si="42">IF(A1084="",B1083,B1083+1)</f>
        <v>1</v>
      </c>
      <c r="C1084" s="439" t="s">
        <v>1306</v>
      </c>
      <c r="D1084" s="441"/>
      <c r="E1084" s="333"/>
      <c r="F1084" s="277"/>
      <c r="G1084" s="276"/>
      <c r="H1084" s="277"/>
    </row>
    <row r="1085" spans="1:8" s="126" customFormat="1">
      <c r="A1085" s="550"/>
      <c r="B1085" s="300">
        <f t="shared" si="42"/>
        <v>1</v>
      </c>
      <c r="C1085" s="439" t="s">
        <v>1307</v>
      </c>
      <c r="D1085" s="440"/>
      <c r="E1085" s="440"/>
      <c r="F1085" s="277"/>
      <c r="G1085" s="276"/>
      <c r="H1085" s="277"/>
    </row>
    <row r="1086" spans="1:8" s="126" customFormat="1">
      <c r="A1086" s="550"/>
      <c r="B1086" s="300">
        <f t="shared" si="42"/>
        <v>1</v>
      </c>
      <c r="C1086" s="355" t="s">
        <v>1308</v>
      </c>
      <c r="D1086" s="626" t="s">
        <v>1285</v>
      </c>
      <c r="E1086" s="626"/>
      <c r="F1086" s="277"/>
      <c r="G1086" s="276"/>
      <c r="H1086" s="277"/>
    </row>
    <row r="1087" spans="1:8" s="126" customFormat="1">
      <c r="A1087" s="550"/>
      <c r="B1087" s="300">
        <f t="shared" si="42"/>
        <v>1</v>
      </c>
      <c r="C1087" s="355" t="s">
        <v>1309</v>
      </c>
      <c r="D1087" s="626" t="s">
        <v>1287</v>
      </c>
      <c r="E1087" s="626"/>
      <c r="F1087" s="277"/>
      <c r="G1087" s="276"/>
      <c r="H1087" s="277"/>
    </row>
    <row r="1088" spans="1:8" s="126" customFormat="1">
      <c r="A1088" s="550"/>
      <c r="B1088" s="300">
        <f t="shared" si="42"/>
        <v>1</v>
      </c>
      <c r="C1088" s="355" t="s">
        <v>1288</v>
      </c>
      <c r="D1088" s="626" t="s">
        <v>1289</v>
      </c>
      <c r="E1088" s="626"/>
      <c r="F1088" s="277"/>
      <c r="G1088" s="276"/>
      <c r="H1088" s="277"/>
    </row>
    <row r="1089" spans="1:8" s="126" customFormat="1">
      <c r="A1089" s="550"/>
      <c r="B1089" s="300">
        <f t="shared" si="42"/>
        <v>1</v>
      </c>
      <c r="C1089" s="439" t="s">
        <v>1310</v>
      </c>
      <c r="D1089" s="440"/>
      <c r="E1089" s="440"/>
      <c r="F1089" s="277"/>
      <c r="G1089" s="276"/>
      <c r="H1089" s="277"/>
    </row>
    <row r="1090" spans="1:8" s="126" customFormat="1">
      <c r="A1090" s="550"/>
      <c r="B1090" s="300">
        <f t="shared" si="42"/>
        <v>1</v>
      </c>
      <c r="C1090" s="439" t="s">
        <v>1311</v>
      </c>
      <c r="D1090" s="440"/>
      <c r="E1090" s="440"/>
      <c r="F1090" s="277"/>
      <c r="G1090" s="276"/>
      <c r="H1090" s="277"/>
    </row>
    <row r="1091" spans="1:8" s="126" customFormat="1">
      <c r="A1091" s="550"/>
      <c r="B1091" s="300">
        <f>IF(A1091="",B1089,B1089+1)</f>
        <v>1</v>
      </c>
      <c r="C1091" s="439" t="s">
        <v>1263</v>
      </c>
      <c r="D1091" s="440"/>
      <c r="E1091" s="440"/>
      <c r="F1091" s="277"/>
      <c r="G1091" s="276"/>
      <c r="H1091" s="277"/>
    </row>
    <row r="1092" spans="1:8" s="126" customFormat="1">
      <c r="A1092" s="550"/>
      <c r="B1092" s="300">
        <f>IF(A1092="",B1089,B1089+1)</f>
        <v>1</v>
      </c>
      <c r="C1092" s="439" t="s">
        <v>1312</v>
      </c>
      <c r="D1092" s="440"/>
      <c r="E1092" s="440"/>
      <c r="F1092" s="277"/>
      <c r="G1092" s="276"/>
      <c r="H1092" s="277"/>
    </row>
    <row r="1093" spans="1:8" s="126" customFormat="1">
      <c r="A1093" s="550"/>
      <c r="B1093" s="300">
        <f>IF(A1093="",B1087,B1087+1)</f>
        <v>1</v>
      </c>
      <c r="C1093" s="355" t="s">
        <v>1313</v>
      </c>
      <c r="D1093" s="440" t="s">
        <v>1314</v>
      </c>
      <c r="E1093" s="440"/>
      <c r="F1093" s="277"/>
      <c r="G1093" s="276"/>
      <c r="H1093" s="277"/>
    </row>
    <row r="1094" spans="1:8" s="126" customFormat="1" ht="12.75" customHeight="1">
      <c r="A1094" s="550"/>
      <c r="B1094" s="300">
        <f>IF(A1094="",B1088,B1088+1)</f>
        <v>1</v>
      </c>
      <c r="C1094" s="355" t="s">
        <v>1315</v>
      </c>
      <c r="D1094" s="626" t="s">
        <v>1316</v>
      </c>
      <c r="E1094" s="626"/>
      <c r="F1094" s="277"/>
      <c r="G1094" s="276"/>
      <c r="H1094" s="277"/>
    </row>
    <row r="1095" spans="1:8" s="126" customFormat="1">
      <c r="A1095" s="550"/>
      <c r="B1095" s="300">
        <f>IF(A1095="",B1089,B1089+1)</f>
        <v>1</v>
      </c>
      <c r="C1095" s="355" t="s">
        <v>1317</v>
      </c>
      <c r="D1095" s="440" t="s">
        <v>1318</v>
      </c>
      <c r="E1095" s="440"/>
      <c r="F1095" s="277"/>
      <c r="G1095" s="276"/>
      <c r="H1095" s="277"/>
    </row>
    <row r="1096" spans="1:8" s="126" customFormat="1" ht="12.75" customHeight="1">
      <c r="A1096" s="550"/>
      <c r="B1096" s="300">
        <f>IF(A1096="",B1089,B1089+1)</f>
        <v>1</v>
      </c>
      <c r="C1096" s="355" t="s">
        <v>1319</v>
      </c>
      <c r="D1096" s="626" t="s">
        <v>1320</v>
      </c>
      <c r="E1096" s="626"/>
      <c r="F1096" s="277"/>
      <c r="G1096" s="276"/>
      <c r="H1096" s="277"/>
    </row>
    <row r="1097" spans="1:8" s="126" customFormat="1" ht="12.75" customHeight="1">
      <c r="A1097" s="550"/>
      <c r="B1097" s="300">
        <f>IF(A1097="",B1090,B1090+1)</f>
        <v>1</v>
      </c>
      <c r="C1097" s="355" t="s">
        <v>1321</v>
      </c>
      <c r="D1097" s="626" t="s">
        <v>1322</v>
      </c>
      <c r="E1097" s="626"/>
      <c r="F1097" s="277"/>
      <c r="G1097" s="276"/>
      <c r="H1097" s="277"/>
    </row>
    <row r="1098" spans="1:8" s="126" customFormat="1">
      <c r="A1098" s="550"/>
      <c r="B1098" s="300">
        <f t="shared" ref="B1098:B1161" si="43">IF(A1098="",B1097,B1097+1)</f>
        <v>1</v>
      </c>
      <c r="C1098" s="355" t="s">
        <v>1323</v>
      </c>
      <c r="D1098" s="626" t="s">
        <v>1324</v>
      </c>
      <c r="E1098" s="626"/>
      <c r="F1098" s="277"/>
      <c r="G1098" s="276"/>
      <c r="H1098" s="277"/>
    </row>
    <row r="1099" spans="1:8" s="126" customFormat="1">
      <c r="A1099" s="550"/>
      <c r="B1099" s="300">
        <f t="shared" si="43"/>
        <v>1</v>
      </c>
      <c r="C1099" s="627" t="s">
        <v>1325</v>
      </c>
      <c r="D1099" s="627"/>
      <c r="E1099" s="627"/>
      <c r="F1099" s="277"/>
      <c r="G1099" s="276"/>
      <c r="H1099" s="277"/>
    </row>
    <row r="1100" spans="1:8" s="126" customFormat="1">
      <c r="A1100" s="550"/>
      <c r="B1100" s="300">
        <f t="shared" si="43"/>
        <v>1</v>
      </c>
      <c r="C1100" s="627" t="s">
        <v>1326</v>
      </c>
      <c r="D1100" s="627"/>
      <c r="E1100" s="627"/>
      <c r="F1100" s="277"/>
      <c r="G1100" s="276"/>
      <c r="H1100" s="277"/>
    </row>
    <row r="1101" spans="1:8" s="113" customFormat="1">
      <c r="A1101" s="549"/>
      <c r="B1101" s="300">
        <f t="shared" si="43"/>
        <v>1</v>
      </c>
      <c r="C1101" s="600" t="s">
        <v>1327</v>
      </c>
      <c r="D1101" s="600"/>
      <c r="E1101" s="600"/>
      <c r="F1101" s="309"/>
      <c r="G1101" s="320"/>
      <c r="H1101" s="309"/>
    </row>
    <row r="1102" spans="1:8" s="113" customFormat="1">
      <c r="A1102" s="549"/>
      <c r="B1102" s="300">
        <f t="shared" si="43"/>
        <v>1</v>
      </c>
      <c r="C1102" s="600"/>
      <c r="D1102" s="600"/>
      <c r="E1102" s="600"/>
      <c r="F1102" s="309"/>
      <c r="G1102" s="320"/>
      <c r="H1102" s="309"/>
    </row>
    <row r="1103" spans="1:8" s="113" customFormat="1">
      <c r="A1103" s="549"/>
      <c r="B1103" s="300">
        <f t="shared" si="43"/>
        <v>1</v>
      </c>
      <c r="C1103" s="600"/>
      <c r="D1103" s="600"/>
      <c r="E1103" s="600"/>
      <c r="F1103" s="309"/>
      <c r="G1103" s="308"/>
      <c r="H1103" s="309"/>
    </row>
    <row r="1104" spans="1:8" s="113" customFormat="1">
      <c r="A1104" s="549"/>
      <c r="B1104" s="300">
        <f t="shared" si="43"/>
        <v>1</v>
      </c>
      <c r="C1104" s="600"/>
      <c r="D1104" s="600"/>
      <c r="E1104" s="600"/>
      <c r="F1104" s="309"/>
      <c r="G1104" s="308"/>
      <c r="H1104" s="309"/>
    </row>
    <row r="1105" spans="1:8" s="113" customFormat="1">
      <c r="A1105" s="549"/>
      <c r="B1105" s="300">
        <f t="shared" si="43"/>
        <v>1</v>
      </c>
      <c r="C1105" s="600"/>
      <c r="D1105" s="600"/>
      <c r="E1105" s="600"/>
      <c r="F1105" s="309"/>
      <c r="G1105" s="308"/>
      <c r="H1105" s="309"/>
    </row>
    <row r="1106" spans="1:8" s="113" customFormat="1" ht="12" customHeight="1">
      <c r="A1106" s="549"/>
      <c r="B1106" s="300">
        <f t="shared" si="43"/>
        <v>1</v>
      </c>
      <c r="C1106" s="600" t="s">
        <v>1328</v>
      </c>
      <c r="D1106" s="600"/>
      <c r="E1106" s="600"/>
      <c r="F1106" s="309"/>
      <c r="G1106" s="308"/>
      <c r="H1106" s="309"/>
    </row>
    <row r="1107" spans="1:8" s="113" customFormat="1" ht="12.75" customHeight="1">
      <c r="A1107" s="549"/>
      <c r="B1107" s="300">
        <f t="shared" si="43"/>
        <v>1</v>
      </c>
      <c r="C1107" s="600" t="s">
        <v>1329</v>
      </c>
      <c r="D1107" s="600"/>
      <c r="E1107" s="600"/>
      <c r="F1107" s="309"/>
      <c r="G1107" s="320"/>
      <c r="H1107" s="309"/>
    </row>
    <row r="1108" spans="1:8" s="113" customFormat="1" ht="12.75" customHeight="1">
      <c r="A1108" s="549"/>
      <c r="B1108" s="300">
        <f t="shared" si="43"/>
        <v>1</v>
      </c>
      <c r="C1108" s="600"/>
      <c r="D1108" s="600"/>
      <c r="E1108" s="600"/>
      <c r="F1108" s="309"/>
      <c r="G1108" s="320"/>
      <c r="H1108" s="309"/>
    </row>
    <row r="1109" spans="1:8" s="113" customFormat="1">
      <c r="A1109" s="549"/>
      <c r="B1109" s="300">
        <f t="shared" si="43"/>
        <v>1</v>
      </c>
      <c r="C1109" s="600" t="s">
        <v>1330</v>
      </c>
      <c r="D1109" s="600"/>
      <c r="E1109" s="600"/>
      <c r="F1109" s="309"/>
      <c r="G1109" s="308"/>
      <c r="H1109" s="309"/>
    </row>
    <row r="1110" spans="1:8" s="113" customFormat="1" ht="12.75" customHeight="1">
      <c r="A1110" s="549"/>
      <c r="B1110" s="300">
        <f t="shared" si="43"/>
        <v>1</v>
      </c>
      <c r="C1110" s="600" t="s">
        <v>1331</v>
      </c>
      <c r="D1110" s="600"/>
      <c r="E1110" s="600"/>
      <c r="F1110" s="309"/>
      <c r="G1110" s="308"/>
      <c r="H1110" s="309"/>
    </row>
    <row r="1111" spans="1:8" s="113" customFormat="1" ht="12.75" customHeight="1">
      <c r="A1111" s="549"/>
      <c r="B1111" s="300">
        <f t="shared" si="43"/>
        <v>1</v>
      </c>
      <c r="C1111" s="600"/>
      <c r="D1111" s="600"/>
      <c r="E1111" s="600"/>
      <c r="F1111" s="309"/>
      <c r="G1111" s="308"/>
      <c r="H1111" s="309"/>
    </row>
    <row r="1112" spans="1:8" s="113" customFormat="1" ht="12.75" customHeight="1">
      <c r="A1112" s="549"/>
      <c r="B1112" s="300">
        <f t="shared" si="43"/>
        <v>1</v>
      </c>
      <c r="C1112" s="600"/>
      <c r="D1112" s="600"/>
      <c r="E1112" s="600"/>
      <c r="F1112" s="309"/>
      <c r="G1112" s="308"/>
      <c r="H1112" s="309"/>
    </row>
    <row r="1113" spans="1:8" s="113" customFormat="1" ht="12.75" customHeight="1">
      <c r="A1113" s="549"/>
      <c r="B1113" s="300">
        <f t="shared" si="43"/>
        <v>1</v>
      </c>
      <c r="C1113" s="600" t="s">
        <v>1332</v>
      </c>
      <c r="D1113" s="600"/>
      <c r="E1113" s="600"/>
      <c r="F1113" s="309"/>
      <c r="G1113" s="308"/>
      <c r="H1113" s="309"/>
    </row>
    <row r="1114" spans="1:8" s="113" customFormat="1" ht="12.75" customHeight="1">
      <c r="A1114" s="549"/>
      <c r="B1114" s="300">
        <f t="shared" si="43"/>
        <v>1</v>
      </c>
      <c r="C1114" s="600"/>
      <c r="D1114" s="600"/>
      <c r="E1114" s="600"/>
      <c r="F1114" s="309"/>
      <c r="G1114" s="308"/>
      <c r="H1114" s="309"/>
    </row>
    <row r="1115" spans="1:8" s="113" customFormat="1" ht="12.75" customHeight="1">
      <c r="A1115" s="549"/>
      <c r="B1115" s="300">
        <f t="shared" si="43"/>
        <v>1</v>
      </c>
      <c r="C1115" s="600"/>
      <c r="D1115" s="600"/>
      <c r="E1115" s="600"/>
      <c r="F1115" s="309"/>
      <c r="G1115" s="308"/>
      <c r="H1115" s="309"/>
    </row>
    <row r="1116" spans="1:8" s="113" customFormat="1" ht="12.75" customHeight="1">
      <c r="A1116" s="549"/>
      <c r="B1116" s="300">
        <f t="shared" si="43"/>
        <v>1</v>
      </c>
      <c r="C1116" s="600" t="s">
        <v>1333</v>
      </c>
      <c r="D1116" s="600"/>
      <c r="E1116" s="600"/>
      <c r="F1116" s="309"/>
      <c r="G1116" s="308"/>
      <c r="H1116" s="309"/>
    </row>
    <row r="1117" spans="1:8" s="113" customFormat="1" ht="12.75" customHeight="1">
      <c r="A1117" s="549"/>
      <c r="B1117" s="300">
        <f t="shared" si="43"/>
        <v>1</v>
      </c>
      <c r="C1117" s="600"/>
      <c r="D1117" s="600"/>
      <c r="E1117" s="600"/>
      <c r="F1117" s="309"/>
      <c r="G1117" s="308"/>
      <c r="H1117" s="309"/>
    </row>
    <row r="1118" spans="1:8" s="113" customFormat="1" ht="12.75" customHeight="1">
      <c r="A1118" s="549"/>
      <c r="B1118" s="300">
        <f t="shared" si="43"/>
        <v>1</v>
      </c>
      <c r="C1118" s="600"/>
      <c r="D1118" s="600"/>
      <c r="E1118" s="600"/>
      <c r="F1118" s="309"/>
      <c r="G1118" s="308"/>
      <c r="H1118" s="309"/>
    </row>
    <row r="1119" spans="1:8" s="113" customFormat="1" ht="12.75" customHeight="1">
      <c r="A1119" s="549"/>
      <c r="B1119" s="300">
        <f t="shared" si="43"/>
        <v>1</v>
      </c>
      <c r="C1119" s="600" t="s">
        <v>1334</v>
      </c>
      <c r="D1119" s="600"/>
      <c r="E1119" s="600"/>
      <c r="F1119" s="309"/>
      <c r="G1119" s="308"/>
      <c r="H1119" s="309"/>
    </row>
    <row r="1120" spans="1:8" s="113" customFormat="1">
      <c r="A1120" s="549"/>
      <c r="B1120" s="300">
        <f t="shared" si="43"/>
        <v>1</v>
      </c>
      <c r="C1120" s="600"/>
      <c r="D1120" s="600"/>
      <c r="E1120" s="600"/>
      <c r="F1120" s="309"/>
      <c r="G1120" s="308"/>
      <c r="H1120" s="309"/>
    </row>
    <row r="1121" spans="1:8" s="113" customFormat="1" ht="12.75" customHeight="1">
      <c r="A1121" s="549"/>
      <c r="B1121" s="300">
        <f t="shared" si="43"/>
        <v>1</v>
      </c>
      <c r="C1121" s="600" t="s">
        <v>1335</v>
      </c>
      <c r="D1121" s="600"/>
      <c r="E1121" s="600"/>
      <c r="F1121" s="309"/>
      <c r="G1121" s="308"/>
      <c r="H1121" s="309"/>
    </row>
    <row r="1122" spans="1:8" s="113" customFormat="1">
      <c r="A1122" s="549"/>
      <c r="B1122" s="300">
        <f t="shared" si="43"/>
        <v>1</v>
      </c>
      <c r="C1122" s="411" t="s">
        <v>1336</v>
      </c>
      <c r="D1122" s="411"/>
      <c r="E1122" s="411"/>
      <c r="F1122" s="309"/>
      <c r="G1122" s="308"/>
      <c r="H1122" s="309"/>
    </row>
    <row r="1123" spans="1:8" s="113" customFormat="1">
      <c r="A1123" s="549"/>
      <c r="B1123" s="300">
        <f t="shared" si="43"/>
        <v>1</v>
      </c>
      <c r="C1123" s="411" t="s">
        <v>1337</v>
      </c>
      <c r="D1123" s="411"/>
      <c r="E1123" s="411"/>
      <c r="F1123" s="309"/>
      <c r="G1123" s="308"/>
      <c r="H1123" s="309"/>
    </row>
    <row r="1124" spans="1:8" s="113" customFormat="1">
      <c r="A1124" s="549"/>
      <c r="B1124" s="300">
        <f t="shared" si="43"/>
        <v>1</v>
      </c>
      <c r="C1124" s="600" t="s">
        <v>1338</v>
      </c>
      <c r="D1124" s="600"/>
      <c r="E1124" s="600"/>
      <c r="F1124" s="309"/>
      <c r="G1124" s="320"/>
      <c r="H1124" s="309"/>
    </row>
    <row r="1125" spans="1:8" s="113" customFormat="1">
      <c r="A1125" s="549"/>
      <c r="B1125" s="300">
        <f t="shared" si="43"/>
        <v>1</v>
      </c>
      <c r="C1125" s="600"/>
      <c r="D1125" s="600"/>
      <c r="E1125" s="600"/>
      <c r="F1125" s="309"/>
      <c r="G1125" s="320"/>
      <c r="H1125" s="309"/>
    </row>
    <row r="1126" spans="1:8" s="113" customFormat="1">
      <c r="A1126" s="549"/>
      <c r="B1126" s="300">
        <f t="shared" si="43"/>
        <v>1</v>
      </c>
      <c r="C1126" s="600"/>
      <c r="D1126" s="600"/>
      <c r="E1126" s="600"/>
      <c r="F1126" s="309"/>
      <c r="G1126" s="308"/>
      <c r="H1126" s="309"/>
    </row>
    <row r="1127" spans="1:8" s="113" customFormat="1">
      <c r="A1127" s="549"/>
      <c r="B1127" s="300">
        <f t="shared" si="43"/>
        <v>1</v>
      </c>
      <c r="C1127" s="600"/>
      <c r="D1127" s="600"/>
      <c r="E1127" s="600"/>
      <c r="F1127" s="309"/>
      <c r="G1127" s="308"/>
      <c r="H1127" s="309"/>
    </row>
    <row r="1128" spans="1:8" s="113" customFormat="1">
      <c r="A1128" s="549"/>
      <c r="B1128" s="300">
        <f t="shared" si="43"/>
        <v>1</v>
      </c>
      <c r="C1128" s="600" t="s">
        <v>1339</v>
      </c>
      <c r="D1128" s="600"/>
      <c r="E1128" s="600"/>
      <c r="F1128" s="309"/>
      <c r="G1128" s="320"/>
      <c r="H1128" s="309"/>
    </row>
    <row r="1129" spans="1:8" s="113" customFormat="1">
      <c r="A1129" s="549"/>
      <c r="B1129" s="300">
        <f t="shared" si="43"/>
        <v>1</v>
      </c>
      <c r="C1129" s="600"/>
      <c r="D1129" s="600"/>
      <c r="E1129" s="600"/>
      <c r="F1129" s="309"/>
      <c r="G1129" s="320"/>
      <c r="H1129" s="309"/>
    </row>
    <row r="1130" spans="1:8" s="113" customFormat="1">
      <c r="A1130" s="549"/>
      <c r="B1130" s="300">
        <f t="shared" si="43"/>
        <v>1</v>
      </c>
      <c r="C1130" s="600"/>
      <c r="D1130" s="600"/>
      <c r="E1130" s="600"/>
      <c r="F1130" s="309"/>
      <c r="G1130" s="308"/>
      <c r="H1130" s="309"/>
    </row>
    <row r="1131" spans="1:8" s="113" customFormat="1">
      <c r="A1131" s="549"/>
      <c r="B1131" s="300">
        <f t="shared" si="43"/>
        <v>1</v>
      </c>
      <c r="C1131" s="600"/>
      <c r="D1131" s="600"/>
      <c r="E1131" s="600"/>
      <c r="F1131" s="309"/>
      <c r="G1131" s="308"/>
      <c r="H1131" s="309"/>
    </row>
    <row r="1132" spans="1:8" s="113" customFormat="1">
      <c r="A1132" s="549"/>
      <c r="B1132" s="300">
        <f t="shared" si="43"/>
        <v>1</v>
      </c>
      <c r="C1132" s="600"/>
      <c r="D1132" s="600"/>
      <c r="E1132" s="600"/>
      <c r="F1132" s="309"/>
      <c r="G1132" s="308"/>
      <c r="H1132" s="309"/>
    </row>
    <row r="1133" spans="1:8" s="113" customFormat="1">
      <c r="A1133" s="549"/>
      <c r="B1133" s="300">
        <f t="shared" si="43"/>
        <v>1</v>
      </c>
      <c r="C1133" s="600"/>
      <c r="D1133" s="600"/>
      <c r="E1133" s="600"/>
      <c r="F1133" s="309"/>
      <c r="G1133" s="308"/>
      <c r="H1133" s="309"/>
    </row>
    <row r="1134" spans="1:8" s="113" customFormat="1">
      <c r="A1134" s="549"/>
      <c r="B1134" s="300">
        <f t="shared" si="43"/>
        <v>1</v>
      </c>
      <c r="C1134" s="600"/>
      <c r="D1134" s="600"/>
      <c r="E1134" s="600"/>
      <c r="F1134" s="309"/>
      <c r="G1134" s="308"/>
      <c r="H1134" s="309"/>
    </row>
    <row r="1135" spans="1:8" s="113" customFormat="1">
      <c r="A1135" s="549"/>
      <c r="B1135" s="300">
        <f t="shared" si="43"/>
        <v>1</v>
      </c>
      <c r="C1135" s="600"/>
      <c r="D1135" s="600"/>
      <c r="E1135" s="600"/>
      <c r="F1135" s="309"/>
      <c r="G1135" s="308"/>
      <c r="H1135" s="309"/>
    </row>
    <row r="1136" spans="1:8" s="126" customFormat="1">
      <c r="A1136" s="550"/>
      <c r="B1136" s="300">
        <f t="shared" si="43"/>
        <v>1</v>
      </c>
      <c r="C1136" s="361"/>
      <c r="D1136" s="361"/>
      <c r="E1136" s="361"/>
      <c r="F1136" s="277"/>
      <c r="G1136" s="276"/>
      <c r="H1136" s="277"/>
    </row>
    <row r="1137" spans="1:256" s="392" customFormat="1">
      <c r="A1137" s="560"/>
      <c r="B1137" s="300">
        <f t="shared" si="43"/>
        <v>1</v>
      </c>
      <c r="C1137" s="369" t="s">
        <v>872</v>
      </c>
      <c r="D1137" s="400">
        <v>1</v>
      </c>
      <c r="E1137" s="401" t="str">
        <f>IF(OR(D1137="",D1137=1),"","a")</f>
        <v/>
      </c>
      <c r="F1137" s="444">
        <v>0</v>
      </c>
      <c r="G1137" s="401" t="str">
        <f>IF(N(D1137)=0,0,"Kn")</f>
        <v>Kn</v>
      </c>
      <c r="H1137" s="397">
        <f>F1137*D1137</f>
        <v>0</v>
      </c>
    </row>
    <row r="1138" spans="1:256" s="354" customFormat="1">
      <c r="A1138" s="556"/>
      <c r="B1138" s="300">
        <f t="shared" si="43"/>
        <v>1</v>
      </c>
      <c r="C1138" s="437"/>
      <c r="D1138" s="437"/>
      <c r="E1138" s="437"/>
      <c r="F1138" s="437"/>
      <c r="G1138" s="352"/>
      <c r="H1138" s="353"/>
    </row>
    <row r="1139" spans="1:256" ht="12.75" customHeight="1">
      <c r="A1139" s="549"/>
      <c r="B1139" s="355" t="s">
        <v>590</v>
      </c>
      <c r="C1139" s="600" t="s">
        <v>1340</v>
      </c>
      <c r="D1139" s="600"/>
      <c r="E1139" s="600"/>
      <c r="F1139" s="113"/>
      <c r="G1139" s="113"/>
      <c r="H1139" s="275"/>
      <c r="I1139" s="113"/>
      <c r="J1139" s="113"/>
      <c r="K1139" s="113"/>
      <c r="L1139" s="113"/>
      <c r="M1139" s="113"/>
      <c r="N1139" s="113"/>
      <c r="O1139" s="113"/>
      <c r="P1139" s="113"/>
      <c r="Q1139" s="113"/>
      <c r="R1139" s="113"/>
      <c r="S1139" s="113"/>
      <c r="T1139" s="113"/>
      <c r="U1139" s="113"/>
      <c r="V1139" s="113"/>
      <c r="W1139" s="113"/>
      <c r="X1139" s="113"/>
      <c r="Y1139" s="113"/>
      <c r="Z1139" s="113"/>
      <c r="AA1139" s="113"/>
      <c r="AB1139" s="113"/>
      <c r="AC1139" s="113"/>
      <c r="AD1139" s="113"/>
      <c r="AE1139" s="113"/>
      <c r="AF1139" s="113"/>
      <c r="AG1139" s="113"/>
      <c r="AH1139" s="113"/>
      <c r="AI1139" s="113"/>
      <c r="AJ1139" s="113"/>
      <c r="AK1139" s="113"/>
      <c r="AL1139" s="113"/>
      <c r="AM1139" s="113"/>
      <c r="AN1139" s="113"/>
      <c r="AO1139" s="113"/>
      <c r="AP1139" s="113"/>
      <c r="AQ1139" s="113"/>
      <c r="AR1139" s="113"/>
      <c r="AS1139" s="113"/>
      <c r="AT1139" s="113"/>
      <c r="AU1139" s="113"/>
      <c r="AV1139" s="113"/>
      <c r="AW1139" s="113"/>
      <c r="AX1139" s="113"/>
      <c r="AY1139" s="113"/>
      <c r="AZ1139" s="113"/>
      <c r="BA1139" s="113"/>
      <c r="BB1139" s="113"/>
      <c r="BC1139" s="113"/>
      <c r="BD1139" s="113"/>
      <c r="BE1139" s="113"/>
      <c r="BF1139" s="113"/>
      <c r="BG1139" s="113"/>
      <c r="BH1139" s="113"/>
      <c r="BI1139" s="113"/>
      <c r="BJ1139" s="113"/>
      <c r="BK1139" s="113"/>
      <c r="BL1139" s="113"/>
      <c r="BM1139" s="113"/>
      <c r="BN1139" s="113"/>
      <c r="BO1139" s="113"/>
      <c r="BP1139" s="113"/>
      <c r="BQ1139" s="113"/>
      <c r="BR1139" s="113"/>
      <c r="BS1139" s="113"/>
      <c r="BT1139" s="113"/>
      <c r="BU1139" s="113"/>
      <c r="BV1139" s="113"/>
      <c r="BW1139" s="113"/>
      <c r="BX1139" s="113"/>
      <c r="BY1139" s="113"/>
      <c r="BZ1139" s="113"/>
      <c r="CA1139" s="113"/>
      <c r="CB1139" s="113"/>
      <c r="CC1139" s="113"/>
      <c r="CD1139" s="113"/>
      <c r="CE1139" s="113"/>
      <c r="CF1139" s="113"/>
      <c r="CG1139" s="113"/>
      <c r="CH1139" s="113"/>
      <c r="CI1139" s="113"/>
      <c r="CJ1139" s="113"/>
      <c r="CK1139" s="113"/>
      <c r="CL1139" s="113"/>
      <c r="CM1139" s="113"/>
      <c r="CN1139" s="113"/>
      <c r="CO1139" s="113"/>
      <c r="CP1139" s="113"/>
      <c r="CQ1139" s="113"/>
      <c r="CR1139" s="113"/>
      <c r="CS1139" s="113"/>
      <c r="CT1139" s="113"/>
      <c r="CU1139" s="113"/>
      <c r="CV1139" s="113"/>
      <c r="CW1139" s="113"/>
      <c r="CX1139" s="113"/>
      <c r="CY1139" s="113"/>
      <c r="CZ1139" s="113"/>
      <c r="DA1139" s="113"/>
      <c r="DB1139" s="113"/>
      <c r="DC1139" s="113"/>
      <c r="DD1139" s="113"/>
      <c r="DE1139" s="113"/>
      <c r="DF1139" s="113"/>
      <c r="DG1139" s="113"/>
      <c r="DH1139" s="113"/>
      <c r="DI1139" s="113"/>
      <c r="DJ1139" s="113"/>
      <c r="DK1139" s="113"/>
      <c r="DL1139" s="113"/>
      <c r="DM1139" s="113"/>
      <c r="DN1139" s="113"/>
      <c r="DO1139" s="113"/>
      <c r="DP1139" s="113"/>
      <c r="DQ1139" s="113"/>
      <c r="DR1139" s="113"/>
      <c r="DS1139" s="113"/>
      <c r="DT1139" s="113"/>
      <c r="DU1139" s="113"/>
      <c r="DV1139" s="113"/>
      <c r="DW1139" s="113"/>
      <c r="DX1139" s="113"/>
      <c r="DY1139" s="113"/>
      <c r="DZ1139" s="113"/>
      <c r="EA1139" s="113"/>
      <c r="EB1139" s="113"/>
      <c r="EC1139" s="113"/>
      <c r="ED1139" s="113"/>
      <c r="EE1139" s="113"/>
      <c r="EF1139" s="113"/>
      <c r="EG1139" s="113"/>
      <c r="EH1139" s="113"/>
      <c r="EI1139" s="113"/>
      <c r="EJ1139" s="113"/>
      <c r="EK1139" s="113"/>
      <c r="EL1139" s="113"/>
      <c r="EM1139" s="113"/>
      <c r="EN1139" s="113"/>
      <c r="EO1139" s="113"/>
      <c r="EP1139" s="113"/>
      <c r="EQ1139" s="113"/>
      <c r="ER1139" s="113"/>
      <c r="ES1139" s="113"/>
      <c r="ET1139" s="113"/>
      <c r="EU1139" s="113"/>
      <c r="EV1139" s="113"/>
      <c r="EW1139" s="113"/>
      <c r="EX1139" s="113"/>
      <c r="EY1139" s="113"/>
      <c r="EZ1139" s="113"/>
      <c r="FA1139" s="113"/>
      <c r="FB1139" s="113"/>
      <c r="FC1139" s="113"/>
      <c r="FD1139" s="113"/>
      <c r="FE1139" s="113"/>
      <c r="FF1139" s="113"/>
      <c r="FG1139" s="113"/>
      <c r="FH1139" s="113"/>
      <c r="FI1139" s="113"/>
      <c r="FJ1139" s="113"/>
      <c r="FK1139" s="113"/>
      <c r="FL1139" s="113"/>
      <c r="FM1139" s="113"/>
      <c r="FN1139" s="113"/>
      <c r="FO1139" s="113"/>
      <c r="FP1139" s="113"/>
      <c r="FQ1139" s="113"/>
      <c r="FR1139" s="113"/>
      <c r="FS1139" s="113"/>
      <c r="FT1139" s="113"/>
      <c r="FU1139" s="113"/>
      <c r="FV1139" s="113"/>
      <c r="FW1139" s="113"/>
      <c r="FX1139" s="113"/>
      <c r="FY1139" s="113"/>
      <c r="FZ1139" s="113"/>
      <c r="GA1139" s="113"/>
      <c r="GB1139" s="113"/>
      <c r="GC1139" s="113"/>
      <c r="GD1139" s="113"/>
      <c r="GE1139" s="113"/>
      <c r="GF1139" s="113"/>
      <c r="GG1139" s="113"/>
      <c r="GH1139" s="113"/>
      <c r="GI1139" s="113"/>
      <c r="GJ1139" s="113"/>
      <c r="GK1139" s="113"/>
      <c r="GL1139" s="113"/>
      <c r="GM1139" s="113"/>
      <c r="GN1139" s="113"/>
      <c r="GO1139" s="113"/>
      <c r="GP1139" s="113"/>
      <c r="GQ1139" s="113"/>
      <c r="GR1139" s="113"/>
      <c r="GS1139" s="113"/>
      <c r="GT1139" s="113"/>
      <c r="GU1139" s="113"/>
      <c r="GV1139" s="113"/>
      <c r="GW1139" s="113"/>
      <c r="GX1139" s="113"/>
      <c r="GY1139" s="113"/>
      <c r="GZ1139" s="113"/>
      <c r="HA1139" s="113"/>
      <c r="HB1139" s="113"/>
      <c r="HC1139" s="113"/>
      <c r="HD1139" s="113"/>
      <c r="HE1139" s="113"/>
      <c r="HF1139" s="113"/>
      <c r="HG1139" s="113"/>
      <c r="HH1139" s="113"/>
      <c r="HI1139" s="113"/>
      <c r="HJ1139" s="113"/>
      <c r="HK1139" s="113"/>
      <c r="HL1139" s="113"/>
      <c r="HM1139" s="113"/>
      <c r="HN1139" s="113"/>
      <c r="HO1139" s="113"/>
      <c r="HP1139" s="113"/>
      <c r="HQ1139" s="113"/>
      <c r="HR1139" s="113"/>
      <c r="HS1139" s="113"/>
      <c r="HT1139" s="113"/>
      <c r="HU1139" s="113"/>
      <c r="HV1139" s="113"/>
      <c r="HW1139" s="113"/>
      <c r="HX1139" s="113"/>
      <c r="HY1139" s="113"/>
      <c r="HZ1139" s="113"/>
      <c r="IA1139" s="113"/>
      <c r="IB1139" s="113"/>
      <c r="IC1139" s="113"/>
      <c r="ID1139" s="113"/>
      <c r="IE1139" s="113"/>
      <c r="IF1139" s="113"/>
      <c r="IG1139" s="113"/>
      <c r="IH1139" s="113"/>
      <c r="II1139" s="113"/>
      <c r="IJ1139" s="113"/>
      <c r="IK1139" s="113"/>
      <c r="IL1139" s="113"/>
      <c r="IM1139" s="113"/>
      <c r="IN1139" s="113"/>
      <c r="IO1139" s="113"/>
      <c r="IP1139" s="113"/>
      <c r="IQ1139" s="113"/>
      <c r="IR1139" s="113"/>
      <c r="IS1139" s="113"/>
      <c r="IT1139" s="113"/>
      <c r="IU1139" s="113"/>
      <c r="IV1139" s="113"/>
    </row>
    <row r="1140" spans="1:256">
      <c r="A1140" s="549"/>
      <c r="B1140" s="300" t="str">
        <f t="shared" si="43"/>
        <v>2</v>
      </c>
      <c r="C1140" s="600"/>
      <c r="D1140" s="600"/>
      <c r="E1140" s="600"/>
      <c r="F1140" s="113"/>
      <c r="G1140" s="113"/>
      <c r="H1140" s="275"/>
      <c r="I1140" s="113"/>
      <c r="J1140" s="113"/>
      <c r="K1140" s="113"/>
      <c r="L1140" s="113"/>
      <c r="M1140" s="113"/>
      <c r="N1140" s="113"/>
      <c r="O1140" s="113"/>
      <c r="P1140" s="113"/>
      <c r="Q1140" s="113"/>
      <c r="R1140" s="113"/>
      <c r="S1140" s="113"/>
      <c r="T1140" s="113"/>
      <c r="U1140" s="113"/>
      <c r="V1140" s="113"/>
      <c r="W1140" s="113"/>
      <c r="X1140" s="113"/>
      <c r="Y1140" s="113"/>
      <c r="Z1140" s="113"/>
      <c r="AA1140" s="113"/>
      <c r="AB1140" s="113"/>
      <c r="AC1140" s="113"/>
      <c r="AD1140" s="113"/>
      <c r="AE1140" s="113"/>
      <c r="AF1140" s="113"/>
      <c r="AG1140" s="113"/>
      <c r="AH1140" s="113"/>
      <c r="AI1140" s="113"/>
      <c r="AJ1140" s="113"/>
      <c r="AK1140" s="113"/>
      <c r="AL1140" s="113"/>
      <c r="AM1140" s="113"/>
      <c r="AN1140" s="113"/>
      <c r="AO1140" s="113"/>
      <c r="AP1140" s="113"/>
      <c r="AQ1140" s="113"/>
      <c r="AR1140" s="113"/>
      <c r="AS1140" s="113"/>
      <c r="AT1140" s="113"/>
      <c r="AU1140" s="113"/>
      <c r="AV1140" s="113"/>
      <c r="AW1140" s="113"/>
      <c r="AX1140" s="113"/>
      <c r="AY1140" s="113"/>
      <c r="AZ1140" s="113"/>
      <c r="BA1140" s="113"/>
      <c r="BB1140" s="113"/>
      <c r="BC1140" s="113"/>
      <c r="BD1140" s="113"/>
      <c r="BE1140" s="113"/>
      <c r="BF1140" s="113"/>
      <c r="BG1140" s="113"/>
      <c r="BH1140" s="113"/>
      <c r="BI1140" s="113"/>
      <c r="BJ1140" s="113"/>
      <c r="BK1140" s="113"/>
      <c r="BL1140" s="113"/>
      <c r="BM1140" s="113"/>
      <c r="BN1140" s="113"/>
      <c r="BO1140" s="113"/>
      <c r="BP1140" s="113"/>
      <c r="BQ1140" s="113"/>
      <c r="BR1140" s="113"/>
      <c r="BS1140" s="113"/>
      <c r="BT1140" s="113"/>
      <c r="BU1140" s="113"/>
      <c r="BV1140" s="113"/>
      <c r="BW1140" s="113"/>
      <c r="BX1140" s="113"/>
      <c r="BY1140" s="113"/>
      <c r="BZ1140" s="113"/>
      <c r="CA1140" s="113"/>
      <c r="CB1140" s="113"/>
      <c r="CC1140" s="113"/>
      <c r="CD1140" s="113"/>
      <c r="CE1140" s="113"/>
      <c r="CF1140" s="113"/>
      <c r="CG1140" s="113"/>
      <c r="CH1140" s="113"/>
      <c r="CI1140" s="113"/>
      <c r="CJ1140" s="113"/>
      <c r="CK1140" s="113"/>
      <c r="CL1140" s="113"/>
      <c r="CM1140" s="113"/>
      <c r="CN1140" s="113"/>
      <c r="CO1140" s="113"/>
      <c r="CP1140" s="113"/>
      <c r="CQ1140" s="113"/>
      <c r="CR1140" s="113"/>
      <c r="CS1140" s="113"/>
      <c r="CT1140" s="113"/>
      <c r="CU1140" s="113"/>
      <c r="CV1140" s="113"/>
      <c r="CW1140" s="113"/>
      <c r="CX1140" s="113"/>
      <c r="CY1140" s="113"/>
      <c r="CZ1140" s="113"/>
      <c r="DA1140" s="113"/>
      <c r="DB1140" s="113"/>
      <c r="DC1140" s="113"/>
      <c r="DD1140" s="113"/>
      <c r="DE1140" s="113"/>
      <c r="DF1140" s="113"/>
      <c r="DG1140" s="113"/>
      <c r="DH1140" s="113"/>
      <c r="DI1140" s="113"/>
      <c r="DJ1140" s="113"/>
      <c r="DK1140" s="113"/>
      <c r="DL1140" s="113"/>
      <c r="DM1140" s="113"/>
      <c r="DN1140" s="113"/>
      <c r="DO1140" s="113"/>
      <c r="DP1140" s="113"/>
      <c r="DQ1140" s="113"/>
      <c r="DR1140" s="113"/>
      <c r="DS1140" s="113"/>
      <c r="DT1140" s="113"/>
      <c r="DU1140" s="113"/>
      <c r="DV1140" s="113"/>
      <c r="DW1140" s="113"/>
      <c r="DX1140" s="113"/>
      <c r="DY1140" s="113"/>
      <c r="DZ1140" s="113"/>
      <c r="EA1140" s="113"/>
      <c r="EB1140" s="113"/>
      <c r="EC1140" s="113"/>
      <c r="ED1140" s="113"/>
      <c r="EE1140" s="113"/>
      <c r="EF1140" s="113"/>
      <c r="EG1140" s="113"/>
      <c r="EH1140" s="113"/>
      <c r="EI1140" s="113"/>
      <c r="EJ1140" s="113"/>
      <c r="EK1140" s="113"/>
      <c r="EL1140" s="113"/>
      <c r="EM1140" s="113"/>
      <c r="EN1140" s="113"/>
      <c r="EO1140" s="113"/>
      <c r="EP1140" s="113"/>
      <c r="EQ1140" s="113"/>
      <c r="ER1140" s="113"/>
      <c r="ES1140" s="113"/>
      <c r="ET1140" s="113"/>
      <c r="EU1140" s="113"/>
      <c r="EV1140" s="113"/>
      <c r="EW1140" s="113"/>
      <c r="EX1140" s="113"/>
      <c r="EY1140" s="113"/>
      <c r="EZ1140" s="113"/>
      <c r="FA1140" s="113"/>
      <c r="FB1140" s="113"/>
      <c r="FC1140" s="113"/>
      <c r="FD1140" s="113"/>
      <c r="FE1140" s="113"/>
      <c r="FF1140" s="113"/>
      <c r="FG1140" s="113"/>
      <c r="FH1140" s="113"/>
      <c r="FI1140" s="113"/>
      <c r="FJ1140" s="113"/>
      <c r="FK1140" s="113"/>
      <c r="FL1140" s="113"/>
      <c r="FM1140" s="113"/>
      <c r="FN1140" s="113"/>
      <c r="FO1140" s="113"/>
      <c r="FP1140" s="113"/>
      <c r="FQ1140" s="113"/>
      <c r="FR1140" s="113"/>
      <c r="FS1140" s="113"/>
      <c r="FT1140" s="113"/>
      <c r="FU1140" s="113"/>
      <c r="FV1140" s="113"/>
      <c r="FW1140" s="113"/>
      <c r="FX1140" s="113"/>
      <c r="FY1140" s="113"/>
      <c r="FZ1140" s="113"/>
      <c r="GA1140" s="113"/>
      <c r="GB1140" s="113"/>
      <c r="GC1140" s="113"/>
      <c r="GD1140" s="113"/>
      <c r="GE1140" s="113"/>
      <c r="GF1140" s="113"/>
      <c r="GG1140" s="113"/>
      <c r="GH1140" s="113"/>
      <c r="GI1140" s="113"/>
      <c r="GJ1140" s="113"/>
      <c r="GK1140" s="113"/>
      <c r="GL1140" s="113"/>
      <c r="GM1140" s="113"/>
      <c r="GN1140" s="113"/>
      <c r="GO1140" s="113"/>
      <c r="GP1140" s="113"/>
      <c r="GQ1140" s="113"/>
      <c r="GR1140" s="113"/>
      <c r="GS1140" s="113"/>
      <c r="GT1140" s="113"/>
      <c r="GU1140" s="113"/>
      <c r="GV1140" s="113"/>
      <c r="GW1140" s="113"/>
      <c r="GX1140" s="113"/>
      <c r="GY1140" s="113"/>
      <c r="GZ1140" s="113"/>
      <c r="HA1140" s="113"/>
      <c r="HB1140" s="113"/>
      <c r="HC1140" s="113"/>
      <c r="HD1140" s="113"/>
      <c r="HE1140" s="113"/>
      <c r="HF1140" s="113"/>
      <c r="HG1140" s="113"/>
      <c r="HH1140" s="113"/>
      <c r="HI1140" s="113"/>
      <c r="HJ1140" s="113"/>
      <c r="HK1140" s="113"/>
      <c r="HL1140" s="113"/>
      <c r="HM1140" s="113"/>
      <c r="HN1140" s="113"/>
      <c r="HO1140" s="113"/>
      <c r="HP1140" s="113"/>
      <c r="HQ1140" s="113"/>
      <c r="HR1140" s="113"/>
      <c r="HS1140" s="113"/>
      <c r="HT1140" s="113"/>
      <c r="HU1140" s="113"/>
      <c r="HV1140" s="113"/>
      <c r="HW1140" s="113"/>
      <c r="HX1140" s="113"/>
      <c r="HY1140" s="113"/>
      <c r="HZ1140" s="113"/>
      <c r="IA1140" s="113"/>
      <c r="IB1140" s="113"/>
      <c r="IC1140" s="113"/>
      <c r="ID1140" s="113"/>
      <c r="IE1140" s="113"/>
      <c r="IF1140" s="113"/>
      <c r="IG1140" s="113"/>
      <c r="IH1140" s="113"/>
      <c r="II1140" s="113"/>
      <c r="IJ1140" s="113"/>
      <c r="IK1140" s="113"/>
      <c r="IL1140" s="113"/>
      <c r="IM1140" s="113"/>
      <c r="IN1140" s="113"/>
      <c r="IO1140" s="113"/>
      <c r="IP1140" s="113"/>
      <c r="IQ1140" s="113"/>
      <c r="IR1140" s="113"/>
      <c r="IS1140" s="113"/>
      <c r="IT1140" s="113"/>
      <c r="IU1140" s="113"/>
      <c r="IV1140" s="113"/>
    </row>
    <row r="1141" spans="1:256">
      <c r="A1141" s="549"/>
      <c r="B1141" s="300" t="str">
        <f t="shared" si="43"/>
        <v>2</v>
      </c>
      <c r="C1141" s="600"/>
      <c r="D1141" s="600"/>
      <c r="E1141" s="600"/>
      <c r="F1141" s="113"/>
      <c r="G1141" s="113"/>
      <c r="H1141" s="275"/>
      <c r="I1141" s="113"/>
      <c r="J1141" s="113"/>
      <c r="K1141" s="113"/>
      <c r="L1141" s="113"/>
      <c r="M1141" s="113"/>
      <c r="N1141" s="113"/>
      <c r="O1141" s="113"/>
      <c r="P1141" s="113"/>
      <c r="Q1141" s="113"/>
      <c r="R1141" s="113"/>
      <c r="S1141" s="113"/>
      <c r="T1141" s="113"/>
      <c r="U1141" s="113"/>
      <c r="V1141" s="113"/>
      <c r="W1141" s="113"/>
      <c r="X1141" s="113"/>
      <c r="Y1141" s="113"/>
      <c r="Z1141" s="113"/>
      <c r="AA1141" s="113"/>
      <c r="AB1141" s="113"/>
      <c r="AC1141" s="113"/>
      <c r="AD1141" s="113"/>
      <c r="AE1141" s="113"/>
      <c r="AF1141" s="113"/>
      <c r="AG1141" s="113"/>
      <c r="AH1141" s="113"/>
      <c r="AI1141" s="113"/>
      <c r="AJ1141" s="113"/>
      <c r="AK1141" s="113"/>
      <c r="AL1141" s="113"/>
      <c r="AM1141" s="113"/>
      <c r="AN1141" s="113"/>
      <c r="AO1141" s="113"/>
      <c r="AP1141" s="113"/>
      <c r="AQ1141" s="113"/>
      <c r="AR1141" s="113"/>
      <c r="AS1141" s="113"/>
      <c r="AT1141" s="113"/>
      <c r="AU1141" s="113"/>
      <c r="AV1141" s="113"/>
      <c r="AW1141" s="113"/>
      <c r="AX1141" s="113"/>
      <c r="AY1141" s="113"/>
      <c r="AZ1141" s="113"/>
      <c r="BA1141" s="113"/>
      <c r="BB1141" s="113"/>
      <c r="BC1141" s="113"/>
      <c r="BD1141" s="113"/>
      <c r="BE1141" s="113"/>
      <c r="BF1141" s="113"/>
      <c r="BG1141" s="113"/>
      <c r="BH1141" s="113"/>
      <c r="BI1141" s="113"/>
      <c r="BJ1141" s="113"/>
      <c r="BK1141" s="113"/>
      <c r="BL1141" s="113"/>
      <c r="BM1141" s="113"/>
      <c r="BN1141" s="113"/>
      <c r="BO1141" s="113"/>
      <c r="BP1141" s="113"/>
      <c r="BQ1141" s="113"/>
      <c r="BR1141" s="113"/>
      <c r="BS1141" s="113"/>
      <c r="BT1141" s="113"/>
      <c r="BU1141" s="113"/>
      <c r="BV1141" s="113"/>
      <c r="BW1141" s="113"/>
      <c r="BX1141" s="113"/>
      <c r="BY1141" s="113"/>
      <c r="BZ1141" s="113"/>
      <c r="CA1141" s="113"/>
      <c r="CB1141" s="113"/>
      <c r="CC1141" s="113"/>
      <c r="CD1141" s="113"/>
      <c r="CE1141" s="113"/>
      <c r="CF1141" s="113"/>
      <c r="CG1141" s="113"/>
      <c r="CH1141" s="113"/>
      <c r="CI1141" s="113"/>
      <c r="CJ1141" s="113"/>
      <c r="CK1141" s="113"/>
      <c r="CL1141" s="113"/>
      <c r="CM1141" s="113"/>
      <c r="CN1141" s="113"/>
      <c r="CO1141" s="113"/>
      <c r="CP1141" s="113"/>
      <c r="CQ1141" s="113"/>
      <c r="CR1141" s="113"/>
      <c r="CS1141" s="113"/>
      <c r="CT1141" s="113"/>
      <c r="CU1141" s="113"/>
      <c r="CV1141" s="113"/>
      <c r="CW1141" s="113"/>
      <c r="CX1141" s="113"/>
      <c r="CY1141" s="113"/>
      <c r="CZ1141" s="113"/>
      <c r="DA1141" s="113"/>
      <c r="DB1141" s="113"/>
      <c r="DC1141" s="113"/>
      <c r="DD1141" s="113"/>
      <c r="DE1141" s="113"/>
      <c r="DF1141" s="113"/>
      <c r="DG1141" s="113"/>
      <c r="DH1141" s="113"/>
      <c r="DI1141" s="113"/>
      <c r="DJ1141" s="113"/>
      <c r="DK1141" s="113"/>
      <c r="DL1141" s="113"/>
      <c r="DM1141" s="113"/>
      <c r="DN1141" s="113"/>
      <c r="DO1141" s="113"/>
      <c r="DP1141" s="113"/>
      <c r="DQ1141" s="113"/>
      <c r="DR1141" s="113"/>
      <c r="DS1141" s="113"/>
      <c r="DT1141" s="113"/>
      <c r="DU1141" s="113"/>
      <c r="DV1141" s="113"/>
      <c r="DW1141" s="113"/>
      <c r="DX1141" s="113"/>
      <c r="DY1141" s="113"/>
      <c r="DZ1141" s="113"/>
      <c r="EA1141" s="113"/>
      <c r="EB1141" s="113"/>
      <c r="EC1141" s="113"/>
      <c r="ED1141" s="113"/>
      <c r="EE1141" s="113"/>
      <c r="EF1141" s="113"/>
      <c r="EG1141" s="113"/>
      <c r="EH1141" s="113"/>
      <c r="EI1141" s="113"/>
      <c r="EJ1141" s="113"/>
      <c r="EK1141" s="113"/>
      <c r="EL1141" s="113"/>
      <c r="EM1141" s="113"/>
      <c r="EN1141" s="113"/>
      <c r="EO1141" s="113"/>
      <c r="EP1141" s="113"/>
      <c r="EQ1141" s="113"/>
      <c r="ER1141" s="113"/>
      <c r="ES1141" s="113"/>
      <c r="ET1141" s="113"/>
      <c r="EU1141" s="113"/>
      <c r="EV1141" s="113"/>
      <c r="EW1141" s="113"/>
      <c r="EX1141" s="113"/>
      <c r="EY1141" s="113"/>
      <c r="EZ1141" s="113"/>
      <c r="FA1141" s="113"/>
      <c r="FB1141" s="113"/>
      <c r="FC1141" s="113"/>
      <c r="FD1141" s="113"/>
      <c r="FE1141" s="113"/>
      <c r="FF1141" s="113"/>
      <c r="FG1141" s="113"/>
      <c r="FH1141" s="113"/>
      <c r="FI1141" s="113"/>
      <c r="FJ1141" s="113"/>
      <c r="FK1141" s="113"/>
      <c r="FL1141" s="113"/>
      <c r="FM1141" s="113"/>
      <c r="FN1141" s="113"/>
      <c r="FO1141" s="113"/>
      <c r="FP1141" s="113"/>
      <c r="FQ1141" s="113"/>
      <c r="FR1141" s="113"/>
      <c r="FS1141" s="113"/>
      <c r="FT1141" s="113"/>
      <c r="FU1141" s="113"/>
      <c r="FV1141" s="113"/>
      <c r="FW1141" s="113"/>
      <c r="FX1141" s="113"/>
      <c r="FY1141" s="113"/>
      <c r="FZ1141" s="113"/>
      <c r="GA1141" s="113"/>
      <c r="GB1141" s="113"/>
      <c r="GC1141" s="113"/>
      <c r="GD1141" s="113"/>
      <c r="GE1141" s="113"/>
      <c r="GF1141" s="113"/>
      <c r="GG1141" s="113"/>
      <c r="GH1141" s="113"/>
      <c r="GI1141" s="113"/>
      <c r="GJ1141" s="113"/>
      <c r="GK1141" s="113"/>
      <c r="GL1141" s="113"/>
      <c r="GM1141" s="113"/>
      <c r="GN1141" s="113"/>
      <c r="GO1141" s="113"/>
      <c r="GP1141" s="113"/>
      <c r="GQ1141" s="113"/>
      <c r="GR1141" s="113"/>
      <c r="GS1141" s="113"/>
      <c r="GT1141" s="113"/>
      <c r="GU1141" s="113"/>
      <c r="GV1141" s="113"/>
      <c r="GW1141" s="113"/>
      <c r="GX1141" s="113"/>
      <c r="GY1141" s="113"/>
      <c r="GZ1141" s="113"/>
      <c r="HA1141" s="113"/>
      <c r="HB1141" s="113"/>
      <c r="HC1141" s="113"/>
      <c r="HD1141" s="113"/>
      <c r="HE1141" s="113"/>
      <c r="HF1141" s="113"/>
      <c r="HG1141" s="113"/>
      <c r="HH1141" s="113"/>
      <c r="HI1141" s="113"/>
      <c r="HJ1141" s="113"/>
      <c r="HK1141" s="113"/>
      <c r="HL1141" s="113"/>
      <c r="HM1141" s="113"/>
      <c r="HN1141" s="113"/>
      <c r="HO1141" s="113"/>
      <c r="HP1141" s="113"/>
      <c r="HQ1141" s="113"/>
      <c r="HR1141" s="113"/>
      <c r="HS1141" s="113"/>
      <c r="HT1141" s="113"/>
      <c r="HU1141" s="113"/>
      <c r="HV1141" s="113"/>
      <c r="HW1141" s="113"/>
      <c r="HX1141" s="113"/>
      <c r="HY1141" s="113"/>
      <c r="HZ1141" s="113"/>
      <c r="IA1141" s="113"/>
      <c r="IB1141" s="113"/>
      <c r="IC1141" s="113"/>
      <c r="ID1141" s="113"/>
      <c r="IE1141" s="113"/>
      <c r="IF1141" s="113"/>
      <c r="IG1141" s="113"/>
      <c r="IH1141" s="113"/>
      <c r="II1141" s="113"/>
      <c r="IJ1141" s="113"/>
      <c r="IK1141" s="113"/>
      <c r="IL1141" s="113"/>
      <c r="IM1141" s="113"/>
      <c r="IN1141" s="113"/>
      <c r="IO1141" s="113"/>
      <c r="IP1141" s="113"/>
      <c r="IQ1141" s="113"/>
      <c r="IR1141" s="113"/>
      <c r="IS1141" s="113"/>
      <c r="IT1141" s="113"/>
      <c r="IU1141" s="113"/>
      <c r="IV1141" s="113"/>
    </row>
    <row r="1142" spans="1:256">
      <c r="A1142" s="549"/>
      <c r="B1142" s="300" t="str">
        <f t="shared" si="43"/>
        <v>2</v>
      </c>
      <c r="C1142" s="600"/>
      <c r="D1142" s="600"/>
      <c r="E1142" s="600"/>
      <c r="F1142" s="113"/>
      <c r="G1142" s="113"/>
      <c r="H1142" s="275"/>
      <c r="I1142" s="113"/>
      <c r="J1142" s="113"/>
      <c r="K1142" s="113"/>
      <c r="L1142" s="113"/>
      <c r="M1142" s="113"/>
      <c r="N1142" s="113"/>
      <c r="O1142" s="113"/>
      <c r="P1142" s="113"/>
      <c r="Q1142" s="113"/>
      <c r="R1142" s="113"/>
      <c r="S1142" s="113"/>
      <c r="T1142" s="113"/>
      <c r="U1142" s="113"/>
      <c r="V1142" s="113"/>
      <c r="W1142" s="113"/>
      <c r="X1142" s="113"/>
      <c r="Y1142" s="113"/>
      <c r="Z1142" s="113"/>
      <c r="AA1142" s="113"/>
      <c r="AB1142" s="113"/>
      <c r="AC1142" s="113"/>
      <c r="AD1142" s="113"/>
      <c r="AE1142" s="113"/>
      <c r="AF1142" s="113"/>
      <c r="AG1142" s="113"/>
      <c r="AH1142" s="113"/>
      <c r="AI1142" s="113"/>
      <c r="AJ1142" s="113"/>
      <c r="AK1142" s="113"/>
      <c r="AL1142" s="113"/>
      <c r="AM1142" s="113"/>
      <c r="AN1142" s="113"/>
      <c r="AO1142" s="113"/>
      <c r="AP1142" s="113"/>
      <c r="AQ1142" s="113"/>
      <c r="AR1142" s="113"/>
      <c r="AS1142" s="113"/>
      <c r="AT1142" s="113"/>
      <c r="AU1142" s="113"/>
      <c r="AV1142" s="113"/>
      <c r="AW1142" s="113"/>
      <c r="AX1142" s="113"/>
      <c r="AY1142" s="113"/>
      <c r="AZ1142" s="113"/>
      <c r="BA1142" s="113"/>
      <c r="BB1142" s="113"/>
      <c r="BC1142" s="113"/>
      <c r="BD1142" s="113"/>
      <c r="BE1142" s="113"/>
      <c r="BF1142" s="113"/>
      <c r="BG1142" s="113"/>
      <c r="BH1142" s="113"/>
      <c r="BI1142" s="113"/>
      <c r="BJ1142" s="113"/>
      <c r="BK1142" s="113"/>
      <c r="BL1142" s="113"/>
      <c r="BM1142" s="113"/>
      <c r="BN1142" s="113"/>
      <c r="BO1142" s="113"/>
      <c r="BP1142" s="113"/>
      <c r="BQ1142" s="113"/>
      <c r="BR1142" s="113"/>
      <c r="BS1142" s="113"/>
      <c r="BT1142" s="113"/>
      <c r="BU1142" s="113"/>
      <c r="BV1142" s="113"/>
      <c r="BW1142" s="113"/>
      <c r="BX1142" s="113"/>
      <c r="BY1142" s="113"/>
      <c r="BZ1142" s="113"/>
      <c r="CA1142" s="113"/>
      <c r="CB1142" s="113"/>
      <c r="CC1142" s="113"/>
      <c r="CD1142" s="113"/>
      <c r="CE1142" s="113"/>
      <c r="CF1142" s="113"/>
      <c r="CG1142" s="113"/>
      <c r="CH1142" s="113"/>
      <c r="CI1142" s="113"/>
      <c r="CJ1142" s="113"/>
      <c r="CK1142" s="113"/>
      <c r="CL1142" s="113"/>
      <c r="CM1142" s="113"/>
      <c r="CN1142" s="113"/>
      <c r="CO1142" s="113"/>
      <c r="CP1142" s="113"/>
      <c r="CQ1142" s="113"/>
      <c r="CR1142" s="113"/>
      <c r="CS1142" s="113"/>
      <c r="CT1142" s="113"/>
      <c r="CU1142" s="113"/>
      <c r="CV1142" s="113"/>
      <c r="CW1142" s="113"/>
      <c r="CX1142" s="113"/>
      <c r="CY1142" s="113"/>
      <c r="CZ1142" s="113"/>
      <c r="DA1142" s="113"/>
      <c r="DB1142" s="113"/>
      <c r="DC1142" s="113"/>
      <c r="DD1142" s="113"/>
      <c r="DE1142" s="113"/>
      <c r="DF1142" s="113"/>
      <c r="DG1142" s="113"/>
      <c r="DH1142" s="113"/>
      <c r="DI1142" s="113"/>
      <c r="DJ1142" s="113"/>
      <c r="DK1142" s="113"/>
      <c r="DL1142" s="113"/>
      <c r="DM1142" s="113"/>
      <c r="DN1142" s="113"/>
      <c r="DO1142" s="113"/>
      <c r="DP1142" s="113"/>
      <c r="DQ1142" s="113"/>
      <c r="DR1142" s="113"/>
      <c r="DS1142" s="113"/>
      <c r="DT1142" s="113"/>
      <c r="DU1142" s="113"/>
      <c r="DV1142" s="113"/>
      <c r="DW1142" s="113"/>
      <c r="DX1142" s="113"/>
      <c r="DY1142" s="113"/>
      <c r="DZ1142" s="113"/>
      <c r="EA1142" s="113"/>
      <c r="EB1142" s="113"/>
      <c r="EC1142" s="113"/>
      <c r="ED1142" s="113"/>
      <c r="EE1142" s="113"/>
      <c r="EF1142" s="113"/>
      <c r="EG1142" s="113"/>
      <c r="EH1142" s="113"/>
      <c r="EI1142" s="113"/>
      <c r="EJ1142" s="113"/>
      <c r="EK1142" s="113"/>
      <c r="EL1142" s="113"/>
      <c r="EM1142" s="113"/>
      <c r="EN1142" s="113"/>
      <c r="EO1142" s="113"/>
      <c r="EP1142" s="113"/>
      <c r="EQ1142" s="113"/>
      <c r="ER1142" s="113"/>
      <c r="ES1142" s="113"/>
      <c r="ET1142" s="113"/>
      <c r="EU1142" s="113"/>
      <c r="EV1142" s="113"/>
      <c r="EW1142" s="113"/>
      <c r="EX1142" s="113"/>
      <c r="EY1142" s="113"/>
      <c r="EZ1142" s="113"/>
      <c r="FA1142" s="113"/>
      <c r="FB1142" s="113"/>
      <c r="FC1142" s="113"/>
      <c r="FD1142" s="113"/>
      <c r="FE1142" s="113"/>
      <c r="FF1142" s="113"/>
      <c r="FG1142" s="113"/>
      <c r="FH1142" s="113"/>
      <c r="FI1142" s="113"/>
      <c r="FJ1142" s="113"/>
      <c r="FK1142" s="113"/>
      <c r="FL1142" s="113"/>
      <c r="FM1142" s="113"/>
      <c r="FN1142" s="113"/>
      <c r="FO1142" s="113"/>
      <c r="FP1142" s="113"/>
      <c r="FQ1142" s="113"/>
      <c r="FR1142" s="113"/>
      <c r="FS1142" s="113"/>
      <c r="FT1142" s="113"/>
      <c r="FU1142" s="113"/>
      <c r="FV1142" s="113"/>
      <c r="FW1142" s="113"/>
      <c r="FX1142" s="113"/>
      <c r="FY1142" s="113"/>
      <c r="FZ1142" s="113"/>
      <c r="GA1142" s="113"/>
      <c r="GB1142" s="113"/>
      <c r="GC1142" s="113"/>
      <c r="GD1142" s="113"/>
      <c r="GE1142" s="113"/>
      <c r="GF1142" s="113"/>
      <c r="GG1142" s="113"/>
      <c r="GH1142" s="113"/>
      <c r="GI1142" s="113"/>
      <c r="GJ1142" s="113"/>
      <c r="GK1142" s="113"/>
      <c r="GL1142" s="113"/>
      <c r="GM1142" s="113"/>
      <c r="GN1142" s="113"/>
      <c r="GO1142" s="113"/>
      <c r="GP1142" s="113"/>
      <c r="GQ1142" s="113"/>
      <c r="GR1142" s="113"/>
      <c r="GS1142" s="113"/>
      <c r="GT1142" s="113"/>
      <c r="GU1142" s="113"/>
      <c r="GV1142" s="113"/>
      <c r="GW1142" s="113"/>
      <c r="GX1142" s="113"/>
      <c r="GY1142" s="113"/>
      <c r="GZ1142" s="113"/>
      <c r="HA1142" s="113"/>
      <c r="HB1142" s="113"/>
      <c r="HC1142" s="113"/>
      <c r="HD1142" s="113"/>
      <c r="HE1142" s="113"/>
      <c r="HF1142" s="113"/>
      <c r="HG1142" s="113"/>
      <c r="HH1142" s="113"/>
      <c r="HI1142" s="113"/>
      <c r="HJ1142" s="113"/>
      <c r="HK1142" s="113"/>
      <c r="HL1142" s="113"/>
      <c r="HM1142" s="113"/>
      <c r="HN1142" s="113"/>
      <c r="HO1142" s="113"/>
      <c r="HP1142" s="113"/>
      <c r="HQ1142" s="113"/>
      <c r="HR1142" s="113"/>
      <c r="HS1142" s="113"/>
      <c r="HT1142" s="113"/>
      <c r="HU1142" s="113"/>
      <c r="HV1142" s="113"/>
      <c r="HW1142" s="113"/>
      <c r="HX1142" s="113"/>
      <c r="HY1142" s="113"/>
      <c r="HZ1142" s="113"/>
      <c r="IA1142" s="113"/>
      <c r="IB1142" s="113"/>
      <c r="IC1142" s="113"/>
      <c r="ID1142" s="113"/>
      <c r="IE1142" s="113"/>
      <c r="IF1142" s="113"/>
      <c r="IG1142" s="113"/>
      <c r="IH1142" s="113"/>
      <c r="II1142" s="113"/>
      <c r="IJ1142" s="113"/>
      <c r="IK1142" s="113"/>
      <c r="IL1142" s="113"/>
      <c r="IM1142" s="113"/>
      <c r="IN1142" s="113"/>
      <c r="IO1142" s="113"/>
      <c r="IP1142" s="113"/>
      <c r="IQ1142" s="113"/>
      <c r="IR1142" s="113"/>
      <c r="IS1142" s="113"/>
      <c r="IT1142" s="113"/>
      <c r="IU1142" s="113"/>
      <c r="IV1142" s="113"/>
    </row>
    <row r="1143" spans="1:256">
      <c r="A1143" s="549"/>
      <c r="B1143" s="300" t="str">
        <f t="shared" si="43"/>
        <v>2</v>
      </c>
      <c r="C1143" s="600"/>
      <c r="D1143" s="600"/>
      <c r="E1143" s="600"/>
      <c r="F1143" s="113"/>
      <c r="G1143" s="113"/>
      <c r="H1143" s="275"/>
      <c r="I1143" s="113"/>
      <c r="J1143" s="113"/>
      <c r="K1143" s="113"/>
      <c r="L1143" s="113"/>
      <c r="M1143" s="113"/>
      <c r="N1143" s="113"/>
      <c r="O1143" s="113"/>
      <c r="P1143" s="113"/>
      <c r="Q1143" s="113"/>
      <c r="R1143" s="113"/>
      <c r="S1143" s="113"/>
      <c r="T1143" s="113"/>
      <c r="U1143" s="113"/>
      <c r="V1143" s="113"/>
      <c r="W1143" s="113"/>
      <c r="X1143" s="113"/>
      <c r="Y1143" s="113"/>
      <c r="Z1143" s="113"/>
      <c r="AA1143" s="113"/>
      <c r="AB1143" s="113"/>
      <c r="AC1143" s="113"/>
      <c r="AD1143" s="113"/>
      <c r="AE1143" s="113"/>
      <c r="AF1143" s="113"/>
      <c r="AG1143" s="113"/>
      <c r="AH1143" s="113"/>
      <c r="AI1143" s="113"/>
      <c r="AJ1143" s="113"/>
      <c r="AK1143" s="113"/>
      <c r="AL1143" s="113"/>
      <c r="AM1143" s="113"/>
      <c r="AN1143" s="113"/>
      <c r="AO1143" s="113"/>
      <c r="AP1143" s="113"/>
      <c r="AQ1143" s="113"/>
      <c r="AR1143" s="113"/>
      <c r="AS1143" s="113"/>
      <c r="AT1143" s="113"/>
      <c r="AU1143" s="113"/>
      <c r="AV1143" s="113"/>
      <c r="AW1143" s="113"/>
      <c r="AX1143" s="113"/>
      <c r="AY1143" s="113"/>
      <c r="AZ1143" s="113"/>
      <c r="BA1143" s="113"/>
      <c r="BB1143" s="113"/>
      <c r="BC1143" s="113"/>
      <c r="BD1143" s="113"/>
      <c r="BE1143" s="113"/>
      <c r="BF1143" s="113"/>
      <c r="BG1143" s="113"/>
      <c r="BH1143" s="113"/>
      <c r="BI1143" s="113"/>
      <c r="BJ1143" s="113"/>
      <c r="BK1143" s="113"/>
      <c r="BL1143" s="113"/>
      <c r="BM1143" s="113"/>
      <c r="BN1143" s="113"/>
      <c r="BO1143" s="113"/>
      <c r="BP1143" s="113"/>
      <c r="BQ1143" s="113"/>
      <c r="BR1143" s="113"/>
      <c r="BS1143" s="113"/>
      <c r="BT1143" s="113"/>
      <c r="BU1143" s="113"/>
      <c r="BV1143" s="113"/>
      <c r="BW1143" s="113"/>
      <c r="BX1143" s="113"/>
      <c r="BY1143" s="113"/>
      <c r="BZ1143" s="113"/>
      <c r="CA1143" s="113"/>
      <c r="CB1143" s="113"/>
      <c r="CC1143" s="113"/>
      <c r="CD1143" s="113"/>
      <c r="CE1143" s="113"/>
      <c r="CF1143" s="113"/>
      <c r="CG1143" s="113"/>
      <c r="CH1143" s="113"/>
      <c r="CI1143" s="113"/>
      <c r="CJ1143" s="113"/>
      <c r="CK1143" s="113"/>
      <c r="CL1143" s="113"/>
      <c r="CM1143" s="113"/>
      <c r="CN1143" s="113"/>
      <c r="CO1143" s="113"/>
      <c r="CP1143" s="113"/>
      <c r="CQ1143" s="113"/>
      <c r="CR1143" s="113"/>
      <c r="CS1143" s="113"/>
      <c r="CT1143" s="113"/>
      <c r="CU1143" s="113"/>
      <c r="CV1143" s="113"/>
      <c r="CW1143" s="113"/>
      <c r="CX1143" s="113"/>
      <c r="CY1143" s="113"/>
      <c r="CZ1143" s="113"/>
      <c r="DA1143" s="113"/>
      <c r="DB1143" s="113"/>
      <c r="DC1143" s="113"/>
      <c r="DD1143" s="113"/>
      <c r="DE1143" s="113"/>
      <c r="DF1143" s="113"/>
      <c r="DG1143" s="113"/>
      <c r="DH1143" s="113"/>
      <c r="DI1143" s="113"/>
      <c r="DJ1143" s="113"/>
      <c r="DK1143" s="113"/>
      <c r="DL1143" s="113"/>
      <c r="DM1143" s="113"/>
      <c r="DN1143" s="113"/>
      <c r="DO1143" s="113"/>
      <c r="DP1143" s="113"/>
      <c r="DQ1143" s="113"/>
      <c r="DR1143" s="113"/>
      <c r="DS1143" s="113"/>
      <c r="DT1143" s="113"/>
      <c r="DU1143" s="113"/>
      <c r="DV1143" s="113"/>
      <c r="DW1143" s="113"/>
      <c r="DX1143" s="113"/>
      <c r="DY1143" s="113"/>
      <c r="DZ1143" s="113"/>
      <c r="EA1143" s="113"/>
      <c r="EB1143" s="113"/>
      <c r="EC1143" s="113"/>
      <c r="ED1143" s="113"/>
      <c r="EE1143" s="113"/>
      <c r="EF1143" s="113"/>
      <c r="EG1143" s="113"/>
      <c r="EH1143" s="113"/>
      <c r="EI1143" s="113"/>
      <c r="EJ1143" s="113"/>
      <c r="EK1143" s="113"/>
      <c r="EL1143" s="113"/>
      <c r="EM1143" s="113"/>
      <c r="EN1143" s="113"/>
      <c r="EO1143" s="113"/>
      <c r="EP1143" s="113"/>
      <c r="EQ1143" s="113"/>
      <c r="ER1143" s="113"/>
      <c r="ES1143" s="113"/>
      <c r="ET1143" s="113"/>
      <c r="EU1143" s="113"/>
      <c r="EV1143" s="113"/>
      <c r="EW1143" s="113"/>
      <c r="EX1143" s="113"/>
      <c r="EY1143" s="113"/>
      <c r="EZ1143" s="113"/>
      <c r="FA1143" s="113"/>
      <c r="FB1143" s="113"/>
      <c r="FC1143" s="113"/>
      <c r="FD1143" s="113"/>
      <c r="FE1143" s="113"/>
      <c r="FF1143" s="113"/>
      <c r="FG1143" s="113"/>
      <c r="FH1143" s="113"/>
      <c r="FI1143" s="113"/>
      <c r="FJ1143" s="113"/>
      <c r="FK1143" s="113"/>
      <c r="FL1143" s="113"/>
      <c r="FM1143" s="113"/>
      <c r="FN1143" s="113"/>
      <c r="FO1143" s="113"/>
      <c r="FP1143" s="113"/>
      <c r="FQ1143" s="113"/>
      <c r="FR1143" s="113"/>
      <c r="FS1143" s="113"/>
      <c r="FT1143" s="113"/>
      <c r="FU1143" s="113"/>
      <c r="FV1143" s="113"/>
      <c r="FW1143" s="113"/>
      <c r="FX1143" s="113"/>
      <c r="FY1143" s="113"/>
      <c r="FZ1143" s="113"/>
      <c r="GA1143" s="113"/>
      <c r="GB1143" s="113"/>
      <c r="GC1143" s="113"/>
      <c r="GD1143" s="113"/>
      <c r="GE1143" s="113"/>
      <c r="GF1143" s="113"/>
      <c r="GG1143" s="113"/>
      <c r="GH1143" s="113"/>
      <c r="GI1143" s="113"/>
      <c r="GJ1143" s="113"/>
      <c r="GK1143" s="113"/>
      <c r="GL1143" s="113"/>
      <c r="GM1143" s="113"/>
      <c r="GN1143" s="113"/>
      <c r="GO1143" s="113"/>
      <c r="GP1143" s="113"/>
      <c r="GQ1143" s="113"/>
      <c r="GR1143" s="113"/>
      <c r="GS1143" s="113"/>
      <c r="GT1143" s="113"/>
      <c r="GU1143" s="113"/>
      <c r="GV1143" s="113"/>
      <c r="GW1143" s="113"/>
      <c r="GX1143" s="113"/>
      <c r="GY1143" s="113"/>
      <c r="GZ1143" s="113"/>
      <c r="HA1143" s="113"/>
      <c r="HB1143" s="113"/>
      <c r="HC1143" s="113"/>
      <c r="HD1143" s="113"/>
      <c r="HE1143" s="113"/>
      <c r="HF1143" s="113"/>
      <c r="HG1143" s="113"/>
      <c r="HH1143" s="113"/>
      <c r="HI1143" s="113"/>
      <c r="HJ1143" s="113"/>
      <c r="HK1143" s="113"/>
      <c r="HL1143" s="113"/>
      <c r="HM1143" s="113"/>
      <c r="HN1143" s="113"/>
      <c r="HO1143" s="113"/>
      <c r="HP1143" s="113"/>
      <c r="HQ1143" s="113"/>
      <c r="HR1143" s="113"/>
      <c r="HS1143" s="113"/>
      <c r="HT1143" s="113"/>
      <c r="HU1143" s="113"/>
      <c r="HV1143" s="113"/>
      <c r="HW1143" s="113"/>
      <c r="HX1143" s="113"/>
      <c r="HY1143" s="113"/>
      <c r="HZ1143" s="113"/>
      <c r="IA1143" s="113"/>
      <c r="IB1143" s="113"/>
      <c r="IC1143" s="113"/>
      <c r="ID1143" s="113"/>
      <c r="IE1143" s="113"/>
      <c r="IF1143" s="113"/>
      <c r="IG1143" s="113"/>
      <c r="IH1143" s="113"/>
      <c r="II1143" s="113"/>
      <c r="IJ1143" s="113"/>
      <c r="IK1143" s="113"/>
      <c r="IL1143" s="113"/>
      <c r="IM1143" s="113"/>
      <c r="IN1143" s="113"/>
      <c r="IO1143" s="113"/>
      <c r="IP1143" s="113"/>
      <c r="IQ1143" s="113"/>
      <c r="IR1143" s="113"/>
      <c r="IS1143" s="113"/>
      <c r="IT1143" s="113"/>
      <c r="IU1143" s="113"/>
      <c r="IV1143" s="113"/>
    </row>
    <row r="1144" spans="1:256" ht="13.5" customHeight="1">
      <c r="A1144" s="549"/>
      <c r="B1144" s="300" t="str">
        <f t="shared" si="43"/>
        <v>2</v>
      </c>
      <c r="C1144" s="445" t="s">
        <v>1341</v>
      </c>
      <c r="D1144" s="624" t="s">
        <v>1342</v>
      </c>
      <c r="E1144" s="625"/>
      <c r="F1144" s="113"/>
      <c r="G1144" s="113"/>
      <c r="H1144" s="275"/>
      <c r="I1144" s="113"/>
      <c r="J1144" s="113"/>
      <c r="K1144" s="113"/>
      <c r="L1144" s="113"/>
      <c r="M1144" s="113"/>
      <c r="N1144" s="113"/>
      <c r="O1144" s="113"/>
      <c r="P1144" s="113"/>
      <c r="Q1144" s="113"/>
      <c r="R1144" s="113"/>
      <c r="S1144" s="113"/>
      <c r="T1144" s="113"/>
      <c r="U1144" s="113"/>
      <c r="V1144" s="113"/>
      <c r="W1144" s="113"/>
      <c r="X1144" s="113"/>
      <c r="Y1144" s="113"/>
      <c r="Z1144" s="113"/>
      <c r="AA1144" s="113"/>
      <c r="AB1144" s="113"/>
      <c r="AC1144" s="113"/>
      <c r="AD1144" s="113"/>
      <c r="AE1144" s="113"/>
      <c r="AF1144" s="113"/>
      <c r="AG1144" s="113"/>
      <c r="AH1144" s="113"/>
      <c r="AI1144" s="113"/>
      <c r="AJ1144" s="113"/>
      <c r="AK1144" s="113"/>
      <c r="AL1144" s="113"/>
      <c r="AM1144" s="113"/>
      <c r="AN1144" s="113"/>
      <c r="AO1144" s="113"/>
      <c r="AP1144" s="113"/>
      <c r="AQ1144" s="113"/>
      <c r="AR1144" s="113"/>
      <c r="AS1144" s="113"/>
      <c r="AT1144" s="113"/>
      <c r="AU1144" s="113"/>
      <c r="AV1144" s="113"/>
      <c r="AW1144" s="113"/>
      <c r="AX1144" s="113"/>
      <c r="AY1144" s="113"/>
      <c r="AZ1144" s="113"/>
      <c r="BA1144" s="113"/>
      <c r="BB1144" s="113"/>
      <c r="BC1144" s="113"/>
      <c r="BD1144" s="113"/>
      <c r="BE1144" s="113"/>
      <c r="BF1144" s="113"/>
      <c r="BG1144" s="113"/>
      <c r="BH1144" s="113"/>
      <c r="BI1144" s="113"/>
      <c r="BJ1144" s="113"/>
      <c r="BK1144" s="113"/>
      <c r="BL1144" s="113"/>
      <c r="BM1144" s="113"/>
      <c r="BN1144" s="113"/>
      <c r="BO1144" s="113"/>
      <c r="BP1144" s="113"/>
      <c r="BQ1144" s="113"/>
      <c r="BR1144" s="113"/>
      <c r="BS1144" s="113"/>
      <c r="BT1144" s="113"/>
      <c r="BU1144" s="113"/>
      <c r="BV1144" s="113"/>
      <c r="BW1144" s="113"/>
      <c r="BX1144" s="113"/>
      <c r="BY1144" s="113"/>
      <c r="BZ1144" s="113"/>
      <c r="CA1144" s="113"/>
      <c r="CB1144" s="113"/>
      <c r="CC1144" s="113"/>
      <c r="CD1144" s="113"/>
      <c r="CE1144" s="113"/>
      <c r="CF1144" s="113"/>
      <c r="CG1144" s="113"/>
      <c r="CH1144" s="113"/>
      <c r="CI1144" s="113"/>
      <c r="CJ1144" s="113"/>
      <c r="CK1144" s="113"/>
      <c r="CL1144" s="113"/>
      <c r="CM1144" s="113"/>
      <c r="CN1144" s="113"/>
      <c r="CO1144" s="113"/>
      <c r="CP1144" s="113"/>
      <c r="CQ1144" s="113"/>
      <c r="CR1144" s="113"/>
      <c r="CS1144" s="113"/>
      <c r="CT1144" s="113"/>
      <c r="CU1144" s="113"/>
      <c r="CV1144" s="113"/>
      <c r="CW1144" s="113"/>
      <c r="CX1144" s="113"/>
      <c r="CY1144" s="113"/>
      <c r="CZ1144" s="113"/>
      <c r="DA1144" s="113"/>
      <c r="DB1144" s="113"/>
      <c r="DC1144" s="113"/>
      <c r="DD1144" s="113"/>
      <c r="DE1144" s="113"/>
      <c r="DF1144" s="113"/>
      <c r="DG1144" s="113"/>
      <c r="DH1144" s="113"/>
      <c r="DI1144" s="113"/>
      <c r="DJ1144" s="113"/>
      <c r="DK1144" s="113"/>
      <c r="DL1144" s="113"/>
      <c r="DM1144" s="113"/>
      <c r="DN1144" s="113"/>
      <c r="DO1144" s="113"/>
      <c r="DP1144" s="113"/>
      <c r="DQ1144" s="113"/>
      <c r="DR1144" s="113"/>
      <c r="DS1144" s="113"/>
      <c r="DT1144" s="113"/>
      <c r="DU1144" s="113"/>
      <c r="DV1144" s="113"/>
      <c r="DW1144" s="113"/>
      <c r="DX1144" s="113"/>
      <c r="DY1144" s="113"/>
      <c r="DZ1144" s="113"/>
      <c r="EA1144" s="113"/>
      <c r="EB1144" s="113"/>
      <c r="EC1144" s="113"/>
      <c r="ED1144" s="113"/>
      <c r="EE1144" s="113"/>
      <c r="EF1144" s="113"/>
      <c r="EG1144" s="113"/>
      <c r="EH1144" s="113"/>
      <c r="EI1144" s="113"/>
      <c r="EJ1144" s="113"/>
      <c r="EK1144" s="113"/>
      <c r="EL1144" s="113"/>
      <c r="EM1144" s="113"/>
      <c r="EN1144" s="113"/>
      <c r="EO1144" s="113"/>
      <c r="EP1144" s="113"/>
      <c r="EQ1144" s="113"/>
      <c r="ER1144" s="113"/>
      <c r="ES1144" s="113"/>
      <c r="ET1144" s="113"/>
      <c r="EU1144" s="113"/>
      <c r="EV1144" s="113"/>
      <c r="EW1144" s="113"/>
      <c r="EX1144" s="113"/>
      <c r="EY1144" s="113"/>
      <c r="EZ1144" s="113"/>
      <c r="FA1144" s="113"/>
      <c r="FB1144" s="113"/>
      <c r="FC1144" s="113"/>
      <c r="FD1144" s="113"/>
      <c r="FE1144" s="113"/>
      <c r="FF1144" s="113"/>
      <c r="FG1144" s="113"/>
      <c r="FH1144" s="113"/>
      <c r="FI1144" s="113"/>
      <c r="FJ1144" s="113"/>
      <c r="FK1144" s="113"/>
      <c r="FL1144" s="113"/>
      <c r="FM1144" s="113"/>
      <c r="FN1144" s="113"/>
      <c r="FO1144" s="113"/>
      <c r="FP1144" s="113"/>
      <c r="FQ1144" s="113"/>
      <c r="FR1144" s="113"/>
      <c r="FS1144" s="113"/>
      <c r="FT1144" s="113"/>
      <c r="FU1144" s="113"/>
      <c r="FV1144" s="113"/>
      <c r="FW1144" s="113"/>
      <c r="FX1144" s="113"/>
      <c r="FY1144" s="113"/>
      <c r="FZ1144" s="113"/>
      <c r="GA1144" s="113"/>
      <c r="GB1144" s="113"/>
      <c r="GC1144" s="113"/>
      <c r="GD1144" s="113"/>
      <c r="GE1144" s="113"/>
      <c r="GF1144" s="113"/>
      <c r="GG1144" s="113"/>
      <c r="GH1144" s="113"/>
      <c r="GI1144" s="113"/>
      <c r="GJ1144" s="113"/>
      <c r="GK1144" s="113"/>
      <c r="GL1144" s="113"/>
      <c r="GM1144" s="113"/>
      <c r="GN1144" s="113"/>
      <c r="GO1144" s="113"/>
      <c r="GP1144" s="113"/>
      <c r="GQ1144" s="113"/>
      <c r="GR1144" s="113"/>
      <c r="GS1144" s="113"/>
      <c r="GT1144" s="113"/>
      <c r="GU1144" s="113"/>
      <c r="GV1144" s="113"/>
      <c r="GW1144" s="113"/>
      <c r="GX1144" s="113"/>
      <c r="GY1144" s="113"/>
      <c r="GZ1144" s="113"/>
      <c r="HA1144" s="113"/>
      <c r="HB1144" s="113"/>
      <c r="HC1144" s="113"/>
      <c r="HD1144" s="113"/>
      <c r="HE1144" s="113"/>
      <c r="HF1144" s="113"/>
      <c r="HG1144" s="113"/>
      <c r="HH1144" s="113"/>
      <c r="HI1144" s="113"/>
      <c r="HJ1144" s="113"/>
      <c r="HK1144" s="113"/>
      <c r="HL1144" s="113"/>
      <c r="HM1144" s="113"/>
      <c r="HN1144" s="113"/>
      <c r="HO1144" s="113"/>
      <c r="HP1144" s="113"/>
      <c r="HQ1144" s="113"/>
      <c r="HR1144" s="113"/>
      <c r="HS1144" s="113"/>
      <c r="HT1144" s="113"/>
      <c r="HU1144" s="113"/>
      <c r="HV1144" s="113"/>
      <c r="HW1144" s="113"/>
      <c r="HX1144" s="113"/>
      <c r="HY1144" s="113"/>
      <c r="HZ1144" s="113"/>
      <c r="IA1144" s="113"/>
      <c r="IB1144" s="113"/>
      <c r="IC1144" s="113"/>
      <c r="ID1144" s="113"/>
      <c r="IE1144" s="113"/>
      <c r="IF1144" s="113"/>
      <c r="IG1144" s="113"/>
      <c r="IH1144" s="113"/>
      <c r="II1144" s="113"/>
      <c r="IJ1144" s="113"/>
      <c r="IK1144" s="113"/>
      <c r="IL1144" s="113"/>
      <c r="IM1144" s="113"/>
      <c r="IN1144" s="113"/>
      <c r="IO1144" s="113"/>
      <c r="IP1144" s="113"/>
      <c r="IQ1144" s="113"/>
      <c r="IR1144" s="113"/>
      <c r="IS1144" s="113"/>
      <c r="IT1144" s="113"/>
      <c r="IU1144" s="113"/>
      <c r="IV1144" s="113"/>
    </row>
    <row r="1145" spans="1:256" ht="13.5" customHeight="1">
      <c r="A1145" s="549"/>
      <c r="B1145" s="300" t="str">
        <f t="shared" si="43"/>
        <v>2</v>
      </c>
      <c r="C1145" s="446" t="s">
        <v>1343</v>
      </c>
      <c r="D1145" s="447"/>
      <c r="E1145" s="448"/>
      <c r="F1145" s="113"/>
      <c r="G1145" s="113"/>
      <c r="H1145" s="275"/>
      <c r="I1145" s="113"/>
      <c r="J1145" s="113"/>
      <c r="K1145" s="113"/>
      <c r="L1145" s="113"/>
      <c r="M1145" s="113"/>
      <c r="N1145" s="113"/>
      <c r="O1145" s="113"/>
      <c r="P1145" s="113"/>
      <c r="Q1145" s="113"/>
      <c r="R1145" s="113"/>
      <c r="S1145" s="113"/>
      <c r="T1145" s="113"/>
      <c r="U1145" s="113"/>
      <c r="V1145" s="113"/>
      <c r="W1145" s="113"/>
      <c r="X1145" s="113"/>
      <c r="Y1145" s="113"/>
      <c r="Z1145" s="113"/>
      <c r="AA1145" s="113"/>
      <c r="AB1145" s="113"/>
      <c r="AC1145" s="113"/>
      <c r="AD1145" s="113"/>
      <c r="AE1145" s="113"/>
      <c r="AF1145" s="113"/>
      <c r="AG1145" s="113"/>
      <c r="AH1145" s="113"/>
      <c r="AI1145" s="113"/>
      <c r="AJ1145" s="113"/>
      <c r="AK1145" s="113"/>
      <c r="AL1145" s="113"/>
      <c r="AM1145" s="113"/>
      <c r="AN1145" s="113"/>
      <c r="AO1145" s="113"/>
      <c r="AP1145" s="113"/>
      <c r="AQ1145" s="113"/>
      <c r="AR1145" s="113"/>
      <c r="AS1145" s="113"/>
      <c r="AT1145" s="113"/>
      <c r="AU1145" s="113"/>
      <c r="AV1145" s="113"/>
      <c r="AW1145" s="113"/>
      <c r="AX1145" s="113"/>
      <c r="AY1145" s="113"/>
      <c r="AZ1145" s="113"/>
      <c r="BA1145" s="113"/>
      <c r="BB1145" s="113"/>
      <c r="BC1145" s="113"/>
      <c r="BD1145" s="113"/>
      <c r="BE1145" s="113"/>
      <c r="BF1145" s="113"/>
      <c r="BG1145" s="113"/>
      <c r="BH1145" s="113"/>
      <c r="BI1145" s="113"/>
      <c r="BJ1145" s="113"/>
      <c r="BK1145" s="113"/>
      <c r="BL1145" s="113"/>
      <c r="BM1145" s="113"/>
      <c r="BN1145" s="113"/>
      <c r="BO1145" s="113"/>
      <c r="BP1145" s="113"/>
      <c r="BQ1145" s="113"/>
      <c r="BR1145" s="113"/>
      <c r="BS1145" s="113"/>
      <c r="BT1145" s="113"/>
      <c r="BU1145" s="113"/>
      <c r="BV1145" s="113"/>
      <c r="BW1145" s="113"/>
      <c r="BX1145" s="113"/>
      <c r="BY1145" s="113"/>
      <c r="BZ1145" s="113"/>
      <c r="CA1145" s="113"/>
      <c r="CB1145" s="113"/>
      <c r="CC1145" s="113"/>
      <c r="CD1145" s="113"/>
      <c r="CE1145" s="113"/>
      <c r="CF1145" s="113"/>
      <c r="CG1145" s="113"/>
      <c r="CH1145" s="113"/>
      <c r="CI1145" s="113"/>
      <c r="CJ1145" s="113"/>
      <c r="CK1145" s="113"/>
      <c r="CL1145" s="113"/>
      <c r="CM1145" s="113"/>
      <c r="CN1145" s="113"/>
      <c r="CO1145" s="113"/>
      <c r="CP1145" s="113"/>
      <c r="CQ1145" s="113"/>
      <c r="CR1145" s="113"/>
      <c r="CS1145" s="113"/>
      <c r="CT1145" s="113"/>
      <c r="CU1145" s="113"/>
      <c r="CV1145" s="113"/>
      <c r="CW1145" s="113"/>
      <c r="CX1145" s="113"/>
      <c r="CY1145" s="113"/>
      <c r="CZ1145" s="113"/>
      <c r="DA1145" s="113"/>
      <c r="DB1145" s="113"/>
      <c r="DC1145" s="113"/>
      <c r="DD1145" s="113"/>
      <c r="DE1145" s="113"/>
      <c r="DF1145" s="113"/>
      <c r="DG1145" s="113"/>
      <c r="DH1145" s="113"/>
      <c r="DI1145" s="113"/>
      <c r="DJ1145" s="113"/>
      <c r="DK1145" s="113"/>
      <c r="DL1145" s="113"/>
      <c r="DM1145" s="113"/>
      <c r="DN1145" s="113"/>
      <c r="DO1145" s="113"/>
      <c r="DP1145" s="113"/>
      <c r="DQ1145" s="113"/>
      <c r="DR1145" s="113"/>
      <c r="DS1145" s="113"/>
      <c r="DT1145" s="113"/>
      <c r="DU1145" s="113"/>
      <c r="DV1145" s="113"/>
      <c r="DW1145" s="113"/>
      <c r="DX1145" s="113"/>
      <c r="DY1145" s="113"/>
      <c r="DZ1145" s="113"/>
      <c r="EA1145" s="113"/>
      <c r="EB1145" s="113"/>
      <c r="EC1145" s="113"/>
      <c r="ED1145" s="113"/>
      <c r="EE1145" s="113"/>
      <c r="EF1145" s="113"/>
      <c r="EG1145" s="113"/>
      <c r="EH1145" s="113"/>
      <c r="EI1145" s="113"/>
      <c r="EJ1145" s="113"/>
      <c r="EK1145" s="113"/>
      <c r="EL1145" s="113"/>
      <c r="EM1145" s="113"/>
      <c r="EN1145" s="113"/>
      <c r="EO1145" s="113"/>
      <c r="EP1145" s="113"/>
      <c r="EQ1145" s="113"/>
      <c r="ER1145" s="113"/>
      <c r="ES1145" s="113"/>
      <c r="ET1145" s="113"/>
      <c r="EU1145" s="113"/>
      <c r="EV1145" s="113"/>
      <c r="EW1145" s="113"/>
      <c r="EX1145" s="113"/>
      <c r="EY1145" s="113"/>
      <c r="EZ1145" s="113"/>
      <c r="FA1145" s="113"/>
      <c r="FB1145" s="113"/>
      <c r="FC1145" s="113"/>
      <c r="FD1145" s="113"/>
      <c r="FE1145" s="113"/>
      <c r="FF1145" s="113"/>
      <c r="FG1145" s="113"/>
      <c r="FH1145" s="113"/>
      <c r="FI1145" s="113"/>
      <c r="FJ1145" s="113"/>
      <c r="FK1145" s="113"/>
      <c r="FL1145" s="113"/>
      <c r="FM1145" s="113"/>
      <c r="FN1145" s="113"/>
      <c r="FO1145" s="113"/>
      <c r="FP1145" s="113"/>
      <c r="FQ1145" s="113"/>
      <c r="FR1145" s="113"/>
      <c r="FS1145" s="113"/>
      <c r="FT1145" s="113"/>
      <c r="FU1145" s="113"/>
      <c r="FV1145" s="113"/>
      <c r="FW1145" s="113"/>
      <c r="FX1145" s="113"/>
      <c r="FY1145" s="113"/>
      <c r="FZ1145" s="113"/>
      <c r="GA1145" s="113"/>
      <c r="GB1145" s="113"/>
      <c r="GC1145" s="113"/>
      <c r="GD1145" s="113"/>
      <c r="GE1145" s="113"/>
      <c r="GF1145" s="113"/>
      <c r="GG1145" s="113"/>
      <c r="GH1145" s="113"/>
      <c r="GI1145" s="113"/>
      <c r="GJ1145" s="113"/>
      <c r="GK1145" s="113"/>
      <c r="GL1145" s="113"/>
      <c r="GM1145" s="113"/>
      <c r="GN1145" s="113"/>
      <c r="GO1145" s="113"/>
      <c r="GP1145" s="113"/>
      <c r="GQ1145" s="113"/>
      <c r="GR1145" s="113"/>
      <c r="GS1145" s="113"/>
      <c r="GT1145" s="113"/>
      <c r="GU1145" s="113"/>
      <c r="GV1145" s="113"/>
      <c r="GW1145" s="113"/>
      <c r="GX1145" s="113"/>
      <c r="GY1145" s="113"/>
      <c r="GZ1145" s="113"/>
      <c r="HA1145" s="113"/>
      <c r="HB1145" s="113"/>
      <c r="HC1145" s="113"/>
      <c r="HD1145" s="113"/>
      <c r="HE1145" s="113"/>
      <c r="HF1145" s="113"/>
      <c r="HG1145" s="113"/>
      <c r="HH1145" s="113"/>
      <c r="HI1145" s="113"/>
      <c r="HJ1145" s="113"/>
      <c r="HK1145" s="113"/>
      <c r="HL1145" s="113"/>
      <c r="HM1145" s="113"/>
      <c r="HN1145" s="113"/>
      <c r="HO1145" s="113"/>
      <c r="HP1145" s="113"/>
      <c r="HQ1145" s="113"/>
      <c r="HR1145" s="113"/>
      <c r="HS1145" s="113"/>
      <c r="HT1145" s="113"/>
      <c r="HU1145" s="113"/>
      <c r="HV1145" s="113"/>
      <c r="HW1145" s="113"/>
      <c r="HX1145" s="113"/>
      <c r="HY1145" s="113"/>
      <c r="HZ1145" s="113"/>
      <c r="IA1145" s="113"/>
      <c r="IB1145" s="113"/>
      <c r="IC1145" s="113"/>
      <c r="ID1145" s="113"/>
      <c r="IE1145" s="113"/>
      <c r="IF1145" s="113"/>
      <c r="IG1145" s="113"/>
      <c r="IH1145" s="113"/>
      <c r="II1145" s="113"/>
      <c r="IJ1145" s="113"/>
      <c r="IK1145" s="113"/>
      <c r="IL1145" s="113"/>
      <c r="IM1145" s="113"/>
      <c r="IN1145" s="113"/>
      <c r="IO1145" s="113"/>
      <c r="IP1145" s="113"/>
      <c r="IQ1145" s="113"/>
      <c r="IR1145" s="113"/>
      <c r="IS1145" s="113"/>
      <c r="IT1145" s="113"/>
      <c r="IU1145" s="113"/>
      <c r="IV1145" s="113"/>
    </row>
    <row r="1146" spans="1:256" ht="13.5" customHeight="1">
      <c r="A1146" s="549"/>
      <c r="B1146" s="300" t="str">
        <f t="shared" si="43"/>
        <v>2</v>
      </c>
      <c r="C1146" s="446" t="s">
        <v>1344</v>
      </c>
      <c r="D1146" s="447"/>
      <c r="E1146" s="448"/>
      <c r="F1146" s="113"/>
      <c r="G1146" s="113"/>
      <c r="H1146" s="275"/>
      <c r="I1146" s="113"/>
      <c r="J1146" s="113"/>
      <c r="K1146" s="113"/>
      <c r="L1146" s="113"/>
      <c r="M1146" s="113"/>
      <c r="N1146" s="113"/>
      <c r="O1146" s="113"/>
      <c r="P1146" s="113"/>
      <c r="Q1146" s="113"/>
      <c r="R1146" s="113"/>
      <c r="S1146" s="113"/>
      <c r="T1146" s="113"/>
      <c r="U1146" s="113"/>
      <c r="V1146" s="113"/>
      <c r="W1146" s="113"/>
      <c r="X1146" s="113"/>
      <c r="Y1146" s="113"/>
      <c r="Z1146" s="113"/>
      <c r="AA1146" s="113"/>
      <c r="AB1146" s="113"/>
      <c r="AC1146" s="113"/>
      <c r="AD1146" s="113"/>
      <c r="AE1146" s="113"/>
      <c r="AF1146" s="113"/>
      <c r="AG1146" s="113"/>
      <c r="AH1146" s="113"/>
      <c r="AI1146" s="113"/>
      <c r="AJ1146" s="113"/>
      <c r="AK1146" s="113"/>
      <c r="AL1146" s="113"/>
      <c r="AM1146" s="113"/>
      <c r="AN1146" s="113"/>
      <c r="AO1146" s="113"/>
      <c r="AP1146" s="113"/>
      <c r="AQ1146" s="113"/>
      <c r="AR1146" s="113"/>
      <c r="AS1146" s="113"/>
      <c r="AT1146" s="113"/>
      <c r="AU1146" s="113"/>
      <c r="AV1146" s="113"/>
      <c r="AW1146" s="113"/>
      <c r="AX1146" s="113"/>
      <c r="AY1146" s="113"/>
      <c r="AZ1146" s="113"/>
      <c r="BA1146" s="113"/>
      <c r="BB1146" s="113"/>
      <c r="BC1146" s="113"/>
      <c r="BD1146" s="113"/>
      <c r="BE1146" s="113"/>
      <c r="BF1146" s="113"/>
      <c r="BG1146" s="113"/>
      <c r="BH1146" s="113"/>
      <c r="BI1146" s="113"/>
      <c r="BJ1146" s="113"/>
      <c r="BK1146" s="113"/>
      <c r="BL1146" s="113"/>
      <c r="BM1146" s="113"/>
      <c r="BN1146" s="113"/>
      <c r="BO1146" s="113"/>
      <c r="BP1146" s="113"/>
      <c r="BQ1146" s="113"/>
      <c r="BR1146" s="113"/>
      <c r="BS1146" s="113"/>
      <c r="BT1146" s="113"/>
      <c r="BU1146" s="113"/>
      <c r="BV1146" s="113"/>
      <c r="BW1146" s="113"/>
      <c r="BX1146" s="113"/>
      <c r="BY1146" s="113"/>
      <c r="BZ1146" s="113"/>
      <c r="CA1146" s="113"/>
      <c r="CB1146" s="113"/>
      <c r="CC1146" s="113"/>
      <c r="CD1146" s="113"/>
      <c r="CE1146" s="113"/>
      <c r="CF1146" s="113"/>
      <c r="CG1146" s="113"/>
      <c r="CH1146" s="113"/>
      <c r="CI1146" s="113"/>
      <c r="CJ1146" s="113"/>
      <c r="CK1146" s="113"/>
      <c r="CL1146" s="113"/>
      <c r="CM1146" s="113"/>
      <c r="CN1146" s="113"/>
      <c r="CO1146" s="113"/>
      <c r="CP1146" s="113"/>
      <c r="CQ1146" s="113"/>
      <c r="CR1146" s="113"/>
      <c r="CS1146" s="113"/>
      <c r="CT1146" s="113"/>
      <c r="CU1146" s="113"/>
      <c r="CV1146" s="113"/>
      <c r="CW1146" s="113"/>
      <c r="CX1146" s="113"/>
      <c r="CY1146" s="113"/>
      <c r="CZ1146" s="113"/>
      <c r="DA1146" s="113"/>
      <c r="DB1146" s="113"/>
      <c r="DC1146" s="113"/>
      <c r="DD1146" s="113"/>
      <c r="DE1146" s="113"/>
      <c r="DF1146" s="113"/>
      <c r="DG1146" s="113"/>
      <c r="DH1146" s="113"/>
      <c r="DI1146" s="113"/>
      <c r="DJ1146" s="113"/>
      <c r="DK1146" s="113"/>
      <c r="DL1146" s="113"/>
      <c r="DM1146" s="113"/>
      <c r="DN1146" s="113"/>
      <c r="DO1146" s="113"/>
      <c r="DP1146" s="113"/>
      <c r="DQ1146" s="113"/>
      <c r="DR1146" s="113"/>
      <c r="DS1146" s="113"/>
      <c r="DT1146" s="113"/>
      <c r="DU1146" s="113"/>
      <c r="DV1146" s="113"/>
      <c r="DW1146" s="113"/>
      <c r="DX1146" s="113"/>
      <c r="DY1146" s="113"/>
      <c r="DZ1146" s="113"/>
      <c r="EA1146" s="113"/>
      <c r="EB1146" s="113"/>
      <c r="EC1146" s="113"/>
      <c r="ED1146" s="113"/>
      <c r="EE1146" s="113"/>
      <c r="EF1146" s="113"/>
      <c r="EG1146" s="113"/>
      <c r="EH1146" s="113"/>
      <c r="EI1146" s="113"/>
      <c r="EJ1146" s="113"/>
      <c r="EK1146" s="113"/>
      <c r="EL1146" s="113"/>
      <c r="EM1146" s="113"/>
      <c r="EN1146" s="113"/>
      <c r="EO1146" s="113"/>
      <c r="EP1146" s="113"/>
      <c r="EQ1146" s="113"/>
      <c r="ER1146" s="113"/>
      <c r="ES1146" s="113"/>
      <c r="ET1146" s="113"/>
      <c r="EU1146" s="113"/>
      <c r="EV1146" s="113"/>
      <c r="EW1146" s="113"/>
      <c r="EX1146" s="113"/>
      <c r="EY1146" s="113"/>
      <c r="EZ1146" s="113"/>
      <c r="FA1146" s="113"/>
      <c r="FB1146" s="113"/>
      <c r="FC1146" s="113"/>
      <c r="FD1146" s="113"/>
      <c r="FE1146" s="113"/>
      <c r="FF1146" s="113"/>
      <c r="FG1146" s="113"/>
      <c r="FH1146" s="113"/>
      <c r="FI1146" s="113"/>
      <c r="FJ1146" s="113"/>
      <c r="FK1146" s="113"/>
      <c r="FL1146" s="113"/>
      <c r="FM1146" s="113"/>
      <c r="FN1146" s="113"/>
      <c r="FO1146" s="113"/>
      <c r="FP1146" s="113"/>
      <c r="FQ1146" s="113"/>
      <c r="FR1146" s="113"/>
      <c r="FS1146" s="113"/>
      <c r="FT1146" s="113"/>
      <c r="FU1146" s="113"/>
      <c r="FV1146" s="113"/>
      <c r="FW1146" s="113"/>
      <c r="FX1146" s="113"/>
      <c r="FY1146" s="113"/>
      <c r="FZ1146" s="113"/>
      <c r="GA1146" s="113"/>
      <c r="GB1146" s="113"/>
      <c r="GC1146" s="113"/>
      <c r="GD1146" s="113"/>
      <c r="GE1146" s="113"/>
      <c r="GF1146" s="113"/>
      <c r="GG1146" s="113"/>
      <c r="GH1146" s="113"/>
      <c r="GI1146" s="113"/>
      <c r="GJ1146" s="113"/>
      <c r="GK1146" s="113"/>
      <c r="GL1146" s="113"/>
      <c r="GM1146" s="113"/>
      <c r="GN1146" s="113"/>
      <c r="GO1146" s="113"/>
      <c r="GP1146" s="113"/>
      <c r="GQ1146" s="113"/>
      <c r="GR1146" s="113"/>
      <c r="GS1146" s="113"/>
      <c r="GT1146" s="113"/>
      <c r="GU1146" s="113"/>
      <c r="GV1146" s="113"/>
      <c r="GW1146" s="113"/>
      <c r="GX1146" s="113"/>
      <c r="GY1146" s="113"/>
      <c r="GZ1146" s="113"/>
      <c r="HA1146" s="113"/>
      <c r="HB1146" s="113"/>
      <c r="HC1146" s="113"/>
      <c r="HD1146" s="113"/>
      <c r="HE1146" s="113"/>
      <c r="HF1146" s="113"/>
      <c r="HG1146" s="113"/>
      <c r="HH1146" s="113"/>
      <c r="HI1146" s="113"/>
      <c r="HJ1146" s="113"/>
      <c r="HK1146" s="113"/>
      <c r="HL1146" s="113"/>
      <c r="HM1146" s="113"/>
      <c r="HN1146" s="113"/>
      <c r="HO1146" s="113"/>
      <c r="HP1146" s="113"/>
      <c r="HQ1146" s="113"/>
      <c r="HR1146" s="113"/>
      <c r="HS1146" s="113"/>
      <c r="HT1146" s="113"/>
      <c r="HU1146" s="113"/>
      <c r="HV1146" s="113"/>
      <c r="HW1146" s="113"/>
      <c r="HX1146" s="113"/>
      <c r="HY1146" s="113"/>
      <c r="HZ1146" s="113"/>
      <c r="IA1146" s="113"/>
      <c r="IB1146" s="113"/>
      <c r="IC1146" s="113"/>
      <c r="ID1146" s="113"/>
      <c r="IE1146" s="113"/>
      <c r="IF1146" s="113"/>
      <c r="IG1146" s="113"/>
      <c r="IH1146" s="113"/>
      <c r="II1146" s="113"/>
      <c r="IJ1146" s="113"/>
      <c r="IK1146" s="113"/>
      <c r="IL1146" s="113"/>
      <c r="IM1146" s="113"/>
      <c r="IN1146" s="113"/>
      <c r="IO1146" s="113"/>
      <c r="IP1146" s="113"/>
      <c r="IQ1146" s="113"/>
      <c r="IR1146" s="113"/>
      <c r="IS1146" s="113"/>
      <c r="IT1146" s="113"/>
      <c r="IU1146" s="113"/>
      <c r="IV1146" s="113"/>
    </row>
    <row r="1147" spans="1:256" ht="13.5" customHeight="1">
      <c r="A1147" s="549"/>
      <c r="B1147" s="300" t="str">
        <f t="shared" si="43"/>
        <v>2</v>
      </c>
      <c r="C1147" s="446" t="s">
        <v>1345</v>
      </c>
      <c r="D1147" s="447"/>
      <c r="E1147" s="448"/>
      <c r="F1147" s="113"/>
      <c r="G1147" s="113"/>
      <c r="H1147" s="275"/>
      <c r="I1147" s="113"/>
      <c r="J1147" s="113"/>
      <c r="K1147" s="113"/>
      <c r="L1147" s="113"/>
      <c r="M1147" s="113"/>
      <c r="N1147" s="113"/>
      <c r="O1147" s="113"/>
      <c r="P1147" s="113"/>
      <c r="Q1147" s="113"/>
      <c r="R1147" s="113"/>
      <c r="S1147" s="113"/>
      <c r="T1147" s="113"/>
      <c r="U1147" s="113"/>
      <c r="V1147" s="113"/>
      <c r="W1147" s="113"/>
      <c r="X1147" s="113"/>
      <c r="Y1147" s="113"/>
      <c r="Z1147" s="113"/>
      <c r="AA1147" s="113"/>
      <c r="AB1147" s="113"/>
      <c r="AC1147" s="113"/>
      <c r="AD1147" s="113"/>
      <c r="AE1147" s="113"/>
      <c r="AF1147" s="113"/>
      <c r="AG1147" s="113"/>
      <c r="AH1147" s="113"/>
      <c r="AI1147" s="113"/>
      <c r="AJ1147" s="113"/>
      <c r="AK1147" s="113"/>
      <c r="AL1147" s="113"/>
      <c r="AM1147" s="113"/>
      <c r="AN1147" s="113"/>
      <c r="AO1147" s="113"/>
      <c r="AP1147" s="113"/>
      <c r="AQ1147" s="113"/>
      <c r="AR1147" s="113"/>
      <c r="AS1147" s="113"/>
      <c r="AT1147" s="113"/>
      <c r="AU1147" s="113"/>
      <c r="AV1147" s="113"/>
      <c r="AW1147" s="113"/>
      <c r="AX1147" s="113"/>
      <c r="AY1147" s="113"/>
      <c r="AZ1147" s="113"/>
      <c r="BA1147" s="113"/>
      <c r="BB1147" s="113"/>
      <c r="BC1147" s="113"/>
      <c r="BD1147" s="113"/>
      <c r="BE1147" s="113"/>
      <c r="BF1147" s="113"/>
      <c r="BG1147" s="113"/>
      <c r="BH1147" s="113"/>
      <c r="BI1147" s="113"/>
      <c r="BJ1147" s="113"/>
      <c r="BK1147" s="113"/>
      <c r="BL1147" s="113"/>
      <c r="BM1147" s="113"/>
      <c r="BN1147" s="113"/>
      <c r="BO1147" s="113"/>
      <c r="BP1147" s="113"/>
      <c r="BQ1147" s="113"/>
      <c r="BR1147" s="113"/>
      <c r="BS1147" s="113"/>
      <c r="BT1147" s="113"/>
      <c r="BU1147" s="113"/>
      <c r="BV1147" s="113"/>
      <c r="BW1147" s="113"/>
      <c r="BX1147" s="113"/>
      <c r="BY1147" s="113"/>
      <c r="BZ1147" s="113"/>
      <c r="CA1147" s="113"/>
      <c r="CB1147" s="113"/>
      <c r="CC1147" s="113"/>
      <c r="CD1147" s="113"/>
      <c r="CE1147" s="113"/>
      <c r="CF1147" s="113"/>
      <c r="CG1147" s="113"/>
      <c r="CH1147" s="113"/>
      <c r="CI1147" s="113"/>
      <c r="CJ1147" s="113"/>
      <c r="CK1147" s="113"/>
      <c r="CL1147" s="113"/>
      <c r="CM1147" s="113"/>
      <c r="CN1147" s="113"/>
      <c r="CO1147" s="113"/>
      <c r="CP1147" s="113"/>
      <c r="CQ1147" s="113"/>
      <c r="CR1147" s="113"/>
      <c r="CS1147" s="113"/>
      <c r="CT1147" s="113"/>
      <c r="CU1147" s="113"/>
      <c r="CV1147" s="113"/>
      <c r="CW1147" s="113"/>
      <c r="CX1147" s="113"/>
      <c r="CY1147" s="113"/>
      <c r="CZ1147" s="113"/>
      <c r="DA1147" s="113"/>
      <c r="DB1147" s="113"/>
      <c r="DC1147" s="113"/>
      <c r="DD1147" s="113"/>
      <c r="DE1147" s="113"/>
      <c r="DF1147" s="113"/>
      <c r="DG1147" s="113"/>
      <c r="DH1147" s="113"/>
      <c r="DI1147" s="113"/>
      <c r="DJ1147" s="113"/>
      <c r="DK1147" s="113"/>
      <c r="DL1147" s="113"/>
      <c r="DM1147" s="113"/>
      <c r="DN1147" s="113"/>
      <c r="DO1147" s="113"/>
      <c r="DP1147" s="113"/>
      <c r="DQ1147" s="113"/>
      <c r="DR1147" s="113"/>
      <c r="DS1147" s="113"/>
      <c r="DT1147" s="113"/>
      <c r="DU1147" s="113"/>
      <c r="DV1147" s="113"/>
      <c r="DW1147" s="113"/>
      <c r="DX1147" s="113"/>
      <c r="DY1147" s="113"/>
      <c r="DZ1147" s="113"/>
      <c r="EA1147" s="113"/>
      <c r="EB1147" s="113"/>
      <c r="EC1147" s="113"/>
      <c r="ED1147" s="113"/>
      <c r="EE1147" s="113"/>
      <c r="EF1147" s="113"/>
      <c r="EG1147" s="113"/>
      <c r="EH1147" s="113"/>
      <c r="EI1147" s="113"/>
      <c r="EJ1147" s="113"/>
      <c r="EK1147" s="113"/>
      <c r="EL1147" s="113"/>
      <c r="EM1147" s="113"/>
      <c r="EN1147" s="113"/>
      <c r="EO1147" s="113"/>
      <c r="EP1147" s="113"/>
      <c r="EQ1147" s="113"/>
      <c r="ER1147" s="113"/>
      <c r="ES1147" s="113"/>
      <c r="ET1147" s="113"/>
      <c r="EU1147" s="113"/>
      <c r="EV1147" s="113"/>
      <c r="EW1147" s="113"/>
      <c r="EX1147" s="113"/>
      <c r="EY1147" s="113"/>
      <c r="EZ1147" s="113"/>
      <c r="FA1147" s="113"/>
      <c r="FB1147" s="113"/>
      <c r="FC1147" s="113"/>
      <c r="FD1147" s="113"/>
      <c r="FE1147" s="113"/>
      <c r="FF1147" s="113"/>
      <c r="FG1147" s="113"/>
      <c r="FH1147" s="113"/>
      <c r="FI1147" s="113"/>
      <c r="FJ1147" s="113"/>
      <c r="FK1147" s="113"/>
      <c r="FL1147" s="113"/>
      <c r="FM1147" s="113"/>
      <c r="FN1147" s="113"/>
      <c r="FO1147" s="113"/>
      <c r="FP1147" s="113"/>
      <c r="FQ1147" s="113"/>
      <c r="FR1147" s="113"/>
      <c r="FS1147" s="113"/>
      <c r="FT1147" s="113"/>
      <c r="FU1147" s="113"/>
      <c r="FV1147" s="113"/>
      <c r="FW1147" s="113"/>
      <c r="FX1147" s="113"/>
      <c r="FY1147" s="113"/>
      <c r="FZ1147" s="113"/>
      <c r="GA1147" s="113"/>
      <c r="GB1147" s="113"/>
      <c r="GC1147" s="113"/>
      <c r="GD1147" s="113"/>
      <c r="GE1147" s="113"/>
      <c r="GF1147" s="113"/>
      <c r="GG1147" s="113"/>
      <c r="GH1147" s="113"/>
      <c r="GI1147" s="113"/>
      <c r="GJ1147" s="113"/>
      <c r="GK1147" s="113"/>
      <c r="GL1147" s="113"/>
      <c r="GM1147" s="113"/>
      <c r="GN1147" s="113"/>
      <c r="GO1147" s="113"/>
      <c r="GP1147" s="113"/>
      <c r="GQ1147" s="113"/>
      <c r="GR1147" s="113"/>
      <c r="GS1147" s="113"/>
      <c r="GT1147" s="113"/>
      <c r="GU1147" s="113"/>
      <c r="GV1147" s="113"/>
      <c r="GW1147" s="113"/>
      <c r="GX1147" s="113"/>
      <c r="GY1147" s="113"/>
      <c r="GZ1147" s="113"/>
      <c r="HA1147" s="113"/>
      <c r="HB1147" s="113"/>
      <c r="HC1147" s="113"/>
      <c r="HD1147" s="113"/>
      <c r="HE1147" s="113"/>
      <c r="HF1147" s="113"/>
      <c r="HG1147" s="113"/>
      <c r="HH1147" s="113"/>
      <c r="HI1147" s="113"/>
      <c r="HJ1147" s="113"/>
      <c r="HK1147" s="113"/>
      <c r="HL1147" s="113"/>
      <c r="HM1147" s="113"/>
      <c r="HN1147" s="113"/>
      <c r="HO1147" s="113"/>
      <c r="HP1147" s="113"/>
      <c r="HQ1147" s="113"/>
      <c r="HR1147" s="113"/>
      <c r="HS1147" s="113"/>
      <c r="HT1147" s="113"/>
      <c r="HU1147" s="113"/>
      <c r="HV1147" s="113"/>
      <c r="HW1147" s="113"/>
      <c r="HX1147" s="113"/>
      <c r="HY1147" s="113"/>
      <c r="HZ1147" s="113"/>
      <c r="IA1147" s="113"/>
      <c r="IB1147" s="113"/>
      <c r="IC1147" s="113"/>
      <c r="ID1147" s="113"/>
      <c r="IE1147" s="113"/>
      <c r="IF1147" s="113"/>
      <c r="IG1147" s="113"/>
      <c r="IH1147" s="113"/>
      <c r="II1147" s="113"/>
      <c r="IJ1147" s="113"/>
      <c r="IK1147" s="113"/>
      <c r="IL1147" s="113"/>
      <c r="IM1147" s="113"/>
      <c r="IN1147" s="113"/>
      <c r="IO1147" s="113"/>
      <c r="IP1147" s="113"/>
      <c r="IQ1147" s="113"/>
      <c r="IR1147" s="113"/>
      <c r="IS1147" s="113"/>
      <c r="IT1147" s="113"/>
      <c r="IU1147" s="113"/>
      <c r="IV1147" s="113"/>
    </row>
    <row r="1148" spans="1:256" ht="13.5" customHeight="1">
      <c r="A1148" s="549"/>
      <c r="B1148" s="300" t="str">
        <f t="shared" si="43"/>
        <v>2</v>
      </c>
      <c r="C1148" s="446" t="s">
        <v>1346</v>
      </c>
      <c r="D1148" s="447"/>
      <c r="E1148" s="448"/>
      <c r="F1148" s="113"/>
      <c r="G1148" s="113"/>
      <c r="H1148" s="275"/>
      <c r="I1148" s="113"/>
      <c r="J1148" s="113"/>
      <c r="K1148" s="113"/>
      <c r="L1148" s="113"/>
      <c r="M1148" s="113"/>
      <c r="N1148" s="113"/>
      <c r="O1148" s="113"/>
      <c r="P1148" s="113"/>
      <c r="Q1148" s="113"/>
      <c r="R1148" s="113"/>
      <c r="S1148" s="113"/>
      <c r="T1148" s="113"/>
      <c r="U1148" s="113"/>
      <c r="V1148" s="113"/>
      <c r="W1148" s="113"/>
      <c r="X1148" s="113"/>
      <c r="Y1148" s="113"/>
      <c r="Z1148" s="113"/>
      <c r="AA1148" s="113"/>
      <c r="AB1148" s="113"/>
      <c r="AC1148" s="113"/>
      <c r="AD1148" s="113"/>
      <c r="AE1148" s="113"/>
      <c r="AF1148" s="113"/>
      <c r="AG1148" s="113"/>
      <c r="AH1148" s="113"/>
      <c r="AI1148" s="113"/>
      <c r="AJ1148" s="113"/>
      <c r="AK1148" s="113"/>
      <c r="AL1148" s="113"/>
      <c r="AM1148" s="113"/>
      <c r="AN1148" s="113"/>
      <c r="AO1148" s="113"/>
      <c r="AP1148" s="113"/>
      <c r="AQ1148" s="113"/>
      <c r="AR1148" s="113"/>
      <c r="AS1148" s="113"/>
      <c r="AT1148" s="113"/>
      <c r="AU1148" s="113"/>
      <c r="AV1148" s="113"/>
      <c r="AW1148" s="113"/>
      <c r="AX1148" s="113"/>
      <c r="AY1148" s="113"/>
      <c r="AZ1148" s="113"/>
      <c r="BA1148" s="113"/>
      <c r="BB1148" s="113"/>
      <c r="BC1148" s="113"/>
      <c r="BD1148" s="113"/>
      <c r="BE1148" s="113"/>
      <c r="BF1148" s="113"/>
      <c r="BG1148" s="113"/>
      <c r="BH1148" s="113"/>
      <c r="BI1148" s="113"/>
      <c r="BJ1148" s="113"/>
      <c r="BK1148" s="113"/>
      <c r="BL1148" s="113"/>
      <c r="BM1148" s="113"/>
      <c r="BN1148" s="113"/>
      <c r="BO1148" s="113"/>
      <c r="BP1148" s="113"/>
      <c r="BQ1148" s="113"/>
      <c r="BR1148" s="113"/>
      <c r="BS1148" s="113"/>
      <c r="BT1148" s="113"/>
      <c r="BU1148" s="113"/>
      <c r="BV1148" s="113"/>
      <c r="BW1148" s="113"/>
      <c r="BX1148" s="113"/>
      <c r="BY1148" s="113"/>
      <c r="BZ1148" s="113"/>
      <c r="CA1148" s="113"/>
      <c r="CB1148" s="113"/>
      <c r="CC1148" s="113"/>
      <c r="CD1148" s="113"/>
      <c r="CE1148" s="113"/>
      <c r="CF1148" s="113"/>
      <c r="CG1148" s="113"/>
      <c r="CH1148" s="113"/>
      <c r="CI1148" s="113"/>
      <c r="CJ1148" s="113"/>
      <c r="CK1148" s="113"/>
      <c r="CL1148" s="113"/>
      <c r="CM1148" s="113"/>
      <c r="CN1148" s="113"/>
      <c r="CO1148" s="113"/>
      <c r="CP1148" s="113"/>
      <c r="CQ1148" s="113"/>
      <c r="CR1148" s="113"/>
      <c r="CS1148" s="113"/>
      <c r="CT1148" s="113"/>
      <c r="CU1148" s="113"/>
      <c r="CV1148" s="113"/>
      <c r="CW1148" s="113"/>
      <c r="CX1148" s="113"/>
      <c r="CY1148" s="113"/>
      <c r="CZ1148" s="113"/>
      <c r="DA1148" s="113"/>
      <c r="DB1148" s="113"/>
      <c r="DC1148" s="113"/>
      <c r="DD1148" s="113"/>
      <c r="DE1148" s="113"/>
      <c r="DF1148" s="113"/>
      <c r="DG1148" s="113"/>
      <c r="DH1148" s="113"/>
      <c r="DI1148" s="113"/>
      <c r="DJ1148" s="113"/>
      <c r="DK1148" s="113"/>
      <c r="DL1148" s="113"/>
      <c r="DM1148" s="113"/>
      <c r="DN1148" s="113"/>
      <c r="DO1148" s="113"/>
      <c r="DP1148" s="113"/>
      <c r="DQ1148" s="113"/>
      <c r="DR1148" s="113"/>
      <c r="DS1148" s="113"/>
      <c r="DT1148" s="113"/>
      <c r="DU1148" s="113"/>
      <c r="DV1148" s="113"/>
      <c r="DW1148" s="113"/>
      <c r="DX1148" s="113"/>
      <c r="DY1148" s="113"/>
      <c r="DZ1148" s="113"/>
      <c r="EA1148" s="113"/>
      <c r="EB1148" s="113"/>
      <c r="EC1148" s="113"/>
      <c r="ED1148" s="113"/>
      <c r="EE1148" s="113"/>
      <c r="EF1148" s="113"/>
      <c r="EG1148" s="113"/>
      <c r="EH1148" s="113"/>
      <c r="EI1148" s="113"/>
      <c r="EJ1148" s="113"/>
      <c r="EK1148" s="113"/>
      <c r="EL1148" s="113"/>
      <c r="EM1148" s="113"/>
      <c r="EN1148" s="113"/>
      <c r="EO1148" s="113"/>
      <c r="EP1148" s="113"/>
      <c r="EQ1148" s="113"/>
      <c r="ER1148" s="113"/>
      <c r="ES1148" s="113"/>
      <c r="ET1148" s="113"/>
      <c r="EU1148" s="113"/>
      <c r="EV1148" s="113"/>
      <c r="EW1148" s="113"/>
      <c r="EX1148" s="113"/>
      <c r="EY1148" s="113"/>
      <c r="EZ1148" s="113"/>
      <c r="FA1148" s="113"/>
      <c r="FB1148" s="113"/>
      <c r="FC1148" s="113"/>
      <c r="FD1148" s="113"/>
      <c r="FE1148" s="113"/>
      <c r="FF1148" s="113"/>
      <c r="FG1148" s="113"/>
      <c r="FH1148" s="113"/>
      <c r="FI1148" s="113"/>
      <c r="FJ1148" s="113"/>
      <c r="FK1148" s="113"/>
      <c r="FL1148" s="113"/>
      <c r="FM1148" s="113"/>
      <c r="FN1148" s="113"/>
      <c r="FO1148" s="113"/>
      <c r="FP1148" s="113"/>
      <c r="FQ1148" s="113"/>
      <c r="FR1148" s="113"/>
      <c r="FS1148" s="113"/>
      <c r="FT1148" s="113"/>
      <c r="FU1148" s="113"/>
      <c r="FV1148" s="113"/>
      <c r="FW1148" s="113"/>
      <c r="FX1148" s="113"/>
      <c r="FY1148" s="113"/>
      <c r="FZ1148" s="113"/>
      <c r="GA1148" s="113"/>
      <c r="GB1148" s="113"/>
      <c r="GC1148" s="113"/>
      <c r="GD1148" s="113"/>
      <c r="GE1148" s="113"/>
      <c r="GF1148" s="113"/>
      <c r="GG1148" s="113"/>
      <c r="GH1148" s="113"/>
      <c r="GI1148" s="113"/>
      <c r="GJ1148" s="113"/>
      <c r="GK1148" s="113"/>
      <c r="GL1148" s="113"/>
      <c r="GM1148" s="113"/>
      <c r="GN1148" s="113"/>
      <c r="GO1148" s="113"/>
      <c r="GP1148" s="113"/>
      <c r="GQ1148" s="113"/>
      <c r="GR1148" s="113"/>
      <c r="GS1148" s="113"/>
      <c r="GT1148" s="113"/>
      <c r="GU1148" s="113"/>
      <c r="GV1148" s="113"/>
      <c r="GW1148" s="113"/>
      <c r="GX1148" s="113"/>
      <c r="GY1148" s="113"/>
      <c r="GZ1148" s="113"/>
      <c r="HA1148" s="113"/>
      <c r="HB1148" s="113"/>
      <c r="HC1148" s="113"/>
      <c r="HD1148" s="113"/>
      <c r="HE1148" s="113"/>
      <c r="HF1148" s="113"/>
      <c r="HG1148" s="113"/>
      <c r="HH1148" s="113"/>
      <c r="HI1148" s="113"/>
      <c r="HJ1148" s="113"/>
      <c r="HK1148" s="113"/>
      <c r="HL1148" s="113"/>
      <c r="HM1148" s="113"/>
      <c r="HN1148" s="113"/>
      <c r="HO1148" s="113"/>
      <c r="HP1148" s="113"/>
      <c r="HQ1148" s="113"/>
      <c r="HR1148" s="113"/>
      <c r="HS1148" s="113"/>
      <c r="HT1148" s="113"/>
      <c r="HU1148" s="113"/>
      <c r="HV1148" s="113"/>
      <c r="HW1148" s="113"/>
      <c r="HX1148" s="113"/>
      <c r="HY1148" s="113"/>
      <c r="HZ1148" s="113"/>
      <c r="IA1148" s="113"/>
      <c r="IB1148" s="113"/>
      <c r="IC1148" s="113"/>
      <c r="ID1148" s="113"/>
      <c r="IE1148" s="113"/>
      <c r="IF1148" s="113"/>
      <c r="IG1148" s="113"/>
      <c r="IH1148" s="113"/>
      <c r="II1148" s="113"/>
      <c r="IJ1148" s="113"/>
      <c r="IK1148" s="113"/>
      <c r="IL1148" s="113"/>
      <c r="IM1148" s="113"/>
      <c r="IN1148" s="113"/>
      <c r="IO1148" s="113"/>
      <c r="IP1148" s="113"/>
      <c r="IQ1148" s="113"/>
      <c r="IR1148" s="113"/>
      <c r="IS1148" s="113"/>
      <c r="IT1148" s="113"/>
      <c r="IU1148" s="113"/>
      <c r="IV1148" s="113"/>
    </row>
    <row r="1149" spans="1:256" ht="13.5" customHeight="1">
      <c r="A1149" s="549"/>
      <c r="B1149" s="300" t="str">
        <f t="shared" si="43"/>
        <v>2</v>
      </c>
      <c r="C1149" s="446" t="s">
        <v>1347</v>
      </c>
      <c r="D1149" s="447"/>
      <c r="E1149" s="448"/>
      <c r="F1149" s="113"/>
      <c r="G1149" s="113"/>
      <c r="H1149" s="275"/>
      <c r="I1149" s="113"/>
      <c r="J1149" s="113"/>
      <c r="K1149" s="113"/>
      <c r="L1149" s="113"/>
      <c r="M1149" s="113"/>
      <c r="N1149" s="113"/>
      <c r="O1149" s="113"/>
      <c r="P1149" s="113"/>
      <c r="Q1149" s="113"/>
      <c r="R1149" s="113"/>
      <c r="S1149" s="113"/>
      <c r="T1149" s="113"/>
      <c r="U1149" s="113"/>
      <c r="V1149" s="113"/>
      <c r="W1149" s="113"/>
      <c r="X1149" s="113"/>
      <c r="Y1149" s="113"/>
      <c r="Z1149" s="113"/>
      <c r="AA1149" s="113"/>
      <c r="AB1149" s="113"/>
      <c r="AC1149" s="113"/>
      <c r="AD1149" s="113"/>
      <c r="AE1149" s="113"/>
      <c r="AF1149" s="113"/>
      <c r="AG1149" s="113"/>
      <c r="AH1149" s="113"/>
      <c r="AI1149" s="113"/>
      <c r="AJ1149" s="113"/>
      <c r="AK1149" s="113"/>
      <c r="AL1149" s="113"/>
      <c r="AM1149" s="113"/>
      <c r="AN1149" s="113"/>
      <c r="AO1149" s="113"/>
      <c r="AP1149" s="113"/>
      <c r="AQ1149" s="113"/>
      <c r="AR1149" s="113"/>
      <c r="AS1149" s="113"/>
      <c r="AT1149" s="113"/>
      <c r="AU1149" s="113"/>
      <c r="AV1149" s="113"/>
      <c r="AW1149" s="113"/>
      <c r="AX1149" s="113"/>
      <c r="AY1149" s="113"/>
      <c r="AZ1149" s="113"/>
      <c r="BA1149" s="113"/>
      <c r="BB1149" s="113"/>
      <c r="BC1149" s="113"/>
      <c r="BD1149" s="113"/>
      <c r="BE1149" s="113"/>
      <c r="BF1149" s="113"/>
      <c r="BG1149" s="113"/>
      <c r="BH1149" s="113"/>
      <c r="BI1149" s="113"/>
      <c r="BJ1149" s="113"/>
      <c r="BK1149" s="113"/>
      <c r="BL1149" s="113"/>
      <c r="BM1149" s="113"/>
      <c r="BN1149" s="113"/>
      <c r="BO1149" s="113"/>
      <c r="BP1149" s="113"/>
      <c r="BQ1149" s="113"/>
      <c r="BR1149" s="113"/>
      <c r="BS1149" s="113"/>
      <c r="BT1149" s="113"/>
      <c r="BU1149" s="113"/>
      <c r="BV1149" s="113"/>
      <c r="BW1149" s="113"/>
      <c r="BX1149" s="113"/>
      <c r="BY1149" s="113"/>
      <c r="BZ1149" s="113"/>
      <c r="CA1149" s="113"/>
      <c r="CB1149" s="113"/>
      <c r="CC1149" s="113"/>
      <c r="CD1149" s="113"/>
      <c r="CE1149" s="113"/>
      <c r="CF1149" s="113"/>
      <c r="CG1149" s="113"/>
      <c r="CH1149" s="113"/>
      <c r="CI1149" s="113"/>
      <c r="CJ1149" s="113"/>
      <c r="CK1149" s="113"/>
      <c r="CL1149" s="113"/>
      <c r="CM1149" s="113"/>
      <c r="CN1149" s="113"/>
      <c r="CO1149" s="113"/>
      <c r="CP1149" s="113"/>
      <c r="CQ1149" s="113"/>
      <c r="CR1149" s="113"/>
      <c r="CS1149" s="113"/>
      <c r="CT1149" s="113"/>
      <c r="CU1149" s="113"/>
      <c r="CV1149" s="113"/>
      <c r="CW1149" s="113"/>
      <c r="CX1149" s="113"/>
      <c r="CY1149" s="113"/>
      <c r="CZ1149" s="113"/>
      <c r="DA1149" s="113"/>
      <c r="DB1149" s="113"/>
      <c r="DC1149" s="113"/>
      <c r="DD1149" s="113"/>
      <c r="DE1149" s="113"/>
      <c r="DF1149" s="113"/>
      <c r="DG1149" s="113"/>
      <c r="DH1149" s="113"/>
      <c r="DI1149" s="113"/>
      <c r="DJ1149" s="113"/>
      <c r="DK1149" s="113"/>
      <c r="DL1149" s="113"/>
      <c r="DM1149" s="113"/>
      <c r="DN1149" s="113"/>
      <c r="DO1149" s="113"/>
      <c r="DP1149" s="113"/>
      <c r="DQ1149" s="113"/>
      <c r="DR1149" s="113"/>
      <c r="DS1149" s="113"/>
      <c r="DT1149" s="113"/>
      <c r="DU1149" s="113"/>
      <c r="DV1149" s="113"/>
      <c r="DW1149" s="113"/>
      <c r="DX1149" s="113"/>
      <c r="DY1149" s="113"/>
      <c r="DZ1149" s="113"/>
      <c r="EA1149" s="113"/>
      <c r="EB1149" s="113"/>
      <c r="EC1149" s="113"/>
      <c r="ED1149" s="113"/>
      <c r="EE1149" s="113"/>
      <c r="EF1149" s="113"/>
      <c r="EG1149" s="113"/>
      <c r="EH1149" s="113"/>
      <c r="EI1149" s="113"/>
      <c r="EJ1149" s="113"/>
      <c r="EK1149" s="113"/>
      <c r="EL1149" s="113"/>
      <c r="EM1149" s="113"/>
      <c r="EN1149" s="113"/>
      <c r="EO1149" s="113"/>
      <c r="EP1149" s="113"/>
      <c r="EQ1149" s="113"/>
      <c r="ER1149" s="113"/>
      <c r="ES1149" s="113"/>
      <c r="ET1149" s="113"/>
      <c r="EU1149" s="113"/>
      <c r="EV1149" s="113"/>
      <c r="EW1149" s="113"/>
      <c r="EX1149" s="113"/>
      <c r="EY1149" s="113"/>
      <c r="EZ1149" s="113"/>
      <c r="FA1149" s="113"/>
      <c r="FB1149" s="113"/>
      <c r="FC1149" s="113"/>
      <c r="FD1149" s="113"/>
      <c r="FE1149" s="113"/>
      <c r="FF1149" s="113"/>
      <c r="FG1149" s="113"/>
      <c r="FH1149" s="113"/>
      <c r="FI1149" s="113"/>
      <c r="FJ1149" s="113"/>
      <c r="FK1149" s="113"/>
      <c r="FL1149" s="113"/>
      <c r="FM1149" s="113"/>
      <c r="FN1149" s="113"/>
      <c r="FO1149" s="113"/>
      <c r="FP1149" s="113"/>
      <c r="FQ1149" s="113"/>
      <c r="FR1149" s="113"/>
      <c r="FS1149" s="113"/>
      <c r="FT1149" s="113"/>
      <c r="FU1149" s="113"/>
      <c r="FV1149" s="113"/>
      <c r="FW1149" s="113"/>
      <c r="FX1149" s="113"/>
      <c r="FY1149" s="113"/>
      <c r="FZ1149" s="113"/>
      <c r="GA1149" s="113"/>
      <c r="GB1149" s="113"/>
      <c r="GC1149" s="113"/>
      <c r="GD1149" s="113"/>
      <c r="GE1149" s="113"/>
      <c r="GF1149" s="113"/>
      <c r="GG1149" s="113"/>
      <c r="GH1149" s="113"/>
      <c r="GI1149" s="113"/>
      <c r="GJ1149" s="113"/>
      <c r="GK1149" s="113"/>
      <c r="GL1149" s="113"/>
      <c r="GM1149" s="113"/>
      <c r="GN1149" s="113"/>
      <c r="GO1149" s="113"/>
      <c r="GP1149" s="113"/>
      <c r="GQ1149" s="113"/>
      <c r="GR1149" s="113"/>
      <c r="GS1149" s="113"/>
      <c r="GT1149" s="113"/>
      <c r="GU1149" s="113"/>
      <c r="GV1149" s="113"/>
      <c r="GW1149" s="113"/>
      <c r="GX1149" s="113"/>
      <c r="GY1149" s="113"/>
      <c r="GZ1149" s="113"/>
      <c r="HA1149" s="113"/>
      <c r="HB1149" s="113"/>
      <c r="HC1149" s="113"/>
      <c r="HD1149" s="113"/>
      <c r="HE1149" s="113"/>
      <c r="HF1149" s="113"/>
      <c r="HG1149" s="113"/>
      <c r="HH1149" s="113"/>
      <c r="HI1149" s="113"/>
      <c r="HJ1149" s="113"/>
      <c r="HK1149" s="113"/>
      <c r="HL1149" s="113"/>
      <c r="HM1149" s="113"/>
      <c r="HN1149" s="113"/>
      <c r="HO1149" s="113"/>
      <c r="HP1149" s="113"/>
      <c r="HQ1149" s="113"/>
      <c r="HR1149" s="113"/>
      <c r="HS1149" s="113"/>
      <c r="HT1149" s="113"/>
      <c r="HU1149" s="113"/>
      <c r="HV1149" s="113"/>
      <c r="HW1149" s="113"/>
      <c r="HX1149" s="113"/>
      <c r="HY1149" s="113"/>
      <c r="HZ1149" s="113"/>
      <c r="IA1149" s="113"/>
      <c r="IB1149" s="113"/>
      <c r="IC1149" s="113"/>
      <c r="ID1149" s="113"/>
      <c r="IE1149" s="113"/>
      <c r="IF1149" s="113"/>
      <c r="IG1149" s="113"/>
      <c r="IH1149" s="113"/>
      <c r="II1149" s="113"/>
      <c r="IJ1149" s="113"/>
      <c r="IK1149" s="113"/>
      <c r="IL1149" s="113"/>
      <c r="IM1149" s="113"/>
      <c r="IN1149" s="113"/>
      <c r="IO1149" s="113"/>
      <c r="IP1149" s="113"/>
      <c r="IQ1149" s="113"/>
      <c r="IR1149" s="113"/>
      <c r="IS1149" s="113"/>
      <c r="IT1149" s="113"/>
      <c r="IU1149" s="113"/>
      <c r="IV1149" s="113"/>
    </row>
    <row r="1150" spans="1:256" ht="13.5" customHeight="1">
      <c r="A1150" s="549"/>
      <c r="B1150" s="300" t="str">
        <f t="shared" si="43"/>
        <v>2</v>
      </c>
      <c r="C1150" s="446" t="s">
        <v>1348</v>
      </c>
      <c r="D1150" s="447"/>
      <c r="E1150" s="448"/>
      <c r="F1150" s="113"/>
      <c r="G1150" s="113"/>
      <c r="H1150" s="275"/>
      <c r="I1150" s="113"/>
      <c r="J1150" s="113"/>
      <c r="K1150" s="113"/>
      <c r="L1150" s="113"/>
      <c r="M1150" s="113"/>
      <c r="N1150" s="113"/>
      <c r="O1150" s="113"/>
      <c r="P1150" s="113"/>
      <c r="Q1150" s="113"/>
      <c r="R1150" s="113"/>
      <c r="S1150" s="113"/>
      <c r="T1150" s="113"/>
      <c r="U1150" s="113"/>
      <c r="V1150" s="113"/>
      <c r="W1150" s="113"/>
      <c r="X1150" s="113"/>
      <c r="Y1150" s="113"/>
      <c r="Z1150" s="113"/>
      <c r="AA1150" s="113"/>
      <c r="AB1150" s="113"/>
      <c r="AC1150" s="113"/>
      <c r="AD1150" s="113"/>
      <c r="AE1150" s="113"/>
      <c r="AF1150" s="113"/>
      <c r="AG1150" s="113"/>
      <c r="AH1150" s="113"/>
      <c r="AI1150" s="113"/>
      <c r="AJ1150" s="113"/>
      <c r="AK1150" s="113"/>
      <c r="AL1150" s="113"/>
      <c r="AM1150" s="113"/>
      <c r="AN1150" s="113"/>
      <c r="AO1150" s="113"/>
      <c r="AP1150" s="113"/>
      <c r="AQ1150" s="113"/>
      <c r="AR1150" s="113"/>
      <c r="AS1150" s="113"/>
      <c r="AT1150" s="113"/>
      <c r="AU1150" s="113"/>
      <c r="AV1150" s="113"/>
      <c r="AW1150" s="113"/>
      <c r="AX1150" s="113"/>
      <c r="AY1150" s="113"/>
      <c r="AZ1150" s="113"/>
      <c r="BA1150" s="113"/>
      <c r="BB1150" s="113"/>
      <c r="BC1150" s="113"/>
      <c r="BD1150" s="113"/>
      <c r="BE1150" s="113"/>
      <c r="BF1150" s="113"/>
      <c r="BG1150" s="113"/>
      <c r="BH1150" s="113"/>
      <c r="BI1150" s="113"/>
      <c r="BJ1150" s="113"/>
      <c r="BK1150" s="113"/>
      <c r="BL1150" s="113"/>
      <c r="BM1150" s="113"/>
      <c r="BN1150" s="113"/>
      <c r="BO1150" s="113"/>
      <c r="BP1150" s="113"/>
      <c r="BQ1150" s="113"/>
      <c r="BR1150" s="113"/>
      <c r="BS1150" s="113"/>
      <c r="BT1150" s="113"/>
      <c r="BU1150" s="113"/>
      <c r="BV1150" s="113"/>
      <c r="BW1150" s="113"/>
      <c r="BX1150" s="113"/>
      <c r="BY1150" s="113"/>
      <c r="BZ1150" s="113"/>
      <c r="CA1150" s="113"/>
      <c r="CB1150" s="113"/>
      <c r="CC1150" s="113"/>
      <c r="CD1150" s="113"/>
      <c r="CE1150" s="113"/>
      <c r="CF1150" s="113"/>
      <c r="CG1150" s="113"/>
      <c r="CH1150" s="113"/>
      <c r="CI1150" s="113"/>
      <c r="CJ1150" s="113"/>
      <c r="CK1150" s="113"/>
      <c r="CL1150" s="113"/>
      <c r="CM1150" s="113"/>
      <c r="CN1150" s="113"/>
      <c r="CO1150" s="113"/>
      <c r="CP1150" s="113"/>
      <c r="CQ1150" s="113"/>
      <c r="CR1150" s="113"/>
      <c r="CS1150" s="113"/>
      <c r="CT1150" s="113"/>
      <c r="CU1150" s="113"/>
      <c r="CV1150" s="113"/>
      <c r="CW1150" s="113"/>
      <c r="CX1150" s="113"/>
      <c r="CY1150" s="113"/>
      <c r="CZ1150" s="113"/>
      <c r="DA1150" s="113"/>
      <c r="DB1150" s="113"/>
      <c r="DC1150" s="113"/>
      <c r="DD1150" s="113"/>
      <c r="DE1150" s="113"/>
      <c r="DF1150" s="113"/>
      <c r="DG1150" s="113"/>
      <c r="DH1150" s="113"/>
      <c r="DI1150" s="113"/>
      <c r="DJ1150" s="113"/>
      <c r="DK1150" s="113"/>
      <c r="DL1150" s="113"/>
      <c r="DM1150" s="113"/>
      <c r="DN1150" s="113"/>
      <c r="DO1150" s="113"/>
      <c r="DP1150" s="113"/>
      <c r="DQ1150" s="113"/>
      <c r="DR1150" s="113"/>
      <c r="DS1150" s="113"/>
      <c r="DT1150" s="113"/>
      <c r="DU1150" s="113"/>
      <c r="DV1150" s="113"/>
      <c r="DW1150" s="113"/>
      <c r="DX1150" s="113"/>
      <c r="DY1150" s="113"/>
      <c r="DZ1150" s="113"/>
      <c r="EA1150" s="113"/>
      <c r="EB1150" s="113"/>
      <c r="EC1150" s="113"/>
      <c r="ED1150" s="113"/>
      <c r="EE1150" s="113"/>
      <c r="EF1150" s="113"/>
      <c r="EG1150" s="113"/>
      <c r="EH1150" s="113"/>
      <c r="EI1150" s="113"/>
      <c r="EJ1150" s="113"/>
      <c r="EK1150" s="113"/>
      <c r="EL1150" s="113"/>
      <c r="EM1150" s="113"/>
      <c r="EN1150" s="113"/>
      <c r="EO1150" s="113"/>
      <c r="EP1150" s="113"/>
      <c r="EQ1150" s="113"/>
      <c r="ER1150" s="113"/>
      <c r="ES1150" s="113"/>
      <c r="ET1150" s="113"/>
      <c r="EU1150" s="113"/>
      <c r="EV1150" s="113"/>
      <c r="EW1150" s="113"/>
      <c r="EX1150" s="113"/>
      <c r="EY1150" s="113"/>
      <c r="EZ1150" s="113"/>
      <c r="FA1150" s="113"/>
      <c r="FB1150" s="113"/>
      <c r="FC1150" s="113"/>
      <c r="FD1150" s="113"/>
      <c r="FE1150" s="113"/>
      <c r="FF1150" s="113"/>
      <c r="FG1150" s="113"/>
      <c r="FH1150" s="113"/>
      <c r="FI1150" s="113"/>
      <c r="FJ1150" s="113"/>
      <c r="FK1150" s="113"/>
      <c r="FL1150" s="113"/>
      <c r="FM1150" s="113"/>
      <c r="FN1150" s="113"/>
      <c r="FO1150" s="113"/>
      <c r="FP1150" s="113"/>
      <c r="FQ1150" s="113"/>
      <c r="FR1150" s="113"/>
      <c r="FS1150" s="113"/>
      <c r="FT1150" s="113"/>
      <c r="FU1150" s="113"/>
      <c r="FV1150" s="113"/>
      <c r="FW1150" s="113"/>
      <c r="FX1150" s="113"/>
      <c r="FY1150" s="113"/>
      <c r="FZ1150" s="113"/>
      <c r="GA1150" s="113"/>
      <c r="GB1150" s="113"/>
      <c r="GC1150" s="113"/>
      <c r="GD1150" s="113"/>
      <c r="GE1150" s="113"/>
      <c r="GF1150" s="113"/>
      <c r="GG1150" s="113"/>
      <c r="GH1150" s="113"/>
      <c r="GI1150" s="113"/>
      <c r="GJ1150" s="113"/>
      <c r="GK1150" s="113"/>
      <c r="GL1150" s="113"/>
      <c r="GM1150" s="113"/>
      <c r="GN1150" s="113"/>
      <c r="GO1150" s="113"/>
      <c r="GP1150" s="113"/>
      <c r="GQ1150" s="113"/>
      <c r="GR1150" s="113"/>
      <c r="GS1150" s="113"/>
      <c r="GT1150" s="113"/>
      <c r="GU1150" s="113"/>
      <c r="GV1150" s="113"/>
      <c r="GW1150" s="113"/>
      <c r="GX1150" s="113"/>
      <c r="GY1150" s="113"/>
      <c r="GZ1150" s="113"/>
      <c r="HA1150" s="113"/>
      <c r="HB1150" s="113"/>
      <c r="HC1150" s="113"/>
      <c r="HD1150" s="113"/>
      <c r="HE1150" s="113"/>
      <c r="HF1150" s="113"/>
      <c r="HG1150" s="113"/>
      <c r="HH1150" s="113"/>
      <c r="HI1150" s="113"/>
      <c r="HJ1150" s="113"/>
      <c r="HK1150" s="113"/>
      <c r="HL1150" s="113"/>
      <c r="HM1150" s="113"/>
      <c r="HN1150" s="113"/>
      <c r="HO1150" s="113"/>
      <c r="HP1150" s="113"/>
      <c r="HQ1150" s="113"/>
      <c r="HR1150" s="113"/>
      <c r="HS1150" s="113"/>
      <c r="HT1150" s="113"/>
      <c r="HU1150" s="113"/>
      <c r="HV1150" s="113"/>
      <c r="HW1150" s="113"/>
      <c r="HX1150" s="113"/>
      <c r="HY1150" s="113"/>
      <c r="HZ1150" s="113"/>
      <c r="IA1150" s="113"/>
      <c r="IB1150" s="113"/>
      <c r="IC1150" s="113"/>
      <c r="ID1150" s="113"/>
      <c r="IE1150" s="113"/>
      <c r="IF1150" s="113"/>
      <c r="IG1150" s="113"/>
      <c r="IH1150" s="113"/>
      <c r="II1150" s="113"/>
      <c r="IJ1150" s="113"/>
      <c r="IK1150" s="113"/>
      <c r="IL1150" s="113"/>
      <c r="IM1150" s="113"/>
      <c r="IN1150" s="113"/>
      <c r="IO1150" s="113"/>
      <c r="IP1150" s="113"/>
      <c r="IQ1150" s="113"/>
      <c r="IR1150" s="113"/>
      <c r="IS1150" s="113"/>
      <c r="IT1150" s="113"/>
      <c r="IU1150" s="113"/>
      <c r="IV1150" s="113"/>
    </row>
    <row r="1151" spans="1:256" ht="13.5" customHeight="1">
      <c r="A1151" s="549"/>
      <c r="B1151" s="300" t="str">
        <f t="shared" si="43"/>
        <v>2</v>
      </c>
      <c r="C1151" s="446" t="s">
        <v>1349</v>
      </c>
      <c r="D1151" s="447"/>
      <c r="E1151" s="448"/>
      <c r="F1151" s="113"/>
      <c r="G1151" s="113"/>
      <c r="H1151" s="275"/>
      <c r="I1151" s="113"/>
      <c r="J1151" s="113"/>
      <c r="K1151" s="113"/>
      <c r="L1151" s="113"/>
      <c r="M1151" s="113"/>
      <c r="N1151" s="113"/>
      <c r="O1151" s="113"/>
      <c r="P1151" s="113"/>
      <c r="Q1151" s="113"/>
      <c r="R1151" s="113"/>
      <c r="S1151" s="113"/>
      <c r="T1151" s="113"/>
      <c r="U1151" s="113"/>
      <c r="V1151" s="113"/>
      <c r="W1151" s="113"/>
      <c r="X1151" s="113"/>
      <c r="Y1151" s="113"/>
      <c r="Z1151" s="113"/>
      <c r="AA1151" s="113"/>
      <c r="AB1151" s="113"/>
      <c r="AC1151" s="113"/>
      <c r="AD1151" s="113"/>
      <c r="AE1151" s="113"/>
      <c r="AF1151" s="113"/>
      <c r="AG1151" s="113"/>
      <c r="AH1151" s="113"/>
      <c r="AI1151" s="113"/>
      <c r="AJ1151" s="113"/>
      <c r="AK1151" s="113"/>
      <c r="AL1151" s="113"/>
      <c r="AM1151" s="113"/>
      <c r="AN1151" s="113"/>
      <c r="AO1151" s="113"/>
      <c r="AP1151" s="113"/>
      <c r="AQ1151" s="113"/>
      <c r="AR1151" s="113"/>
      <c r="AS1151" s="113"/>
      <c r="AT1151" s="113"/>
      <c r="AU1151" s="113"/>
      <c r="AV1151" s="113"/>
      <c r="AW1151" s="113"/>
      <c r="AX1151" s="113"/>
      <c r="AY1151" s="113"/>
      <c r="AZ1151" s="113"/>
      <c r="BA1151" s="113"/>
      <c r="BB1151" s="113"/>
      <c r="BC1151" s="113"/>
      <c r="BD1151" s="113"/>
      <c r="BE1151" s="113"/>
      <c r="BF1151" s="113"/>
      <c r="BG1151" s="113"/>
      <c r="BH1151" s="113"/>
      <c r="BI1151" s="113"/>
      <c r="BJ1151" s="113"/>
      <c r="BK1151" s="113"/>
      <c r="BL1151" s="113"/>
      <c r="BM1151" s="113"/>
      <c r="BN1151" s="113"/>
      <c r="BO1151" s="113"/>
      <c r="BP1151" s="113"/>
      <c r="BQ1151" s="113"/>
      <c r="BR1151" s="113"/>
      <c r="BS1151" s="113"/>
      <c r="BT1151" s="113"/>
      <c r="BU1151" s="113"/>
      <c r="BV1151" s="113"/>
      <c r="BW1151" s="113"/>
      <c r="BX1151" s="113"/>
      <c r="BY1151" s="113"/>
      <c r="BZ1151" s="113"/>
      <c r="CA1151" s="113"/>
      <c r="CB1151" s="113"/>
      <c r="CC1151" s="113"/>
      <c r="CD1151" s="113"/>
      <c r="CE1151" s="113"/>
      <c r="CF1151" s="113"/>
      <c r="CG1151" s="113"/>
      <c r="CH1151" s="113"/>
      <c r="CI1151" s="113"/>
      <c r="CJ1151" s="113"/>
      <c r="CK1151" s="113"/>
      <c r="CL1151" s="113"/>
      <c r="CM1151" s="113"/>
      <c r="CN1151" s="113"/>
      <c r="CO1151" s="113"/>
      <c r="CP1151" s="113"/>
      <c r="CQ1151" s="113"/>
      <c r="CR1151" s="113"/>
      <c r="CS1151" s="113"/>
      <c r="CT1151" s="113"/>
      <c r="CU1151" s="113"/>
      <c r="CV1151" s="113"/>
      <c r="CW1151" s="113"/>
      <c r="CX1151" s="113"/>
      <c r="CY1151" s="113"/>
      <c r="CZ1151" s="113"/>
      <c r="DA1151" s="113"/>
      <c r="DB1151" s="113"/>
      <c r="DC1151" s="113"/>
      <c r="DD1151" s="113"/>
      <c r="DE1151" s="113"/>
      <c r="DF1151" s="113"/>
      <c r="DG1151" s="113"/>
      <c r="DH1151" s="113"/>
      <c r="DI1151" s="113"/>
      <c r="DJ1151" s="113"/>
      <c r="DK1151" s="113"/>
      <c r="DL1151" s="113"/>
      <c r="DM1151" s="113"/>
      <c r="DN1151" s="113"/>
      <c r="DO1151" s="113"/>
      <c r="DP1151" s="113"/>
      <c r="DQ1151" s="113"/>
      <c r="DR1151" s="113"/>
      <c r="DS1151" s="113"/>
      <c r="DT1151" s="113"/>
      <c r="DU1151" s="113"/>
      <c r="DV1151" s="113"/>
      <c r="DW1151" s="113"/>
      <c r="DX1151" s="113"/>
      <c r="DY1151" s="113"/>
      <c r="DZ1151" s="113"/>
      <c r="EA1151" s="113"/>
      <c r="EB1151" s="113"/>
      <c r="EC1151" s="113"/>
      <c r="ED1151" s="113"/>
      <c r="EE1151" s="113"/>
      <c r="EF1151" s="113"/>
      <c r="EG1151" s="113"/>
      <c r="EH1151" s="113"/>
      <c r="EI1151" s="113"/>
      <c r="EJ1151" s="113"/>
      <c r="EK1151" s="113"/>
      <c r="EL1151" s="113"/>
      <c r="EM1151" s="113"/>
      <c r="EN1151" s="113"/>
      <c r="EO1151" s="113"/>
      <c r="EP1151" s="113"/>
      <c r="EQ1151" s="113"/>
      <c r="ER1151" s="113"/>
      <c r="ES1151" s="113"/>
      <c r="ET1151" s="113"/>
      <c r="EU1151" s="113"/>
      <c r="EV1151" s="113"/>
      <c r="EW1151" s="113"/>
      <c r="EX1151" s="113"/>
      <c r="EY1151" s="113"/>
      <c r="EZ1151" s="113"/>
      <c r="FA1151" s="113"/>
      <c r="FB1151" s="113"/>
      <c r="FC1151" s="113"/>
      <c r="FD1151" s="113"/>
      <c r="FE1151" s="113"/>
      <c r="FF1151" s="113"/>
      <c r="FG1151" s="113"/>
      <c r="FH1151" s="113"/>
      <c r="FI1151" s="113"/>
      <c r="FJ1151" s="113"/>
      <c r="FK1151" s="113"/>
      <c r="FL1151" s="113"/>
      <c r="FM1151" s="113"/>
      <c r="FN1151" s="113"/>
      <c r="FO1151" s="113"/>
      <c r="FP1151" s="113"/>
      <c r="FQ1151" s="113"/>
      <c r="FR1151" s="113"/>
      <c r="FS1151" s="113"/>
      <c r="FT1151" s="113"/>
      <c r="FU1151" s="113"/>
      <c r="FV1151" s="113"/>
      <c r="FW1151" s="113"/>
      <c r="FX1151" s="113"/>
      <c r="FY1151" s="113"/>
      <c r="FZ1151" s="113"/>
      <c r="GA1151" s="113"/>
      <c r="GB1151" s="113"/>
      <c r="GC1151" s="113"/>
      <c r="GD1151" s="113"/>
      <c r="GE1151" s="113"/>
      <c r="GF1151" s="113"/>
      <c r="GG1151" s="113"/>
      <c r="GH1151" s="113"/>
      <c r="GI1151" s="113"/>
      <c r="GJ1151" s="113"/>
      <c r="GK1151" s="113"/>
      <c r="GL1151" s="113"/>
      <c r="GM1151" s="113"/>
      <c r="GN1151" s="113"/>
      <c r="GO1151" s="113"/>
      <c r="GP1151" s="113"/>
      <c r="GQ1151" s="113"/>
      <c r="GR1151" s="113"/>
      <c r="GS1151" s="113"/>
      <c r="GT1151" s="113"/>
      <c r="GU1151" s="113"/>
      <c r="GV1151" s="113"/>
      <c r="GW1151" s="113"/>
      <c r="GX1151" s="113"/>
      <c r="GY1151" s="113"/>
      <c r="GZ1151" s="113"/>
      <c r="HA1151" s="113"/>
      <c r="HB1151" s="113"/>
      <c r="HC1151" s="113"/>
      <c r="HD1151" s="113"/>
      <c r="HE1151" s="113"/>
      <c r="HF1151" s="113"/>
      <c r="HG1151" s="113"/>
      <c r="HH1151" s="113"/>
      <c r="HI1151" s="113"/>
      <c r="HJ1151" s="113"/>
      <c r="HK1151" s="113"/>
      <c r="HL1151" s="113"/>
      <c r="HM1151" s="113"/>
      <c r="HN1151" s="113"/>
      <c r="HO1151" s="113"/>
      <c r="HP1151" s="113"/>
      <c r="HQ1151" s="113"/>
      <c r="HR1151" s="113"/>
      <c r="HS1151" s="113"/>
      <c r="HT1151" s="113"/>
      <c r="HU1151" s="113"/>
      <c r="HV1151" s="113"/>
      <c r="HW1151" s="113"/>
      <c r="HX1151" s="113"/>
      <c r="HY1151" s="113"/>
      <c r="HZ1151" s="113"/>
      <c r="IA1151" s="113"/>
      <c r="IB1151" s="113"/>
      <c r="IC1151" s="113"/>
      <c r="ID1151" s="113"/>
      <c r="IE1151" s="113"/>
      <c r="IF1151" s="113"/>
      <c r="IG1151" s="113"/>
      <c r="IH1151" s="113"/>
      <c r="II1151" s="113"/>
      <c r="IJ1151" s="113"/>
      <c r="IK1151" s="113"/>
      <c r="IL1151" s="113"/>
      <c r="IM1151" s="113"/>
      <c r="IN1151" s="113"/>
      <c r="IO1151" s="113"/>
      <c r="IP1151" s="113"/>
      <c r="IQ1151" s="113"/>
      <c r="IR1151" s="113"/>
      <c r="IS1151" s="113"/>
      <c r="IT1151" s="113"/>
      <c r="IU1151" s="113"/>
      <c r="IV1151" s="113"/>
    </row>
    <row r="1152" spans="1:256" ht="13.5" customHeight="1">
      <c r="A1152" s="549"/>
      <c r="B1152" s="300" t="str">
        <f t="shared" si="43"/>
        <v>2</v>
      </c>
      <c r="C1152" s="622" t="s">
        <v>1350</v>
      </c>
      <c r="D1152" s="622"/>
      <c r="E1152" s="448"/>
      <c r="F1152" s="113"/>
      <c r="G1152" s="113"/>
      <c r="H1152" s="275"/>
      <c r="I1152" s="113"/>
      <c r="J1152" s="113"/>
      <c r="K1152" s="113"/>
      <c r="L1152" s="113"/>
      <c r="M1152" s="113"/>
      <c r="N1152" s="113"/>
      <c r="O1152" s="113"/>
      <c r="P1152" s="113"/>
      <c r="Q1152" s="113"/>
      <c r="R1152" s="113"/>
      <c r="S1152" s="113"/>
      <c r="T1152" s="113"/>
      <c r="U1152" s="113"/>
      <c r="V1152" s="113"/>
      <c r="W1152" s="113"/>
      <c r="X1152" s="113"/>
      <c r="Y1152" s="113"/>
      <c r="Z1152" s="113"/>
      <c r="AA1152" s="113"/>
      <c r="AB1152" s="113"/>
      <c r="AC1152" s="113"/>
      <c r="AD1152" s="113"/>
      <c r="AE1152" s="113"/>
      <c r="AF1152" s="113"/>
      <c r="AG1152" s="113"/>
      <c r="AH1152" s="113"/>
      <c r="AI1152" s="113"/>
      <c r="AJ1152" s="113"/>
      <c r="AK1152" s="113"/>
      <c r="AL1152" s="113"/>
      <c r="AM1152" s="113"/>
      <c r="AN1152" s="113"/>
      <c r="AO1152" s="113"/>
      <c r="AP1152" s="113"/>
      <c r="AQ1152" s="113"/>
      <c r="AR1152" s="113"/>
      <c r="AS1152" s="113"/>
      <c r="AT1152" s="113"/>
      <c r="AU1152" s="113"/>
      <c r="AV1152" s="113"/>
      <c r="AW1152" s="113"/>
      <c r="AX1152" s="113"/>
      <c r="AY1152" s="113"/>
      <c r="AZ1152" s="113"/>
      <c r="BA1152" s="113"/>
      <c r="BB1152" s="113"/>
      <c r="BC1152" s="113"/>
      <c r="BD1152" s="113"/>
      <c r="BE1152" s="113"/>
      <c r="BF1152" s="113"/>
      <c r="BG1152" s="113"/>
      <c r="BH1152" s="113"/>
      <c r="BI1152" s="113"/>
      <c r="BJ1152" s="113"/>
      <c r="BK1152" s="113"/>
      <c r="BL1152" s="113"/>
      <c r="BM1152" s="113"/>
      <c r="BN1152" s="113"/>
      <c r="BO1152" s="113"/>
      <c r="BP1152" s="113"/>
      <c r="BQ1152" s="113"/>
      <c r="BR1152" s="113"/>
      <c r="BS1152" s="113"/>
      <c r="BT1152" s="113"/>
      <c r="BU1152" s="113"/>
      <c r="BV1152" s="113"/>
      <c r="BW1152" s="113"/>
      <c r="BX1152" s="113"/>
      <c r="BY1152" s="113"/>
      <c r="BZ1152" s="113"/>
      <c r="CA1152" s="113"/>
      <c r="CB1152" s="113"/>
      <c r="CC1152" s="113"/>
      <c r="CD1152" s="113"/>
      <c r="CE1152" s="113"/>
      <c r="CF1152" s="113"/>
      <c r="CG1152" s="113"/>
      <c r="CH1152" s="113"/>
      <c r="CI1152" s="113"/>
      <c r="CJ1152" s="113"/>
      <c r="CK1152" s="113"/>
      <c r="CL1152" s="113"/>
      <c r="CM1152" s="113"/>
      <c r="CN1152" s="113"/>
      <c r="CO1152" s="113"/>
      <c r="CP1152" s="113"/>
      <c r="CQ1152" s="113"/>
      <c r="CR1152" s="113"/>
      <c r="CS1152" s="113"/>
      <c r="CT1152" s="113"/>
      <c r="CU1152" s="113"/>
      <c r="CV1152" s="113"/>
      <c r="CW1152" s="113"/>
      <c r="CX1152" s="113"/>
      <c r="CY1152" s="113"/>
      <c r="CZ1152" s="113"/>
      <c r="DA1152" s="113"/>
      <c r="DB1152" s="113"/>
      <c r="DC1152" s="113"/>
      <c r="DD1152" s="113"/>
      <c r="DE1152" s="113"/>
      <c r="DF1152" s="113"/>
      <c r="DG1152" s="113"/>
      <c r="DH1152" s="113"/>
      <c r="DI1152" s="113"/>
      <c r="DJ1152" s="113"/>
      <c r="DK1152" s="113"/>
      <c r="DL1152" s="113"/>
      <c r="DM1152" s="113"/>
      <c r="DN1152" s="113"/>
      <c r="DO1152" s="113"/>
      <c r="DP1152" s="113"/>
      <c r="DQ1152" s="113"/>
      <c r="DR1152" s="113"/>
      <c r="DS1152" s="113"/>
      <c r="DT1152" s="113"/>
      <c r="DU1152" s="113"/>
      <c r="DV1152" s="113"/>
      <c r="DW1152" s="113"/>
      <c r="DX1152" s="113"/>
      <c r="DY1152" s="113"/>
      <c r="DZ1152" s="113"/>
      <c r="EA1152" s="113"/>
      <c r="EB1152" s="113"/>
      <c r="EC1152" s="113"/>
      <c r="ED1152" s="113"/>
      <c r="EE1152" s="113"/>
      <c r="EF1152" s="113"/>
      <c r="EG1152" s="113"/>
      <c r="EH1152" s="113"/>
      <c r="EI1152" s="113"/>
      <c r="EJ1152" s="113"/>
      <c r="EK1152" s="113"/>
      <c r="EL1152" s="113"/>
      <c r="EM1152" s="113"/>
      <c r="EN1152" s="113"/>
      <c r="EO1152" s="113"/>
      <c r="EP1152" s="113"/>
      <c r="EQ1152" s="113"/>
      <c r="ER1152" s="113"/>
      <c r="ES1152" s="113"/>
      <c r="ET1152" s="113"/>
      <c r="EU1152" s="113"/>
      <c r="EV1152" s="113"/>
      <c r="EW1152" s="113"/>
      <c r="EX1152" s="113"/>
      <c r="EY1152" s="113"/>
      <c r="EZ1152" s="113"/>
      <c r="FA1152" s="113"/>
      <c r="FB1152" s="113"/>
      <c r="FC1152" s="113"/>
      <c r="FD1152" s="113"/>
      <c r="FE1152" s="113"/>
      <c r="FF1152" s="113"/>
      <c r="FG1152" s="113"/>
      <c r="FH1152" s="113"/>
      <c r="FI1152" s="113"/>
      <c r="FJ1152" s="113"/>
      <c r="FK1152" s="113"/>
      <c r="FL1152" s="113"/>
      <c r="FM1152" s="113"/>
      <c r="FN1152" s="113"/>
      <c r="FO1152" s="113"/>
      <c r="FP1152" s="113"/>
      <c r="FQ1152" s="113"/>
      <c r="FR1152" s="113"/>
      <c r="FS1152" s="113"/>
      <c r="FT1152" s="113"/>
      <c r="FU1152" s="113"/>
      <c r="FV1152" s="113"/>
      <c r="FW1152" s="113"/>
      <c r="FX1152" s="113"/>
      <c r="FY1152" s="113"/>
      <c r="FZ1152" s="113"/>
      <c r="GA1152" s="113"/>
      <c r="GB1152" s="113"/>
      <c r="GC1152" s="113"/>
      <c r="GD1152" s="113"/>
      <c r="GE1152" s="113"/>
      <c r="GF1152" s="113"/>
      <c r="GG1152" s="113"/>
      <c r="GH1152" s="113"/>
      <c r="GI1152" s="113"/>
      <c r="GJ1152" s="113"/>
      <c r="GK1152" s="113"/>
      <c r="GL1152" s="113"/>
      <c r="GM1152" s="113"/>
      <c r="GN1152" s="113"/>
      <c r="GO1152" s="113"/>
      <c r="GP1152" s="113"/>
      <c r="GQ1152" s="113"/>
      <c r="GR1152" s="113"/>
      <c r="GS1152" s="113"/>
      <c r="GT1152" s="113"/>
      <c r="GU1152" s="113"/>
      <c r="GV1152" s="113"/>
      <c r="GW1152" s="113"/>
      <c r="GX1152" s="113"/>
      <c r="GY1152" s="113"/>
      <c r="GZ1152" s="113"/>
      <c r="HA1152" s="113"/>
      <c r="HB1152" s="113"/>
      <c r="HC1152" s="113"/>
      <c r="HD1152" s="113"/>
      <c r="HE1152" s="113"/>
      <c r="HF1152" s="113"/>
      <c r="HG1152" s="113"/>
      <c r="HH1152" s="113"/>
      <c r="HI1152" s="113"/>
      <c r="HJ1152" s="113"/>
      <c r="HK1152" s="113"/>
      <c r="HL1152" s="113"/>
      <c r="HM1152" s="113"/>
      <c r="HN1152" s="113"/>
      <c r="HO1152" s="113"/>
      <c r="HP1152" s="113"/>
      <c r="HQ1152" s="113"/>
      <c r="HR1152" s="113"/>
      <c r="HS1152" s="113"/>
      <c r="HT1152" s="113"/>
      <c r="HU1152" s="113"/>
      <c r="HV1152" s="113"/>
      <c r="HW1152" s="113"/>
      <c r="HX1152" s="113"/>
      <c r="HY1152" s="113"/>
      <c r="HZ1152" s="113"/>
      <c r="IA1152" s="113"/>
      <c r="IB1152" s="113"/>
      <c r="IC1152" s="113"/>
      <c r="ID1152" s="113"/>
      <c r="IE1152" s="113"/>
      <c r="IF1152" s="113"/>
      <c r="IG1152" s="113"/>
      <c r="IH1152" s="113"/>
      <c r="II1152" s="113"/>
      <c r="IJ1152" s="113"/>
      <c r="IK1152" s="113"/>
      <c r="IL1152" s="113"/>
      <c r="IM1152" s="113"/>
      <c r="IN1152" s="113"/>
      <c r="IO1152" s="113"/>
      <c r="IP1152" s="113"/>
      <c r="IQ1152" s="113"/>
      <c r="IR1152" s="113"/>
      <c r="IS1152" s="113"/>
      <c r="IT1152" s="113"/>
      <c r="IU1152" s="113"/>
      <c r="IV1152" s="113"/>
    </row>
    <row r="1153" spans="1:256" ht="13.5" customHeight="1">
      <c r="A1153" s="549"/>
      <c r="B1153" s="300" t="str">
        <f t="shared" si="43"/>
        <v>2</v>
      </c>
      <c r="C1153" s="622" t="s">
        <v>1351</v>
      </c>
      <c r="D1153" s="622"/>
      <c r="E1153" s="622"/>
      <c r="F1153" s="113"/>
      <c r="G1153" s="113"/>
      <c r="H1153" s="275"/>
      <c r="I1153" s="113"/>
      <c r="J1153" s="113"/>
      <c r="K1153" s="113"/>
      <c r="L1153" s="113"/>
      <c r="M1153" s="113"/>
      <c r="N1153" s="113"/>
      <c r="O1153" s="113"/>
      <c r="P1153" s="113"/>
      <c r="Q1153" s="113"/>
      <c r="R1153" s="113"/>
      <c r="S1153" s="113"/>
      <c r="T1153" s="113"/>
      <c r="U1153" s="113"/>
      <c r="V1153" s="113"/>
      <c r="W1153" s="113"/>
      <c r="X1153" s="113"/>
      <c r="Y1153" s="113"/>
      <c r="Z1153" s="113"/>
      <c r="AA1153" s="113"/>
      <c r="AB1153" s="113"/>
      <c r="AC1153" s="113"/>
      <c r="AD1153" s="113"/>
      <c r="AE1153" s="113"/>
      <c r="AF1153" s="113"/>
      <c r="AG1153" s="113"/>
      <c r="AH1153" s="113"/>
      <c r="AI1153" s="113"/>
      <c r="AJ1153" s="113"/>
      <c r="AK1153" s="113"/>
      <c r="AL1153" s="113"/>
      <c r="AM1153" s="113"/>
      <c r="AN1153" s="113"/>
      <c r="AO1153" s="113"/>
      <c r="AP1153" s="113"/>
      <c r="AQ1153" s="113"/>
      <c r="AR1153" s="113"/>
      <c r="AS1153" s="113"/>
      <c r="AT1153" s="113"/>
      <c r="AU1153" s="113"/>
      <c r="AV1153" s="113"/>
      <c r="AW1153" s="113"/>
      <c r="AX1153" s="113"/>
      <c r="AY1153" s="113"/>
      <c r="AZ1153" s="113"/>
      <c r="BA1153" s="113"/>
      <c r="BB1153" s="113"/>
      <c r="BC1153" s="113"/>
      <c r="BD1153" s="113"/>
      <c r="BE1153" s="113"/>
      <c r="BF1153" s="113"/>
      <c r="BG1153" s="113"/>
      <c r="BH1153" s="113"/>
      <c r="BI1153" s="113"/>
      <c r="BJ1153" s="113"/>
      <c r="BK1153" s="113"/>
      <c r="BL1153" s="113"/>
      <c r="BM1153" s="113"/>
      <c r="BN1153" s="113"/>
      <c r="BO1153" s="113"/>
      <c r="BP1153" s="113"/>
      <c r="BQ1153" s="113"/>
      <c r="BR1153" s="113"/>
      <c r="BS1153" s="113"/>
      <c r="BT1153" s="113"/>
      <c r="BU1153" s="113"/>
      <c r="BV1153" s="113"/>
      <c r="BW1153" s="113"/>
      <c r="BX1153" s="113"/>
      <c r="BY1153" s="113"/>
      <c r="BZ1153" s="113"/>
      <c r="CA1153" s="113"/>
      <c r="CB1153" s="113"/>
      <c r="CC1153" s="113"/>
      <c r="CD1153" s="113"/>
      <c r="CE1153" s="113"/>
      <c r="CF1153" s="113"/>
      <c r="CG1153" s="113"/>
      <c r="CH1153" s="113"/>
      <c r="CI1153" s="113"/>
      <c r="CJ1153" s="113"/>
      <c r="CK1153" s="113"/>
      <c r="CL1153" s="113"/>
      <c r="CM1153" s="113"/>
      <c r="CN1153" s="113"/>
      <c r="CO1153" s="113"/>
      <c r="CP1153" s="113"/>
      <c r="CQ1153" s="113"/>
      <c r="CR1153" s="113"/>
      <c r="CS1153" s="113"/>
      <c r="CT1153" s="113"/>
      <c r="CU1153" s="113"/>
      <c r="CV1153" s="113"/>
      <c r="CW1153" s="113"/>
      <c r="CX1153" s="113"/>
      <c r="CY1153" s="113"/>
      <c r="CZ1153" s="113"/>
      <c r="DA1153" s="113"/>
      <c r="DB1153" s="113"/>
      <c r="DC1153" s="113"/>
      <c r="DD1153" s="113"/>
      <c r="DE1153" s="113"/>
      <c r="DF1153" s="113"/>
      <c r="DG1153" s="113"/>
      <c r="DH1153" s="113"/>
      <c r="DI1153" s="113"/>
      <c r="DJ1153" s="113"/>
      <c r="DK1153" s="113"/>
      <c r="DL1153" s="113"/>
      <c r="DM1153" s="113"/>
      <c r="DN1153" s="113"/>
      <c r="DO1153" s="113"/>
      <c r="DP1153" s="113"/>
      <c r="DQ1153" s="113"/>
      <c r="DR1153" s="113"/>
      <c r="DS1153" s="113"/>
      <c r="DT1153" s="113"/>
      <c r="DU1153" s="113"/>
      <c r="DV1153" s="113"/>
      <c r="DW1153" s="113"/>
      <c r="DX1153" s="113"/>
      <c r="DY1153" s="113"/>
      <c r="DZ1153" s="113"/>
      <c r="EA1153" s="113"/>
      <c r="EB1153" s="113"/>
      <c r="EC1153" s="113"/>
      <c r="ED1153" s="113"/>
      <c r="EE1153" s="113"/>
      <c r="EF1153" s="113"/>
      <c r="EG1153" s="113"/>
      <c r="EH1153" s="113"/>
      <c r="EI1153" s="113"/>
      <c r="EJ1153" s="113"/>
      <c r="EK1153" s="113"/>
      <c r="EL1153" s="113"/>
      <c r="EM1153" s="113"/>
      <c r="EN1153" s="113"/>
      <c r="EO1153" s="113"/>
      <c r="EP1153" s="113"/>
      <c r="EQ1153" s="113"/>
      <c r="ER1153" s="113"/>
      <c r="ES1153" s="113"/>
      <c r="ET1153" s="113"/>
      <c r="EU1153" s="113"/>
      <c r="EV1153" s="113"/>
      <c r="EW1153" s="113"/>
      <c r="EX1153" s="113"/>
      <c r="EY1153" s="113"/>
      <c r="EZ1153" s="113"/>
      <c r="FA1153" s="113"/>
      <c r="FB1153" s="113"/>
      <c r="FC1153" s="113"/>
      <c r="FD1153" s="113"/>
      <c r="FE1153" s="113"/>
      <c r="FF1153" s="113"/>
      <c r="FG1153" s="113"/>
      <c r="FH1153" s="113"/>
      <c r="FI1153" s="113"/>
      <c r="FJ1153" s="113"/>
      <c r="FK1153" s="113"/>
      <c r="FL1153" s="113"/>
      <c r="FM1153" s="113"/>
      <c r="FN1153" s="113"/>
      <c r="FO1153" s="113"/>
      <c r="FP1153" s="113"/>
      <c r="FQ1153" s="113"/>
      <c r="FR1153" s="113"/>
      <c r="FS1153" s="113"/>
      <c r="FT1153" s="113"/>
      <c r="FU1153" s="113"/>
      <c r="FV1153" s="113"/>
      <c r="FW1153" s="113"/>
      <c r="FX1153" s="113"/>
      <c r="FY1153" s="113"/>
      <c r="FZ1153" s="113"/>
      <c r="GA1153" s="113"/>
      <c r="GB1153" s="113"/>
      <c r="GC1153" s="113"/>
      <c r="GD1153" s="113"/>
      <c r="GE1153" s="113"/>
      <c r="GF1153" s="113"/>
      <c r="GG1153" s="113"/>
      <c r="GH1153" s="113"/>
      <c r="GI1153" s="113"/>
      <c r="GJ1153" s="113"/>
      <c r="GK1153" s="113"/>
      <c r="GL1153" s="113"/>
      <c r="GM1153" s="113"/>
      <c r="GN1153" s="113"/>
      <c r="GO1153" s="113"/>
      <c r="GP1153" s="113"/>
      <c r="GQ1153" s="113"/>
      <c r="GR1153" s="113"/>
      <c r="GS1153" s="113"/>
      <c r="GT1153" s="113"/>
      <c r="GU1153" s="113"/>
      <c r="GV1153" s="113"/>
      <c r="GW1153" s="113"/>
      <c r="GX1153" s="113"/>
      <c r="GY1153" s="113"/>
      <c r="GZ1153" s="113"/>
      <c r="HA1153" s="113"/>
      <c r="HB1153" s="113"/>
      <c r="HC1153" s="113"/>
      <c r="HD1153" s="113"/>
      <c r="HE1153" s="113"/>
      <c r="HF1153" s="113"/>
      <c r="HG1153" s="113"/>
      <c r="HH1153" s="113"/>
      <c r="HI1153" s="113"/>
      <c r="HJ1153" s="113"/>
      <c r="HK1153" s="113"/>
      <c r="HL1153" s="113"/>
      <c r="HM1153" s="113"/>
      <c r="HN1153" s="113"/>
      <c r="HO1153" s="113"/>
      <c r="HP1153" s="113"/>
      <c r="HQ1153" s="113"/>
      <c r="HR1153" s="113"/>
      <c r="HS1153" s="113"/>
      <c r="HT1153" s="113"/>
      <c r="HU1153" s="113"/>
      <c r="HV1153" s="113"/>
      <c r="HW1153" s="113"/>
      <c r="HX1153" s="113"/>
      <c r="HY1153" s="113"/>
      <c r="HZ1153" s="113"/>
      <c r="IA1153" s="113"/>
      <c r="IB1153" s="113"/>
      <c r="IC1153" s="113"/>
      <c r="ID1153" s="113"/>
      <c r="IE1153" s="113"/>
      <c r="IF1153" s="113"/>
      <c r="IG1153" s="113"/>
      <c r="IH1153" s="113"/>
      <c r="II1153" s="113"/>
      <c r="IJ1153" s="113"/>
      <c r="IK1153" s="113"/>
      <c r="IL1153" s="113"/>
      <c r="IM1153" s="113"/>
      <c r="IN1153" s="113"/>
      <c r="IO1153" s="113"/>
      <c r="IP1153" s="113"/>
      <c r="IQ1153" s="113"/>
      <c r="IR1153" s="113"/>
      <c r="IS1153" s="113"/>
      <c r="IT1153" s="113"/>
      <c r="IU1153" s="113"/>
      <c r="IV1153" s="113"/>
    </row>
    <row r="1154" spans="1:256" ht="13.5" customHeight="1">
      <c r="A1154" s="549"/>
      <c r="B1154" s="300" t="str">
        <f t="shared" si="43"/>
        <v>2</v>
      </c>
      <c r="C1154" s="449" t="s">
        <v>1352</v>
      </c>
      <c r="D1154" s="447"/>
      <c r="E1154" s="448"/>
      <c r="F1154" s="113"/>
      <c r="G1154" s="113"/>
      <c r="H1154" s="275"/>
      <c r="I1154" s="113"/>
      <c r="J1154" s="113"/>
      <c r="K1154" s="113"/>
      <c r="L1154" s="113"/>
      <c r="M1154" s="113"/>
      <c r="N1154" s="113"/>
      <c r="O1154" s="113"/>
      <c r="P1154" s="113"/>
      <c r="Q1154" s="113"/>
      <c r="R1154" s="113"/>
      <c r="S1154" s="113"/>
      <c r="T1154" s="113"/>
      <c r="U1154" s="113"/>
      <c r="V1154" s="113"/>
      <c r="W1154" s="113"/>
      <c r="X1154" s="113"/>
      <c r="Y1154" s="113"/>
      <c r="Z1154" s="113"/>
      <c r="AA1154" s="113"/>
      <c r="AB1154" s="113"/>
      <c r="AC1154" s="113"/>
      <c r="AD1154" s="113"/>
      <c r="AE1154" s="113"/>
      <c r="AF1154" s="113"/>
      <c r="AG1154" s="113"/>
      <c r="AH1154" s="113"/>
      <c r="AI1154" s="113"/>
      <c r="AJ1154" s="113"/>
      <c r="AK1154" s="113"/>
      <c r="AL1154" s="113"/>
      <c r="AM1154" s="113"/>
      <c r="AN1154" s="113"/>
      <c r="AO1154" s="113"/>
      <c r="AP1154" s="113"/>
      <c r="AQ1154" s="113"/>
      <c r="AR1154" s="113"/>
      <c r="AS1154" s="113"/>
      <c r="AT1154" s="113"/>
      <c r="AU1154" s="113"/>
      <c r="AV1154" s="113"/>
      <c r="AW1154" s="113"/>
      <c r="AX1154" s="113"/>
      <c r="AY1154" s="113"/>
      <c r="AZ1154" s="113"/>
      <c r="BA1154" s="113"/>
      <c r="BB1154" s="113"/>
      <c r="BC1154" s="113"/>
      <c r="BD1154" s="113"/>
      <c r="BE1154" s="113"/>
      <c r="BF1154" s="113"/>
      <c r="BG1154" s="113"/>
      <c r="BH1154" s="113"/>
      <c r="BI1154" s="113"/>
      <c r="BJ1154" s="113"/>
      <c r="BK1154" s="113"/>
      <c r="BL1154" s="113"/>
      <c r="BM1154" s="113"/>
      <c r="BN1154" s="113"/>
      <c r="BO1154" s="113"/>
      <c r="BP1154" s="113"/>
      <c r="BQ1154" s="113"/>
      <c r="BR1154" s="113"/>
      <c r="BS1154" s="113"/>
      <c r="BT1154" s="113"/>
      <c r="BU1154" s="113"/>
      <c r="BV1154" s="113"/>
      <c r="BW1154" s="113"/>
      <c r="BX1154" s="113"/>
      <c r="BY1154" s="113"/>
      <c r="BZ1154" s="113"/>
      <c r="CA1154" s="113"/>
      <c r="CB1154" s="113"/>
      <c r="CC1154" s="113"/>
      <c r="CD1154" s="113"/>
      <c r="CE1154" s="113"/>
      <c r="CF1154" s="113"/>
      <c r="CG1154" s="113"/>
      <c r="CH1154" s="113"/>
      <c r="CI1154" s="113"/>
      <c r="CJ1154" s="113"/>
      <c r="CK1154" s="113"/>
      <c r="CL1154" s="113"/>
      <c r="CM1154" s="113"/>
      <c r="CN1154" s="113"/>
      <c r="CO1154" s="113"/>
      <c r="CP1154" s="113"/>
      <c r="CQ1154" s="113"/>
      <c r="CR1154" s="113"/>
      <c r="CS1154" s="113"/>
      <c r="CT1154" s="113"/>
      <c r="CU1154" s="113"/>
      <c r="CV1154" s="113"/>
      <c r="CW1154" s="113"/>
      <c r="CX1154" s="113"/>
      <c r="CY1154" s="113"/>
      <c r="CZ1154" s="113"/>
      <c r="DA1154" s="113"/>
      <c r="DB1154" s="113"/>
      <c r="DC1154" s="113"/>
      <c r="DD1154" s="113"/>
      <c r="DE1154" s="113"/>
      <c r="DF1154" s="113"/>
      <c r="DG1154" s="113"/>
      <c r="DH1154" s="113"/>
      <c r="DI1154" s="113"/>
      <c r="DJ1154" s="113"/>
      <c r="DK1154" s="113"/>
      <c r="DL1154" s="113"/>
      <c r="DM1154" s="113"/>
      <c r="DN1154" s="113"/>
      <c r="DO1154" s="113"/>
      <c r="DP1154" s="113"/>
      <c r="DQ1154" s="113"/>
      <c r="DR1154" s="113"/>
      <c r="DS1154" s="113"/>
      <c r="DT1154" s="113"/>
      <c r="DU1154" s="113"/>
      <c r="DV1154" s="113"/>
      <c r="DW1154" s="113"/>
      <c r="DX1154" s="113"/>
      <c r="DY1154" s="113"/>
      <c r="DZ1154" s="113"/>
      <c r="EA1154" s="113"/>
      <c r="EB1154" s="113"/>
      <c r="EC1154" s="113"/>
      <c r="ED1154" s="113"/>
      <c r="EE1154" s="113"/>
      <c r="EF1154" s="113"/>
      <c r="EG1154" s="113"/>
      <c r="EH1154" s="113"/>
      <c r="EI1154" s="113"/>
      <c r="EJ1154" s="113"/>
      <c r="EK1154" s="113"/>
      <c r="EL1154" s="113"/>
      <c r="EM1154" s="113"/>
      <c r="EN1154" s="113"/>
      <c r="EO1154" s="113"/>
      <c r="EP1154" s="113"/>
      <c r="EQ1154" s="113"/>
      <c r="ER1154" s="113"/>
      <c r="ES1154" s="113"/>
      <c r="ET1154" s="113"/>
      <c r="EU1154" s="113"/>
      <c r="EV1154" s="113"/>
      <c r="EW1154" s="113"/>
      <c r="EX1154" s="113"/>
      <c r="EY1154" s="113"/>
      <c r="EZ1154" s="113"/>
      <c r="FA1154" s="113"/>
      <c r="FB1154" s="113"/>
      <c r="FC1154" s="113"/>
      <c r="FD1154" s="113"/>
      <c r="FE1154" s="113"/>
      <c r="FF1154" s="113"/>
      <c r="FG1154" s="113"/>
      <c r="FH1154" s="113"/>
      <c r="FI1154" s="113"/>
      <c r="FJ1154" s="113"/>
      <c r="FK1154" s="113"/>
      <c r="FL1154" s="113"/>
      <c r="FM1154" s="113"/>
      <c r="FN1154" s="113"/>
      <c r="FO1154" s="113"/>
      <c r="FP1154" s="113"/>
      <c r="FQ1154" s="113"/>
      <c r="FR1154" s="113"/>
      <c r="FS1154" s="113"/>
      <c r="FT1154" s="113"/>
      <c r="FU1154" s="113"/>
      <c r="FV1154" s="113"/>
      <c r="FW1154" s="113"/>
      <c r="FX1154" s="113"/>
      <c r="FY1154" s="113"/>
      <c r="FZ1154" s="113"/>
      <c r="GA1154" s="113"/>
      <c r="GB1154" s="113"/>
      <c r="GC1154" s="113"/>
      <c r="GD1154" s="113"/>
      <c r="GE1154" s="113"/>
      <c r="GF1154" s="113"/>
      <c r="GG1154" s="113"/>
      <c r="GH1154" s="113"/>
      <c r="GI1154" s="113"/>
      <c r="GJ1154" s="113"/>
      <c r="GK1154" s="113"/>
      <c r="GL1154" s="113"/>
      <c r="GM1154" s="113"/>
      <c r="GN1154" s="113"/>
      <c r="GO1154" s="113"/>
      <c r="GP1154" s="113"/>
      <c r="GQ1154" s="113"/>
      <c r="GR1154" s="113"/>
      <c r="GS1154" s="113"/>
      <c r="GT1154" s="113"/>
      <c r="GU1154" s="113"/>
      <c r="GV1154" s="113"/>
      <c r="GW1154" s="113"/>
      <c r="GX1154" s="113"/>
      <c r="GY1154" s="113"/>
      <c r="GZ1154" s="113"/>
      <c r="HA1154" s="113"/>
      <c r="HB1154" s="113"/>
      <c r="HC1154" s="113"/>
      <c r="HD1154" s="113"/>
      <c r="HE1154" s="113"/>
      <c r="HF1154" s="113"/>
      <c r="HG1154" s="113"/>
      <c r="HH1154" s="113"/>
      <c r="HI1154" s="113"/>
      <c r="HJ1154" s="113"/>
      <c r="HK1154" s="113"/>
      <c r="HL1154" s="113"/>
      <c r="HM1154" s="113"/>
      <c r="HN1154" s="113"/>
      <c r="HO1154" s="113"/>
      <c r="HP1154" s="113"/>
      <c r="HQ1154" s="113"/>
      <c r="HR1154" s="113"/>
      <c r="HS1154" s="113"/>
      <c r="HT1154" s="113"/>
      <c r="HU1154" s="113"/>
      <c r="HV1154" s="113"/>
      <c r="HW1154" s="113"/>
      <c r="HX1154" s="113"/>
      <c r="HY1154" s="113"/>
      <c r="HZ1154" s="113"/>
      <c r="IA1154" s="113"/>
      <c r="IB1154" s="113"/>
      <c r="IC1154" s="113"/>
      <c r="ID1154" s="113"/>
      <c r="IE1154" s="113"/>
      <c r="IF1154" s="113"/>
      <c r="IG1154" s="113"/>
      <c r="IH1154" s="113"/>
      <c r="II1154" s="113"/>
      <c r="IJ1154" s="113"/>
      <c r="IK1154" s="113"/>
      <c r="IL1154" s="113"/>
      <c r="IM1154" s="113"/>
      <c r="IN1154" s="113"/>
      <c r="IO1154" s="113"/>
      <c r="IP1154" s="113"/>
      <c r="IQ1154" s="113"/>
      <c r="IR1154" s="113"/>
      <c r="IS1154" s="113"/>
      <c r="IT1154" s="113"/>
      <c r="IU1154" s="113"/>
      <c r="IV1154" s="113"/>
    </row>
    <row r="1155" spans="1:256" ht="13.5" customHeight="1">
      <c r="A1155" s="549"/>
      <c r="B1155" s="300" t="str">
        <f t="shared" si="43"/>
        <v>2</v>
      </c>
      <c r="C1155" s="446" t="s">
        <v>1353</v>
      </c>
      <c r="D1155" s="447"/>
      <c r="E1155" s="448"/>
      <c r="F1155" s="113"/>
      <c r="G1155" s="113"/>
      <c r="H1155" s="275"/>
      <c r="I1155" s="113"/>
      <c r="J1155" s="113"/>
      <c r="K1155" s="113"/>
      <c r="L1155" s="113"/>
      <c r="M1155" s="113"/>
      <c r="N1155" s="113"/>
      <c r="O1155" s="113"/>
      <c r="P1155" s="113"/>
      <c r="Q1155" s="113"/>
      <c r="R1155" s="113"/>
      <c r="S1155" s="113"/>
      <c r="T1155" s="113"/>
      <c r="U1155" s="113"/>
      <c r="V1155" s="113"/>
      <c r="W1155" s="113"/>
      <c r="X1155" s="113"/>
      <c r="Y1155" s="113"/>
      <c r="Z1155" s="113"/>
      <c r="AA1155" s="113"/>
      <c r="AB1155" s="113"/>
      <c r="AC1155" s="113"/>
      <c r="AD1155" s="113"/>
      <c r="AE1155" s="113"/>
      <c r="AF1155" s="113"/>
      <c r="AG1155" s="113"/>
      <c r="AH1155" s="113"/>
      <c r="AI1155" s="113"/>
      <c r="AJ1155" s="113"/>
      <c r="AK1155" s="113"/>
      <c r="AL1155" s="113"/>
      <c r="AM1155" s="113"/>
      <c r="AN1155" s="113"/>
      <c r="AO1155" s="113"/>
      <c r="AP1155" s="113"/>
      <c r="AQ1155" s="113"/>
      <c r="AR1155" s="113"/>
      <c r="AS1155" s="113"/>
      <c r="AT1155" s="113"/>
      <c r="AU1155" s="113"/>
      <c r="AV1155" s="113"/>
      <c r="AW1155" s="113"/>
      <c r="AX1155" s="113"/>
      <c r="AY1155" s="113"/>
      <c r="AZ1155" s="113"/>
      <c r="BA1155" s="113"/>
      <c r="BB1155" s="113"/>
      <c r="BC1155" s="113"/>
      <c r="BD1155" s="113"/>
      <c r="BE1155" s="113"/>
      <c r="BF1155" s="113"/>
      <c r="BG1155" s="113"/>
      <c r="BH1155" s="113"/>
      <c r="BI1155" s="113"/>
      <c r="BJ1155" s="113"/>
      <c r="BK1155" s="113"/>
      <c r="BL1155" s="113"/>
      <c r="BM1155" s="113"/>
      <c r="BN1155" s="113"/>
      <c r="BO1155" s="113"/>
      <c r="BP1155" s="113"/>
      <c r="BQ1155" s="113"/>
      <c r="BR1155" s="113"/>
      <c r="BS1155" s="113"/>
      <c r="BT1155" s="113"/>
      <c r="BU1155" s="113"/>
      <c r="BV1155" s="113"/>
      <c r="BW1155" s="113"/>
      <c r="BX1155" s="113"/>
      <c r="BY1155" s="113"/>
      <c r="BZ1155" s="113"/>
      <c r="CA1155" s="113"/>
      <c r="CB1155" s="113"/>
      <c r="CC1155" s="113"/>
      <c r="CD1155" s="113"/>
      <c r="CE1155" s="113"/>
      <c r="CF1155" s="113"/>
      <c r="CG1155" s="113"/>
      <c r="CH1155" s="113"/>
      <c r="CI1155" s="113"/>
      <c r="CJ1155" s="113"/>
      <c r="CK1155" s="113"/>
      <c r="CL1155" s="113"/>
      <c r="CM1155" s="113"/>
      <c r="CN1155" s="113"/>
      <c r="CO1155" s="113"/>
      <c r="CP1155" s="113"/>
      <c r="CQ1155" s="113"/>
      <c r="CR1155" s="113"/>
      <c r="CS1155" s="113"/>
      <c r="CT1155" s="113"/>
      <c r="CU1155" s="113"/>
      <c r="CV1155" s="113"/>
      <c r="CW1155" s="113"/>
      <c r="CX1155" s="113"/>
      <c r="CY1155" s="113"/>
      <c r="CZ1155" s="113"/>
      <c r="DA1155" s="113"/>
      <c r="DB1155" s="113"/>
      <c r="DC1155" s="113"/>
      <c r="DD1155" s="113"/>
      <c r="DE1155" s="113"/>
      <c r="DF1155" s="113"/>
      <c r="DG1155" s="113"/>
      <c r="DH1155" s="113"/>
      <c r="DI1155" s="113"/>
      <c r="DJ1155" s="113"/>
      <c r="DK1155" s="113"/>
      <c r="DL1155" s="113"/>
      <c r="DM1155" s="113"/>
      <c r="DN1155" s="113"/>
      <c r="DO1155" s="113"/>
      <c r="DP1155" s="113"/>
      <c r="DQ1155" s="113"/>
      <c r="DR1155" s="113"/>
      <c r="DS1155" s="113"/>
      <c r="DT1155" s="113"/>
      <c r="DU1155" s="113"/>
      <c r="DV1155" s="113"/>
      <c r="DW1155" s="113"/>
      <c r="DX1155" s="113"/>
      <c r="DY1155" s="113"/>
      <c r="DZ1155" s="113"/>
      <c r="EA1155" s="113"/>
      <c r="EB1155" s="113"/>
      <c r="EC1155" s="113"/>
      <c r="ED1155" s="113"/>
      <c r="EE1155" s="113"/>
      <c r="EF1155" s="113"/>
      <c r="EG1155" s="113"/>
      <c r="EH1155" s="113"/>
      <c r="EI1155" s="113"/>
      <c r="EJ1155" s="113"/>
      <c r="EK1155" s="113"/>
      <c r="EL1155" s="113"/>
      <c r="EM1155" s="113"/>
      <c r="EN1155" s="113"/>
      <c r="EO1155" s="113"/>
      <c r="EP1155" s="113"/>
      <c r="EQ1155" s="113"/>
      <c r="ER1155" s="113"/>
      <c r="ES1155" s="113"/>
      <c r="ET1155" s="113"/>
      <c r="EU1155" s="113"/>
      <c r="EV1155" s="113"/>
      <c r="EW1155" s="113"/>
      <c r="EX1155" s="113"/>
      <c r="EY1155" s="113"/>
      <c r="EZ1155" s="113"/>
      <c r="FA1155" s="113"/>
      <c r="FB1155" s="113"/>
      <c r="FC1155" s="113"/>
      <c r="FD1155" s="113"/>
      <c r="FE1155" s="113"/>
      <c r="FF1155" s="113"/>
      <c r="FG1155" s="113"/>
      <c r="FH1155" s="113"/>
      <c r="FI1155" s="113"/>
      <c r="FJ1155" s="113"/>
      <c r="FK1155" s="113"/>
      <c r="FL1155" s="113"/>
      <c r="FM1155" s="113"/>
      <c r="FN1155" s="113"/>
      <c r="FO1155" s="113"/>
      <c r="FP1155" s="113"/>
      <c r="FQ1155" s="113"/>
      <c r="FR1155" s="113"/>
      <c r="FS1155" s="113"/>
      <c r="FT1155" s="113"/>
      <c r="FU1155" s="113"/>
      <c r="FV1155" s="113"/>
      <c r="FW1155" s="113"/>
      <c r="FX1155" s="113"/>
      <c r="FY1155" s="113"/>
      <c r="FZ1155" s="113"/>
      <c r="GA1155" s="113"/>
      <c r="GB1155" s="113"/>
      <c r="GC1155" s="113"/>
      <c r="GD1155" s="113"/>
      <c r="GE1155" s="113"/>
      <c r="GF1155" s="113"/>
      <c r="GG1155" s="113"/>
      <c r="GH1155" s="113"/>
      <c r="GI1155" s="113"/>
      <c r="GJ1155" s="113"/>
      <c r="GK1155" s="113"/>
      <c r="GL1155" s="113"/>
      <c r="GM1155" s="113"/>
      <c r="GN1155" s="113"/>
      <c r="GO1155" s="113"/>
      <c r="GP1155" s="113"/>
      <c r="GQ1155" s="113"/>
      <c r="GR1155" s="113"/>
      <c r="GS1155" s="113"/>
      <c r="GT1155" s="113"/>
      <c r="GU1155" s="113"/>
      <c r="GV1155" s="113"/>
      <c r="GW1155" s="113"/>
      <c r="GX1155" s="113"/>
      <c r="GY1155" s="113"/>
      <c r="GZ1155" s="113"/>
      <c r="HA1155" s="113"/>
      <c r="HB1155" s="113"/>
      <c r="HC1155" s="113"/>
      <c r="HD1155" s="113"/>
      <c r="HE1155" s="113"/>
      <c r="HF1155" s="113"/>
      <c r="HG1155" s="113"/>
      <c r="HH1155" s="113"/>
      <c r="HI1155" s="113"/>
      <c r="HJ1155" s="113"/>
      <c r="HK1155" s="113"/>
      <c r="HL1155" s="113"/>
      <c r="HM1155" s="113"/>
      <c r="HN1155" s="113"/>
      <c r="HO1155" s="113"/>
      <c r="HP1155" s="113"/>
      <c r="HQ1155" s="113"/>
      <c r="HR1155" s="113"/>
      <c r="HS1155" s="113"/>
      <c r="HT1155" s="113"/>
      <c r="HU1155" s="113"/>
      <c r="HV1155" s="113"/>
      <c r="HW1155" s="113"/>
      <c r="HX1155" s="113"/>
      <c r="HY1155" s="113"/>
      <c r="HZ1155" s="113"/>
      <c r="IA1155" s="113"/>
      <c r="IB1155" s="113"/>
      <c r="IC1155" s="113"/>
      <c r="ID1155" s="113"/>
      <c r="IE1155" s="113"/>
      <c r="IF1155" s="113"/>
      <c r="IG1155" s="113"/>
      <c r="IH1155" s="113"/>
      <c r="II1155" s="113"/>
      <c r="IJ1155" s="113"/>
      <c r="IK1155" s="113"/>
      <c r="IL1155" s="113"/>
      <c r="IM1155" s="113"/>
      <c r="IN1155" s="113"/>
      <c r="IO1155" s="113"/>
      <c r="IP1155" s="113"/>
      <c r="IQ1155" s="113"/>
      <c r="IR1155" s="113"/>
      <c r="IS1155" s="113"/>
      <c r="IT1155" s="113"/>
      <c r="IU1155" s="113"/>
      <c r="IV1155" s="113"/>
    </row>
    <row r="1156" spans="1:256" ht="13.5" customHeight="1">
      <c r="A1156" s="549"/>
      <c r="B1156" s="300" t="str">
        <f t="shared" si="43"/>
        <v>2</v>
      </c>
      <c r="C1156" s="446" t="s">
        <v>1354</v>
      </c>
      <c r="D1156" s="447"/>
      <c r="E1156" s="448"/>
      <c r="F1156" s="113"/>
      <c r="G1156" s="113"/>
      <c r="H1156" s="275"/>
      <c r="I1156" s="113"/>
      <c r="J1156" s="113"/>
      <c r="K1156" s="113"/>
      <c r="L1156" s="113"/>
      <c r="M1156" s="113"/>
      <c r="N1156" s="113"/>
      <c r="O1156" s="113"/>
      <c r="P1156" s="113"/>
      <c r="Q1156" s="113"/>
      <c r="R1156" s="113"/>
      <c r="S1156" s="113"/>
      <c r="T1156" s="113"/>
      <c r="U1156" s="113"/>
      <c r="V1156" s="113"/>
      <c r="W1156" s="113"/>
      <c r="X1156" s="113"/>
      <c r="Y1156" s="113"/>
      <c r="Z1156" s="113"/>
      <c r="AA1156" s="113"/>
      <c r="AB1156" s="113"/>
      <c r="AC1156" s="113"/>
      <c r="AD1156" s="113"/>
      <c r="AE1156" s="113"/>
      <c r="AF1156" s="113"/>
      <c r="AG1156" s="113"/>
      <c r="AH1156" s="113"/>
      <c r="AI1156" s="113"/>
      <c r="AJ1156" s="113"/>
      <c r="AK1156" s="113"/>
      <c r="AL1156" s="113"/>
      <c r="AM1156" s="113"/>
      <c r="AN1156" s="113"/>
      <c r="AO1156" s="113"/>
      <c r="AP1156" s="113"/>
      <c r="AQ1156" s="113"/>
      <c r="AR1156" s="113"/>
      <c r="AS1156" s="113"/>
      <c r="AT1156" s="113"/>
      <c r="AU1156" s="113"/>
      <c r="AV1156" s="113"/>
      <c r="AW1156" s="113"/>
      <c r="AX1156" s="113"/>
      <c r="AY1156" s="113"/>
      <c r="AZ1156" s="113"/>
      <c r="BA1156" s="113"/>
      <c r="BB1156" s="113"/>
      <c r="BC1156" s="113"/>
      <c r="BD1156" s="113"/>
      <c r="BE1156" s="113"/>
      <c r="BF1156" s="113"/>
      <c r="BG1156" s="113"/>
      <c r="BH1156" s="113"/>
      <c r="BI1156" s="113"/>
      <c r="BJ1156" s="113"/>
      <c r="BK1156" s="113"/>
      <c r="BL1156" s="113"/>
      <c r="BM1156" s="113"/>
      <c r="BN1156" s="113"/>
      <c r="BO1156" s="113"/>
      <c r="BP1156" s="113"/>
      <c r="BQ1156" s="113"/>
      <c r="BR1156" s="113"/>
      <c r="BS1156" s="113"/>
      <c r="BT1156" s="113"/>
      <c r="BU1156" s="113"/>
      <c r="BV1156" s="113"/>
      <c r="BW1156" s="113"/>
      <c r="BX1156" s="113"/>
      <c r="BY1156" s="113"/>
      <c r="BZ1156" s="113"/>
      <c r="CA1156" s="113"/>
      <c r="CB1156" s="113"/>
      <c r="CC1156" s="113"/>
      <c r="CD1156" s="113"/>
      <c r="CE1156" s="113"/>
      <c r="CF1156" s="113"/>
      <c r="CG1156" s="113"/>
      <c r="CH1156" s="113"/>
      <c r="CI1156" s="113"/>
      <c r="CJ1156" s="113"/>
      <c r="CK1156" s="113"/>
      <c r="CL1156" s="113"/>
      <c r="CM1156" s="113"/>
      <c r="CN1156" s="113"/>
      <c r="CO1156" s="113"/>
      <c r="CP1156" s="113"/>
      <c r="CQ1156" s="113"/>
      <c r="CR1156" s="113"/>
      <c r="CS1156" s="113"/>
      <c r="CT1156" s="113"/>
      <c r="CU1156" s="113"/>
      <c r="CV1156" s="113"/>
      <c r="CW1156" s="113"/>
      <c r="CX1156" s="113"/>
      <c r="CY1156" s="113"/>
      <c r="CZ1156" s="113"/>
      <c r="DA1156" s="113"/>
      <c r="DB1156" s="113"/>
      <c r="DC1156" s="113"/>
      <c r="DD1156" s="113"/>
      <c r="DE1156" s="113"/>
      <c r="DF1156" s="113"/>
      <c r="DG1156" s="113"/>
      <c r="DH1156" s="113"/>
      <c r="DI1156" s="113"/>
      <c r="DJ1156" s="113"/>
      <c r="DK1156" s="113"/>
      <c r="DL1156" s="113"/>
      <c r="DM1156" s="113"/>
      <c r="DN1156" s="113"/>
      <c r="DO1156" s="113"/>
      <c r="DP1156" s="113"/>
      <c r="DQ1156" s="113"/>
      <c r="DR1156" s="113"/>
      <c r="DS1156" s="113"/>
      <c r="DT1156" s="113"/>
      <c r="DU1156" s="113"/>
      <c r="DV1156" s="113"/>
      <c r="DW1156" s="113"/>
      <c r="DX1156" s="113"/>
      <c r="DY1156" s="113"/>
      <c r="DZ1156" s="113"/>
      <c r="EA1156" s="113"/>
      <c r="EB1156" s="113"/>
      <c r="EC1156" s="113"/>
      <c r="ED1156" s="113"/>
      <c r="EE1156" s="113"/>
      <c r="EF1156" s="113"/>
      <c r="EG1156" s="113"/>
      <c r="EH1156" s="113"/>
      <c r="EI1156" s="113"/>
      <c r="EJ1156" s="113"/>
      <c r="EK1156" s="113"/>
      <c r="EL1156" s="113"/>
      <c r="EM1156" s="113"/>
      <c r="EN1156" s="113"/>
      <c r="EO1156" s="113"/>
      <c r="EP1156" s="113"/>
      <c r="EQ1156" s="113"/>
      <c r="ER1156" s="113"/>
      <c r="ES1156" s="113"/>
      <c r="ET1156" s="113"/>
      <c r="EU1156" s="113"/>
      <c r="EV1156" s="113"/>
      <c r="EW1156" s="113"/>
      <c r="EX1156" s="113"/>
      <c r="EY1156" s="113"/>
      <c r="EZ1156" s="113"/>
      <c r="FA1156" s="113"/>
      <c r="FB1156" s="113"/>
      <c r="FC1156" s="113"/>
      <c r="FD1156" s="113"/>
      <c r="FE1156" s="113"/>
      <c r="FF1156" s="113"/>
      <c r="FG1156" s="113"/>
      <c r="FH1156" s="113"/>
      <c r="FI1156" s="113"/>
      <c r="FJ1156" s="113"/>
      <c r="FK1156" s="113"/>
      <c r="FL1156" s="113"/>
      <c r="FM1156" s="113"/>
      <c r="FN1156" s="113"/>
      <c r="FO1156" s="113"/>
      <c r="FP1156" s="113"/>
      <c r="FQ1156" s="113"/>
      <c r="FR1156" s="113"/>
      <c r="FS1156" s="113"/>
      <c r="FT1156" s="113"/>
      <c r="FU1156" s="113"/>
      <c r="FV1156" s="113"/>
      <c r="FW1156" s="113"/>
      <c r="FX1156" s="113"/>
      <c r="FY1156" s="113"/>
      <c r="FZ1156" s="113"/>
      <c r="GA1156" s="113"/>
      <c r="GB1156" s="113"/>
      <c r="GC1156" s="113"/>
      <c r="GD1156" s="113"/>
      <c r="GE1156" s="113"/>
      <c r="GF1156" s="113"/>
      <c r="GG1156" s="113"/>
      <c r="GH1156" s="113"/>
      <c r="GI1156" s="113"/>
      <c r="GJ1156" s="113"/>
      <c r="GK1156" s="113"/>
      <c r="GL1156" s="113"/>
      <c r="GM1156" s="113"/>
      <c r="GN1156" s="113"/>
      <c r="GO1156" s="113"/>
      <c r="GP1156" s="113"/>
      <c r="GQ1156" s="113"/>
      <c r="GR1156" s="113"/>
      <c r="GS1156" s="113"/>
      <c r="GT1156" s="113"/>
      <c r="GU1156" s="113"/>
      <c r="GV1156" s="113"/>
      <c r="GW1156" s="113"/>
      <c r="GX1156" s="113"/>
      <c r="GY1156" s="113"/>
      <c r="GZ1156" s="113"/>
      <c r="HA1156" s="113"/>
      <c r="HB1156" s="113"/>
      <c r="HC1156" s="113"/>
      <c r="HD1156" s="113"/>
      <c r="HE1156" s="113"/>
      <c r="HF1156" s="113"/>
      <c r="HG1156" s="113"/>
      <c r="HH1156" s="113"/>
      <c r="HI1156" s="113"/>
      <c r="HJ1156" s="113"/>
      <c r="HK1156" s="113"/>
      <c r="HL1156" s="113"/>
      <c r="HM1156" s="113"/>
      <c r="HN1156" s="113"/>
      <c r="HO1156" s="113"/>
      <c r="HP1156" s="113"/>
      <c r="HQ1156" s="113"/>
      <c r="HR1156" s="113"/>
      <c r="HS1156" s="113"/>
      <c r="HT1156" s="113"/>
      <c r="HU1156" s="113"/>
      <c r="HV1156" s="113"/>
      <c r="HW1156" s="113"/>
      <c r="HX1156" s="113"/>
      <c r="HY1156" s="113"/>
      <c r="HZ1156" s="113"/>
      <c r="IA1156" s="113"/>
      <c r="IB1156" s="113"/>
      <c r="IC1156" s="113"/>
      <c r="ID1156" s="113"/>
      <c r="IE1156" s="113"/>
      <c r="IF1156" s="113"/>
      <c r="IG1156" s="113"/>
      <c r="IH1156" s="113"/>
      <c r="II1156" s="113"/>
      <c r="IJ1156" s="113"/>
      <c r="IK1156" s="113"/>
      <c r="IL1156" s="113"/>
      <c r="IM1156" s="113"/>
      <c r="IN1156" s="113"/>
      <c r="IO1156" s="113"/>
      <c r="IP1156" s="113"/>
      <c r="IQ1156" s="113"/>
      <c r="IR1156" s="113"/>
      <c r="IS1156" s="113"/>
      <c r="IT1156" s="113"/>
      <c r="IU1156" s="113"/>
      <c r="IV1156" s="113"/>
    </row>
    <row r="1157" spans="1:256" ht="13.5" customHeight="1">
      <c r="A1157" s="549"/>
      <c r="B1157" s="300" t="str">
        <f t="shared" si="43"/>
        <v>2</v>
      </c>
      <c r="C1157" s="622" t="s">
        <v>1355</v>
      </c>
      <c r="D1157" s="622"/>
      <c r="E1157" s="622"/>
      <c r="F1157" s="113"/>
      <c r="G1157" s="113"/>
      <c r="H1157" s="275"/>
      <c r="I1157" s="113"/>
      <c r="J1157" s="113"/>
      <c r="K1157" s="113"/>
      <c r="L1157" s="113"/>
      <c r="M1157" s="113"/>
      <c r="N1157" s="113"/>
      <c r="O1157" s="113"/>
      <c r="P1157" s="113"/>
      <c r="Q1157" s="113"/>
      <c r="R1157" s="113"/>
      <c r="S1157" s="113"/>
      <c r="T1157" s="113"/>
      <c r="U1157" s="113"/>
      <c r="V1157" s="113"/>
      <c r="W1157" s="113"/>
      <c r="X1157" s="113"/>
      <c r="Y1157" s="113"/>
      <c r="Z1157" s="113"/>
      <c r="AA1157" s="113"/>
      <c r="AB1157" s="113"/>
      <c r="AC1157" s="113"/>
      <c r="AD1157" s="113"/>
      <c r="AE1157" s="113"/>
      <c r="AF1157" s="113"/>
      <c r="AG1157" s="113"/>
      <c r="AH1157" s="113"/>
      <c r="AI1157" s="113"/>
      <c r="AJ1157" s="113"/>
      <c r="AK1157" s="113"/>
      <c r="AL1157" s="113"/>
      <c r="AM1157" s="113"/>
      <c r="AN1157" s="113"/>
      <c r="AO1157" s="113"/>
      <c r="AP1157" s="113"/>
      <c r="AQ1157" s="113"/>
      <c r="AR1157" s="113"/>
      <c r="AS1157" s="113"/>
      <c r="AT1157" s="113"/>
      <c r="AU1157" s="113"/>
      <c r="AV1157" s="113"/>
      <c r="AW1157" s="113"/>
      <c r="AX1157" s="113"/>
      <c r="AY1157" s="113"/>
      <c r="AZ1157" s="113"/>
      <c r="BA1157" s="113"/>
      <c r="BB1157" s="113"/>
      <c r="BC1157" s="113"/>
      <c r="BD1157" s="113"/>
      <c r="BE1157" s="113"/>
      <c r="BF1157" s="113"/>
      <c r="BG1157" s="113"/>
      <c r="BH1157" s="113"/>
      <c r="BI1157" s="113"/>
      <c r="BJ1157" s="113"/>
      <c r="BK1157" s="113"/>
      <c r="BL1157" s="113"/>
      <c r="BM1157" s="113"/>
      <c r="BN1157" s="113"/>
      <c r="BO1157" s="113"/>
      <c r="BP1157" s="113"/>
      <c r="BQ1157" s="113"/>
      <c r="BR1157" s="113"/>
      <c r="BS1157" s="113"/>
      <c r="BT1157" s="113"/>
      <c r="BU1157" s="113"/>
      <c r="BV1157" s="113"/>
      <c r="BW1157" s="113"/>
      <c r="BX1157" s="113"/>
      <c r="BY1157" s="113"/>
      <c r="BZ1157" s="113"/>
      <c r="CA1157" s="113"/>
      <c r="CB1157" s="113"/>
      <c r="CC1157" s="113"/>
      <c r="CD1157" s="113"/>
      <c r="CE1157" s="113"/>
      <c r="CF1157" s="113"/>
      <c r="CG1157" s="113"/>
      <c r="CH1157" s="113"/>
      <c r="CI1157" s="113"/>
      <c r="CJ1157" s="113"/>
      <c r="CK1157" s="113"/>
      <c r="CL1157" s="113"/>
      <c r="CM1157" s="113"/>
      <c r="CN1157" s="113"/>
      <c r="CO1157" s="113"/>
      <c r="CP1157" s="113"/>
      <c r="CQ1157" s="113"/>
      <c r="CR1157" s="113"/>
      <c r="CS1157" s="113"/>
      <c r="CT1157" s="113"/>
      <c r="CU1157" s="113"/>
      <c r="CV1157" s="113"/>
      <c r="CW1157" s="113"/>
      <c r="CX1157" s="113"/>
      <c r="CY1157" s="113"/>
      <c r="CZ1157" s="113"/>
      <c r="DA1157" s="113"/>
      <c r="DB1157" s="113"/>
      <c r="DC1157" s="113"/>
      <c r="DD1157" s="113"/>
      <c r="DE1157" s="113"/>
      <c r="DF1157" s="113"/>
      <c r="DG1157" s="113"/>
      <c r="DH1157" s="113"/>
      <c r="DI1157" s="113"/>
      <c r="DJ1157" s="113"/>
      <c r="DK1157" s="113"/>
      <c r="DL1157" s="113"/>
      <c r="DM1157" s="113"/>
      <c r="DN1157" s="113"/>
      <c r="DO1157" s="113"/>
      <c r="DP1157" s="113"/>
      <c r="DQ1157" s="113"/>
      <c r="DR1157" s="113"/>
      <c r="DS1157" s="113"/>
      <c r="DT1157" s="113"/>
      <c r="DU1157" s="113"/>
      <c r="DV1157" s="113"/>
      <c r="DW1157" s="113"/>
      <c r="DX1157" s="113"/>
      <c r="DY1157" s="113"/>
      <c r="DZ1157" s="113"/>
      <c r="EA1157" s="113"/>
      <c r="EB1157" s="113"/>
      <c r="EC1157" s="113"/>
      <c r="ED1157" s="113"/>
      <c r="EE1157" s="113"/>
      <c r="EF1157" s="113"/>
      <c r="EG1157" s="113"/>
      <c r="EH1157" s="113"/>
      <c r="EI1157" s="113"/>
      <c r="EJ1157" s="113"/>
      <c r="EK1157" s="113"/>
      <c r="EL1157" s="113"/>
      <c r="EM1157" s="113"/>
      <c r="EN1157" s="113"/>
      <c r="EO1157" s="113"/>
      <c r="EP1157" s="113"/>
      <c r="EQ1157" s="113"/>
      <c r="ER1157" s="113"/>
      <c r="ES1157" s="113"/>
      <c r="ET1157" s="113"/>
      <c r="EU1157" s="113"/>
      <c r="EV1157" s="113"/>
      <c r="EW1157" s="113"/>
      <c r="EX1157" s="113"/>
      <c r="EY1157" s="113"/>
      <c r="EZ1157" s="113"/>
      <c r="FA1157" s="113"/>
      <c r="FB1157" s="113"/>
      <c r="FC1157" s="113"/>
      <c r="FD1157" s="113"/>
      <c r="FE1157" s="113"/>
      <c r="FF1157" s="113"/>
      <c r="FG1157" s="113"/>
      <c r="FH1157" s="113"/>
      <c r="FI1157" s="113"/>
      <c r="FJ1157" s="113"/>
      <c r="FK1157" s="113"/>
      <c r="FL1157" s="113"/>
      <c r="FM1157" s="113"/>
      <c r="FN1157" s="113"/>
      <c r="FO1157" s="113"/>
      <c r="FP1157" s="113"/>
      <c r="FQ1157" s="113"/>
      <c r="FR1157" s="113"/>
      <c r="FS1157" s="113"/>
      <c r="FT1157" s="113"/>
      <c r="FU1157" s="113"/>
      <c r="FV1157" s="113"/>
      <c r="FW1157" s="113"/>
      <c r="FX1157" s="113"/>
      <c r="FY1157" s="113"/>
      <c r="FZ1157" s="113"/>
      <c r="GA1157" s="113"/>
      <c r="GB1157" s="113"/>
      <c r="GC1157" s="113"/>
      <c r="GD1157" s="113"/>
      <c r="GE1157" s="113"/>
      <c r="GF1157" s="113"/>
      <c r="GG1157" s="113"/>
      <c r="GH1157" s="113"/>
      <c r="GI1157" s="113"/>
      <c r="GJ1157" s="113"/>
      <c r="GK1157" s="113"/>
      <c r="GL1157" s="113"/>
      <c r="GM1157" s="113"/>
      <c r="GN1157" s="113"/>
      <c r="GO1157" s="113"/>
      <c r="GP1157" s="113"/>
      <c r="GQ1157" s="113"/>
      <c r="GR1157" s="113"/>
      <c r="GS1157" s="113"/>
      <c r="GT1157" s="113"/>
      <c r="GU1157" s="113"/>
      <c r="GV1157" s="113"/>
      <c r="GW1157" s="113"/>
      <c r="GX1157" s="113"/>
      <c r="GY1157" s="113"/>
      <c r="GZ1157" s="113"/>
      <c r="HA1157" s="113"/>
      <c r="HB1157" s="113"/>
      <c r="HC1157" s="113"/>
      <c r="HD1157" s="113"/>
      <c r="HE1157" s="113"/>
      <c r="HF1157" s="113"/>
      <c r="HG1157" s="113"/>
      <c r="HH1157" s="113"/>
      <c r="HI1157" s="113"/>
      <c r="HJ1157" s="113"/>
      <c r="HK1157" s="113"/>
      <c r="HL1157" s="113"/>
      <c r="HM1157" s="113"/>
      <c r="HN1157" s="113"/>
      <c r="HO1157" s="113"/>
      <c r="HP1157" s="113"/>
      <c r="HQ1157" s="113"/>
      <c r="HR1157" s="113"/>
      <c r="HS1157" s="113"/>
      <c r="HT1157" s="113"/>
      <c r="HU1157" s="113"/>
      <c r="HV1157" s="113"/>
      <c r="HW1157" s="113"/>
      <c r="HX1157" s="113"/>
      <c r="HY1157" s="113"/>
      <c r="HZ1157" s="113"/>
      <c r="IA1157" s="113"/>
      <c r="IB1157" s="113"/>
      <c r="IC1157" s="113"/>
      <c r="ID1157" s="113"/>
      <c r="IE1157" s="113"/>
      <c r="IF1157" s="113"/>
      <c r="IG1157" s="113"/>
      <c r="IH1157" s="113"/>
      <c r="II1157" s="113"/>
      <c r="IJ1157" s="113"/>
      <c r="IK1157" s="113"/>
      <c r="IL1157" s="113"/>
      <c r="IM1157" s="113"/>
      <c r="IN1157" s="113"/>
      <c r="IO1157" s="113"/>
      <c r="IP1157" s="113"/>
      <c r="IQ1157" s="113"/>
      <c r="IR1157" s="113"/>
      <c r="IS1157" s="113"/>
      <c r="IT1157" s="113"/>
      <c r="IU1157" s="113"/>
      <c r="IV1157" s="113"/>
    </row>
    <row r="1158" spans="1:256" ht="13.5" customHeight="1">
      <c r="A1158" s="549"/>
      <c r="B1158" s="300" t="str">
        <f t="shared" si="43"/>
        <v>2</v>
      </c>
      <c r="C1158" s="622"/>
      <c r="D1158" s="622"/>
      <c r="E1158" s="622"/>
      <c r="F1158" s="113"/>
      <c r="G1158" s="113"/>
      <c r="H1158" s="275"/>
      <c r="I1158" s="113"/>
      <c r="J1158" s="113"/>
      <c r="K1158" s="113"/>
      <c r="L1158" s="113"/>
      <c r="M1158" s="113"/>
      <c r="N1158" s="113"/>
      <c r="O1158" s="113"/>
      <c r="P1158" s="113"/>
      <c r="Q1158" s="113"/>
      <c r="R1158" s="113"/>
      <c r="S1158" s="113"/>
      <c r="T1158" s="113"/>
      <c r="U1158" s="113"/>
      <c r="V1158" s="113"/>
      <c r="W1158" s="113"/>
      <c r="X1158" s="113"/>
      <c r="Y1158" s="113"/>
      <c r="Z1158" s="113"/>
      <c r="AA1158" s="113"/>
      <c r="AB1158" s="113"/>
      <c r="AC1158" s="113"/>
      <c r="AD1158" s="113"/>
      <c r="AE1158" s="113"/>
      <c r="AF1158" s="113"/>
      <c r="AG1158" s="113"/>
      <c r="AH1158" s="113"/>
      <c r="AI1158" s="113"/>
      <c r="AJ1158" s="113"/>
      <c r="AK1158" s="113"/>
      <c r="AL1158" s="113"/>
      <c r="AM1158" s="113"/>
      <c r="AN1158" s="113"/>
      <c r="AO1158" s="113"/>
      <c r="AP1158" s="113"/>
      <c r="AQ1158" s="113"/>
      <c r="AR1158" s="113"/>
      <c r="AS1158" s="113"/>
      <c r="AT1158" s="113"/>
      <c r="AU1158" s="113"/>
      <c r="AV1158" s="113"/>
      <c r="AW1158" s="113"/>
      <c r="AX1158" s="113"/>
      <c r="AY1158" s="113"/>
      <c r="AZ1158" s="113"/>
      <c r="BA1158" s="113"/>
      <c r="BB1158" s="113"/>
      <c r="BC1158" s="113"/>
      <c r="BD1158" s="113"/>
      <c r="BE1158" s="113"/>
      <c r="BF1158" s="113"/>
      <c r="BG1158" s="113"/>
      <c r="BH1158" s="113"/>
      <c r="BI1158" s="113"/>
      <c r="BJ1158" s="113"/>
      <c r="BK1158" s="113"/>
      <c r="BL1158" s="113"/>
      <c r="BM1158" s="113"/>
      <c r="BN1158" s="113"/>
      <c r="BO1158" s="113"/>
      <c r="BP1158" s="113"/>
      <c r="BQ1158" s="113"/>
      <c r="BR1158" s="113"/>
      <c r="BS1158" s="113"/>
      <c r="BT1158" s="113"/>
      <c r="BU1158" s="113"/>
      <c r="BV1158" s="113"/>
      <c r="BW1158" s="113"/>
      <c r="BX1158" s="113"/>
      <c r="BY1158" s="113"/>
      <c r="BZ1158" s="113"/>
      <c r="CA1158" s="113"/>
      <c r="CB1158" s="113"/>
      <c r="CC1158" s="113"/>
      <c r="CD1158" s="113"/>
      <c r="CE1158" s="113"/>
      <c r="CF1158" s="113"/>
      <c r="CG1158" s="113"/>
      <c r="CH1158" s="113"/>
      <c r="CI1158" s="113"/>
      <c r="CJ1158" s="113"/>
      <c r="CK1158" s="113"/>
      <c r="CL1158" s="113"/>
      <c r="CM1158" s="113"/>
      <c r="CN1158" s="113"/>
      <c r="CO1158" s="113"/>
      <c r="CP1158" s="113"/>
      <c r="CQ1158" s="113"/>
      <c r="CR1158" s="113"/>
      <c r="CS1158" s="113"/>
      <c r="CT1158" s="113"/>
      <c r="CU1158" s="113"/>
      <c r="CV1158" s="113"/>
      <c r="CW1158" s="113"/>
      <c r="CX1158" s="113"/>
      <c r="CY1158" s="113"/>
      <c r="CZ1158" s="113"/>
      <c r="DA1158" s="113"/>
      <c r="DB1158" s="113"/>
      <c r="DC1158" s="113"/>
      <c r="DD1158" s="113"/>
      <c r="DE1158" s="113"/>
      <c r="DF1158" s="113"/>
      <c r="DG1158" s="113"/>
      <c r="DH1158" s="113"/>
      <c r="DI1158" s="113"/>
      <c r="DJ1158" s="113"/>
      <c r="DK1158" s="113"/>
      <c r="DL1158" s="113"/>
      <c r="DM1158" s="113"/>
      <c r="DN1158" s="113"/>
      <c r="DO1158" s="113"/>
      <c r="DP1158" s="113"/>
      <c r="DQ1158" s="113"/>
      <c r="DR1158" s="113"/>
      <c r="DS1158" s="113"/>
      <c r="DT1158" s="113"/>
      <c r="DU1158" s="113"/>
      <c r="DV1158" s="113"/>
      <c r="DW1158" s="113"/>
      <c r="DX1158" s="113"/>
      <c r="DY1158" s="113"/>
      <c r="DZ1158" s="113"/>
      <c r="EA1158" s="113"/>
      <c r="EB1158" s="113"/>
      <c r="EC1158" s="113"/>
      <c r="ED1158" s="113"/>
      <c r="EE1158" s="113"/>
      <c r="EF1158" s="113"/>
      <c r="EG1158" s="113"/>
      <c r="EH1158" s="113"/>
      <c r="EI1158" s="113"/>
      <c r="EJ1158" s="113"/>
      <c r="EK1158" s="113"/>
      <c r="EL1158" s="113"/>
      <c r="EM1158" s="113"/>
      <c r="EN1158" s="113"/>
      <c r="EO1158" s="113"/>
      <c r="EP1158" s="113"/>
      <c r="EQ1158" s="113"/>
      <c r="ER1158" s="113"/>
      <c r="ES1158" s="113"/>
      <c r="ET1158" s="113"/>
      <c r="EU1158" s="113"/>
      <c r="EV1158" s="113"/>
      <c r="EW1158" s="113"/>
      <c r="EX1158" s="113"/>
      <c r="EY1158" s="113"/>
      <c r="EZ1158" s="113"/>
      <c r="FA1158" s="113"/>
      <c r="FB1158" s="113"/>
      <c r="FC1158" s="113"/>
      <c r="FD1158" s="113"/>
      <c r="FE1158" s="113"/>
      <c r="FF1158" s="113"/>
      <c r="FG1158" s="113"/>
      <c r="FH1158" s="113"/>
      <c r="FI1158" s="113"/>
      <c r="FJ1158" s="113"/>
      <c r="FK1158" s="113"/>
      <c r="FL1158" s="113"/>
      <c r="FM1158" s="113"/>
      <c r="FN1158" s="113"/>
      <c r="FO1158" s="113"/>
      <c r="FP1158" s="113"/>
      <c r="FQ1158" s="113"/>
      <c r="FR1158" s="113"/>
      <c r="FS1158" s="113"/>
      <c r="FT1158" s="113"/>
      <c r="FU1158" s="113"/>
      <c r="FV1158" s="113"/>
      <c r="FW1158" s="113"/>
      <c r="FX1158" s="113"/>
      <c r="FY1158" s="113"/>
      <c r="FZ1158" s="113"/>
      <c r="GA1158" s="113"/>
      <c r="GB1158" s="113"/>
      <c r="GC1158" s="113"/>
      <c r="GD1158" s="113"/>
      <c r="GE1158" s="113"/>
      <c r="GF1158" s="113"/>
      <c r="GG1158" s="113"/>
      <c r="GH1158" s="113"/>
      <c r="GI1158" s="113"/>
      <c r="GJ1158" s="113"/>
      <c r="GK1158" s="113"/>
      <c r="GL1158" s="113"/>
      <c r="GM1158" s="113"/>
      <c r="GN1158" s="113"/>
      <c r="GO1158" s="113"/>
      <c r="GP1158" s="113"/>
      <c r="GQ1158" s="113"/>
      <c r="GR1158" s="113"/>
      <c r="GS1158" s="113"/>
      <c r="GT1158" s="113"/>
      <c r="GU1158" s="113"/>
      <c r="GV1158" s="113"/>
      <c r="GW1158" s="113"/>
      <c r="GX1158" s="113"/>
      <c r="GY1158" s="113"/>
      <c r="GZ1158" s="113"/>
      <c r="HA1158" s="113"/>
      <c r="HB1158" s="113"/>
      <c r="HC1158" s="113"/>
      <c r="HD1158" s="113"/>
      <c r="HE1158" s="113"/>
      <c r="HF1158" s="113"/>
      <c r="HG1158" s="113"/>
      <c r="HH1158" s="113"/>
      <c r="HI1158" s="113"/>
      <c r="HJ1158" s="113"/>
      <c r="HK1158" s="113"/>
      <c r="HL1158" s="113"/>
      <c r="HM1158" s="113"/>
      <c r="HN1158" s="113"/>
      <c r="HO1158" s="113"/>
      <c r="HP1158" s="113"/>
      <c r="HQ1158" s="113"/>
      <c r="HR1158" s="113"/>
      <c r="HS1158" s="113"/>
      <c r="HT1158" s="113"/>
      <c r="HU1158" s="113"/>
      <c r="HV1158" s="113"/>
      <c r="HW1158" s="113"/>
      <c r="HX1158" s="113"/>
      <c r="HY1158" s="113"/>
      <c r="HZ1158" s="113"/>
      <c r="IA1158" s="113"/>
      <c r="IB1158" s="113"/>
      <c r="IC1158" s="113"/>
      <c r="ID1158" s="113"/>
      <c r="IE1158" s="113"/>
      <c r="IF1158" s="113"/>
      <c r="IG1158" s="113"/>
      <c r="IH1158" s="113"/>
      <c r="II1158" s="113"/>
      <c r="IJ1158" s="113"/>
      <c r="IK1158" s="113"/>
      <c r="IL1158" s="113"/>
      <c r="IM1158" s="113"/>
      <c r="IN1158" s="113"/>
      <c r="IO1158" s="113"/>
      <c r="IP1158" s="113"/>
      <c r="IQ1158" s="113"/>
      <c r="IR1158" s="113"/>
      <c r="IS1158" s="113"/>
      <c r="IT1158" s="113"/>
      <c r="IU1158" s="113"/>
      <c r="IV1158" s="113"/>
    </row>
    <row r="1159" spans="1:256" s="373" customFormat="1">
      <c r="A1159" s="559"/>
      <c r="B1159" s="300" t="str">
        <f t="shared" si="43"/>
        <v>2</v>
      </c>
      <c r="C1159" s="445" t="s">
        <v>1356</v>
      </c>
      <c r="D1159" s="450"/>
      <c r="H1159" s="375"/>
    </row>
    <row r="1160" spans="1:256" s="373" customFormat="1">
      <c r="A1160" s="559"/>
      <c r="B1160" s="300" t="str">
        <f t="shared" si="43"/>
        <v>2</v>
      </c>
      <c r="C1160" s="445" t="s">
        <v>1357</v>
      </c>
      <c r="D1160" s="450" t="s">
        <v>1358</v>
      </c>
      <c r="H1160" s="375"/>
    </row>
    <row r="1161" spans="1:256" s="373" customFormat="1">
      <c r="A1161" s="559"/>
      <c r="B1161" s="300" t="str">
        <f t="shared" si="43"/>
        <v>2</v>
      </c>
      <c r="C1161" s="445" t="s">
        <v>1359</v>
      </c>
      <c r="D1161" s="342" t="s">
        <v>1360</v>
      </c>
      <c r="H1161" s="375"/>
    </row>
    <row r="1162" spans="1:256" s="373" customFormat="1">
      <c r="A1162" s="559"/>
      <c r="B1162" s="300" t="str">
        <f t="shared" ref="B1162:B1225" si="44">IF(A1162="",B1161,B1161+1)</f>
        <v>2</v>
      </c>
      <c r="C1162" s="445"/>
      <c r="H1162" s="375"/>
    </row>
    <row r="1163" spans="1:256">
      <c r="B1163" s="300" t="str">
        <f t="shared" si="44"/>
        <v>2</v>
      </c>
      <c r="C1163" s="451" t="s">
        <v>872</v>
      </c>
      <c r="D1163" s="452">
        <v>2</v>
      </c>
      <c r="E1163" s="453" t="str">
        <f>IF(OR(D1163="",D1163=1),"","a")</f>
        <v>a</v>
      </c>
      <c r="F1163" s="452">
        <v>0</v>
      </c>
      <c r="G1163" s="453">
        <v>0</v>
      </c>
      <c r="H1163" s="454">
        <f>F1163*D1163</f>
        <v>0</v>
      </c>
    </row>
    <row r="1164" spans="1:256" s="354" customFormat="1">
      <c r="A1164" s="556"/>
      <c r="B1164" s="300" t="str">
        <f t="shared" si="44"/>
        <v>2</v>
      </c>
      <c r="C1164" s="437"/>
      <c r="D1164" s="437"/>
      <c r="E1164" s="437"/>
      <c r="F1164" s="437"/>
      <c r="G1164" s="352"/>
      <c r="H1164" s="353"/>
    </row>
    <row r="1165" spans="1:256" ht="12.75" customHeight="1">
      <c r="A1165" s="549"/>
      <c r="B1165" s="355" t="s">
        <v>1643</v>
      </c>
      <c r="C1165" s="623" t="s">
        <v>1340</v>
      </c>
      <c r="D1165" s="623"/>
      <c r="E1165" s="623"/>
      <c r="F1165" s="113"/>
      <c r="G1165" s="113"/>
      <c r="H1165" s="275"/>
      <c r="I1165" s="113"/>
      <c r="J1165" s="113"/>
      <c r="K1165" s="113"/>
      <c r="L1165" s="113"/>
      <c r="M1165" s="113"/>
      <c r="N1165" s="113"/>
      <c r="O1165" s="113"/>
      <c r="P1165" s="113"/>
      <c r="Q1165" s="113"/>
      <c r="R1165" s="113"/>
      <c r="S1165" s="113"/>
      <c r="T1165" s="113"/>
      <c r="U1165" s="113"/>
      <c r="V1165" s="113"/>
      <c r="W1165" s="113"/>
      <c r="X1165" s="113"/>
      <c r="Y1165" s="113"/>
      <c r="Z1165" s="113"/>
      <c r="AA1165" s="113"/>
      <c r="AB1165" s="113"/>
      <c r="AC1165" s="113"/>
      <c r="AD1165" s="113"/>
      <c r="AE1165" s="113"/>
      <c r="AF1165" s="113"/>
      <c r="AG1165" s="113"/>
      <c r="AH1165" s="113"/>
      <c r="AI1165" s="113"/>
      <c r="AJ1165" s="113"/>
      <c r="AK1165" s="113"/>
      <c r="AL1165" s="113"/>
      <c r="AM1165" s="113"/>
      <c r="AN1165" s="113"/>
      <c r="AO1165" s="113"/>
      <c r="AP1165" s="113"/>
      <c r="AQ1165" s="113"/>
      <c r="AR1165" s="113"/>
      <c r="AS1165" s="113"/>
      <c r="AT1165" s="113"/>
      <c r="AU1165" s="113"/>
      <c r="AV1165" s="113"/>
      <c r="AW1165" s="113"/>
      <c r="AX1165" s="113"/>
      <c r="AY1165" s="113"/>
      <c r="AZ1165" s="113"/>
      <c r="BA1165" s="113"/>
      <c r="BB1165" s="113"/>
      <c r="BC1165" s="113"/>
      <c r="BD1165" s="113"/>
      <c r="BE1165" s="113"/>
      <c r="BF1165" s="113"/>
      <c r="BG1165" s="113"/>
      <c r="BH1165" s="113"/>
      <c r="BI1165" s="113"/>
      <c r="BJ1165" s="113"/>
      <c r="BK1165" s="113"/>
      <c r="BL1165" s="113"/>
      <c r="BM1165" s="113"/>
      <c r="BN1165" s="113"/>
      <c r="BO1165" s="113"/>
      <c r="BP1165" s="113"/>
      <c r="BQ1165" s="113"/>
      <c r="BR1165" s="113"/>
      <c r="BS1165" s="113"/>
      <c r="BT1165" s="113"/>
      <c r="BU1165" s="113"/>
      <c r="BV1165" s="113"/>
      <c r="BW1165" s="113"/>
      <c r="BX1165" s="113"/>
      <c r="BY1165" s="113"/>
      <c r="BZ1165" s="113"/>
      <c r="CA1165" s="113"/>
      <c r="CB1165" s="113"/>
      <c r="CC1165" s="113"/>
      <c r="CD1165" s="113"/>
      <c r="CE1165" s="113"/>
      <c r="CF1165" s="113"/>
      <c r="CG1165" s="113"/>
      <c r="CH1165" s="113"/>
      <c r="CI1165" s="113"/>
      <c r="CJ1165" s="113"/>
      <c r="CK1165" s="113"/>
      <c r="CL1165" s="113"/>
      <c r="CM1165" s="113"/>
      <c r="CN1165" s="113"/>
      <c r="CO1165" s="113"/>
      <c r="CP1165" s="113"/>
      <c r="CQ1165" s="113"/>
      <c r="CR1165" s="113"/>
      <c r="CS1165" s="113"/>
      <c r="CT1165" s="113"/>
      <c r="CU1165" s="113"/>
      <c r="CV1165" s="113"/>
      <c r="CW1165" s="113"/>
      <c r="CX1165" s="113"/>
      <c r="CY1165" s="113"/>
      <c r="CZ1165" s="113"/>
      <c r="DA1165" s="113"/>
      <c r="DB1165" s="113"/>
      <c r="DC1165" s="113"/>
      <c r="DD1165" s="113"/>
      <c r="DE1165" s="113"/>
      <c r="DF1165" s="113"/>
      <c r="DG1165" s="113"/>
      <c r="DH1165" s="113"/>
      <c r="DI1165" s="113"/>
      <c r="DJ1165" s="113"/>
      <c r="DK1165" s="113"/>
      <c r="DL1165" s="113"/>
      <c r="DM1165" s="113"/>
      <c r="DN1165" s="113"/>
      <c r="DO1165" s="113"/>
      <c r="DP1165" s="113"/>
      <c r="DQ1165" s="113"/>
      <c r="DR1165" s="113"/>
      <c r="DS1165" s="113"/>
      <c r="DT1165" s="113"/>
      <c r="DU1165" s="113"/>
      <c r="DV1165" s="113"/>
      <c r="DW1165" s="113"/>
      <c r="DX1165" s="113"/>
      <c r="DY1165" s="113"/>
      <c r="DZ1165" s="113"/>
      <c r="EA1165" s="113"/>
      <c r="EB1165" s="113"/>
      <c r="EC1165" s="113"/>
      <c r="ED1165" s="113"/>
      <c r="EE1165" s="113"/>
      <c r="EF1165" s="113"/>
      <c r="EG1165" s="113"/>
      <c r="EH1165" s="113"/>
      <c r="EI1165" s="113"/>
      <c r="EJ1165" s="113"/>
      <c r="EK1165" s="113"/>
      <c r="EL1165" s="113"/>
      <c r="EM1165" s="113"/>
      <c r="EN1165" s="113"/>
      <c r="EO1165" s="113"/>
      <c r="EP1165" s="113"/>
      <c r="EQ1165" s="113"/>
      <c r="ER1165" s="113"/>
      <c r="ES1165" s="113"/>
      <c r="ET1165" s="113"/>
      <c r="EU1165" s="113"/>
      <c r="EV1165" s="113"/>
      <c r="EW1165" s="113"/>
      <c r="EX1165" s="113"/>
      <c r="EY1165" s="113"/>
      <c r="EZ1165" s="113"/>
      <c r="FA1165" s="113"/>
      <c r="FB1165" s="113"/>
      <c r="FC1165" s="113"/>
      <c r="FD1165" s="113"/>
      <c r="FE1165" s="113"/>
      <c r="FF1165" s="113"/>
      <c r="FG1165" s="113"/>
      <c r="FH1165" s="113"/>
      <c r="FI1165" s="113"/>
      <c r="FJ1165" s="113"/>
      <c r="FK1165" s="113"/>
      <c r="FL1165" s="113"/>
      <c r="FM1165" s="113"/>
      <c r="FN1165" s="113"/>
      <c r="FO1165" s="113"/>
      <c r="FP1165" s="113"/>
      <c r="FQ1165" s="113"/>
      <c r="FR1165" s="113"/>
      <c r="FS1165" s="113"/>
      <c r="FT1165" s="113"/>
      <c r="FU1165" s="113"/>
      <c r="FV1165" s="113"/>
      <c r="FW1165" s="113"/>
      <c r="FX1165" s="113"/>
      <c r="FY1165" s="113"/>
      <c r="FZ1165" s="113"/>
      <c r="GA1165" s="113"/>
      <c r="GB1165" s="113"/>
      <c r="GC1165" s="113"/>
      <c r="GD1165" s="113"/>
      <c r="GE1165" s="113"/>
      <c r="GF1165" s="113"/>
      <c r="GG1165" s="113"/>
      <c r="GH1165" s="113"/>
      <c r="GI1165" s="113"/>
      <c r="GJ1165" s="113"/>
      <c r="GK1165" s="113"/>
      <c r="GL1165" s="113"/>
      <c r="GM1165" s="113"/>
      <c r="GN1165" s="113"/>
      <c r="GO1165" s="113"/>
      <c r="GP1165" s="113"/>
      <c r="GQ1165" s="113"/>
      <c r="GR1165" s="113"/>
      <c r="GS1165" s="113"/>
      <c r="GT1165" s="113"/>
      <c r="GU1165" s="113"/>
      <c r="GV1165" s="113"/>
      <c r="GW1165" s="113"/>
      <c r="GX1165" s="113"/>
      <c r="GY1165" s="113"/>
      <c r="GZ1165" s="113"/>
      <c r="HA1165" s="113"/>
      <c r="HB1165" s="113"/>
      <c r="HC1165" s="113"/>
      <c r="HD1165" s="113"/>
      <c r="HE1165" s="113"/>
      <c r="HF1165" s="113"/>
      <c r="HG1165" s="113"/>
      <c r="HH1165" s="113"/>
      <c r="HI1165" s="113"/>
      <c r="HJ1165" s="113"/>
      <c r="HK1165" s="113"/>
      <c r="HL1165" s="113"/>
      <c r="HM1165" s="113"/>
      <c r="HN1165" s="113"/>
      <c r="HO1165" s="113"/>
      <c r="HP1165" s="113"/>
      <c r="HQ1165" s="113"/>
      <c r="HR1165" s="113"/>
      <c r="HS1165" s="113"/>
      <c r="HT1165" s="113"/>
      <c r="HU1165" s="113"/>
      <c r="HV1165" s="113"/>
      <c r="HW1165" s="113"/>
      <c r="HX1165" s="113"/>
      <c r="HY1165" s="113"/>
      <c r="HZ1165" s="113"/>
      <c r="IA1165" s="113"/>
      <c r="IB1165" s="113"/>
      <c r="IC1165" s="113"/>
      <c r="ID1165" s="113"/>
      <c r="IE1165" s="113"/>
      <c r="IF1165" s="113"/>
      <c r="IG1165" s="113"/>
      <c r="IH1165" s="113"/>
      <c r="II1165" s="113"/>
      <c r="IJ1165" s="113"/>
      <c r="IK1165" s="113"/>
      <c r="IL1165" s="113"/>
      <c r="IM1165" s="113"/>
      <c r="IN1165" s="113"/>
      <c r="IO1165" s="113"/>
      <c r="IP1165" s="113"/>
      <c r="IQ1165" s="113"/>
      <c r="IR1165" s="113"/>
      <c r="IS1165" s="113"/>
      <c r="IT1165" s="113"/>
      <c r="IU1165" s="113"/>
      <c r="IV1165" s="113"/>
    </row>
    <row r="1166" spans="1:256">
      <c r="A1166" s="549"/>
      <c r="B1166" s="300" t="str">
        <f t="shared" si="44"/>
        <v>3</v>
      </c>
      <c r="C1166" s="623"/>
      <c r="D1166" s="623"/>
      <c r="E1166" s="623"/>
      <c r="F1166" s="113"/>
      <c r="G1166" s="113"/>
      <c r="H1166" s="275"/>
      <c r="I1166" s="113"/>
      <c r="J1166" s="113"/>
      <c r="K1166" s="113"/>
      <c r="L1166" s="113"/>
      <c r="M1166" s="113"/>
      <c r="N1166" s="113"/>
      <c r="O1166" s="113"/>
      <c r="P1166" s="113"/>
      <c r="Q1166" s="113"/>
      <c r="R1166" s="113"/>
      <c r="S1166" s="113"/>
      <c r="T1166" s="113"/>
      <c r="U1166" s="113"/>
      <c r="V1166" s="113"/>
      <c r="W1166" s="113"/>
      <c r="X1166" s="113"/>
      <c r="Y1166" s="113"/>
      <c r="Z1166" s="113"/>
      <c r="AA1166" s="113"/>
      <c r="AB1166" s="113"/>
      <c r="AC1166" s="113"/>
      <c r="AD1166" s="113"/>
      <c r="AE1166" s="113"/>
      <c r="AF1166" s="113"/>
      <c r="AG1166" s="113"/>
      <c r="AH1166" s="113"/>
      <c r="AI1166" s="113"/>
      <c r="AJ1166" s="113"/>
      <c r="AK1166" s="113"/>
      <c r="AL1166" s="113"/>
      <c r="AM1166" s="113"/>
      <c r="AN1166" s="113"/>
      <c r="AO1166" s="113"/>
      <c r="AP1166" s="113"/>
      <c r="AQ1166" s="113"/>
      <c r="AR1166" s="113"/>
      <c r="AS1166" s="113"/>
      <c r="AT1166" s="113"/>
      <c r="AU1166" s="113"/>
      <c r="AV1166" s="113"/>
      <c r="AW1166" s="113"/>
      <c r="AX1166" s="113"/>
      <c r="AY1166" s="113"/>
      <c r="AZ1166" s="113"/>
      <c r="BA1166" s="113"/>
      <c r="BB1166" s="113"/>
      <c r="BC1166" s="113"/>
      <c r="BD1166" s="113"/>
      <c r="BE1166" s="113"/>
      <c r="BF1166" s="113"/>
      <c r="BG1166" s="113"/>
      <c r="BH1166" s="113"/>
      <c r="BI1166" s="113"/>
      <c r="BJ1166" s="113"/>
      <c r="BK1166" s="113"/>
      <c r="BL1166" s="113"/>
      <c r="BM1166" s="113"/>
      <c r="BN1166" s="113"/>
      <c r="BO1166" s="113"/>
      <c r="BP1166" s="113"/>
      <c r="BQ1166" s="113"/>
      <c r="BR1166" s="113"/>
      <c r="BS1166" s="113"/>
      <c r="BT1166" s="113"/>
      <c r="BU1166" s="113"/>
      <c r="BV1166" s="113"/>
      <c r="BW1166" s="113"/>
      <c r="BX1166" s="113"/>
      <c r="BY1166" s="113"/>
      <c r="BZ1166" s="113"/>
      <c r="CA1166" s="113"/>
      <c r="CB1166" s="113"/>
      <c r="CC1166" s="113"/>
      <c r="CD1166" s="113"/>
      <c r="CE1166" s="113"/>
      <c r="CF1166" s="113"/>
      <c r="CG1166" s="113"/>
      <c r="CH1166" s="113"/>
      <c r="CI1166" s="113"/>
      <c r="CJ1166" s="113"/>
      <c r="CK1166" s="113"/>
      <c r="CL1166" s="113"/>
      <c r="CM1166" s="113"/>
      <c r="CN1166" s="113"/>
      <c r="CO1166" s="113"/>
      <c r="CP1166" s="113"/>
      <c r="CQ1166" s="113"/>
      <c r="CR1166" s="113"/>
      <c r="CS1166" s="113"/>
      <c r="CT1166" s="113"/>
      <c r="CU1166" s="113"/>
      <c r="CV1166" s="113"/>
      <c r="CW1166" s="113"/>
      <c r="CX1166" s="113"/>
      <c r="CY1166" s="113"/>
      <c r="CZ1166" s="113"/>
      <c r="DA1166" s="113"/>
      <c r="DB1166" s="113"/>
      <c r="DC1166" s="113"/>
      <c r="DD1166" s="113"/>
      <c r="DE1166" s="113"/>
      <c r="DF1166" s="113"/>
      <c r="DG1166" s="113"/>
      <c r="DH1166" s="113"/>
      <c r="DI1166" s="113"/>
      <c r="DJ1166" s="113"/>
      <c r="DK1166" s="113"/>
      <c r="DL1166" s="113"/>
      <c r="DM1166" s="113"/>
      <c r="DN1166" s="113"/>
      <c r="DO1166" s="113"/>
      <c r="DP1166" s="113"/>
      <c r="DQ1166" s="113"/>
      <c r="DR1166" s="113"/>
      <c r="DS1166" s="113"/>
      <c r="DT1166" s="113"/>
      <c r="DU1166" s="113"/>
      <c r="DV1166" s="113"/>
      <c r="DW1166" s="113"/>
      <c r="DX1166" s="113"/>
      <c r="DY1166" s="113"/>
      <c r="DZ1166" s="113"/>
      <c r="EA1166" s="113"/>
      <c r="EB1166" s="113"/>
      <c r="EC1166" s="113"/>
      <c r="ED1166" s="113"/>
      <c r="EE1166" s="113"/>
      <c r="EF1166" s="113"/>
      <c r="EG1166" s="113"/>
      <c r="EH1166" s="113"/>
      <c r="EI1166" s="113"/>
      <c r="EJ1166" s="113"/>
      <c r="EK1166" s="113"/>
      <c r="EL1166" s="113"/>
      <c r="EM1166" s="113"/>
      <c r="EN1166" s="113"/>
      <c r="EO1166" s="113"/>
      <c r="EP1166" s="113"/>
      <c r="EQ1166" s="113"/>
      <c r="ER1166" s="113"/>
      <c r="ES1166" s="113"/>
      <c r="ET1166" s="113"/>
      <c r="EU1166" s="113"/>
      <c r="EV1166" s="113"/>
      <c r="EW1166" s="113"/>
      <c r="EX1166" s="113"/>
      <c r="EY1166" s="113"/>
      <c r="EZ1166" s="113"/>
      <c r="FA1166" s="113"/>
      <c r="FB1166" s="113"/>
      <c r="FC1166" s="113"/>
      <c r="FD1166" s="113"/>
      <c r="FE1166" s="113"/>
      <c r="FF1166" s="113"/>
      <c r="FG1166" s="113"/>
      <c r="FH1166" s="113"/>
      <c r="FI1166" s="113"/>
      <c r="FJ1166" s="113"/>
      <c r="FK1166" s="113"/>
      <c r="FL1166" s="113"/>
      <c r="FM1166" s="113"/>
      <c r="FN1166" s="113"/>
      <c r="FO1166" s="113"/>
      <c r="FP1166" s="113"/>
      <c r="FQ1166" s="113"/>
      <c r="FR1166" s="113"/>
      <c r="FS1166" s="113"/>
      <c r="FT1166" s="113"/>
      <c r="FU1166" s="113"/>
      <c r="FV1166" s="113"/>
      <c r="FW1166" s="113"/>
      <c r="FX1166" s="113"/>
      <c r="FY1166" s="113"/>
      <c r="FZ1166" s="113"/>
      <c r="GA1166" s="113"/>
      <c r="GB1166" s="113"/>
      <c r="GC1166" s="113"/>
      <c r="GD1166" s="113"/>
      <c r="GE1166" s="113"/>
      <c r="GF1166" s="113"/>
      <c r="GG1166" s="113"/>
      <c r="GH1166" s="113"/>
      <c r="GI1166" s="113"/>
      <c r="GJ1166" s="113"/>
      <c r="GK1166" s="113"/>
      <c r="GL1166" s="113"/>
      <c r="GM1166" s="113"/>
      <c r="GN1166" s="113"/>
      <c r="GO1166" s="113"/>
      <c r="GP1166" s="113"/>
      <c r="GQ1166" s="113"/>
      <c r="GR1166" s="113"/>
      <c r="GS1166" s="113"/>
      <c r="GT1166" s="113"/>
      <c r="GU1166" s="113"/>
      <c r="GV1166" s="113"/>
      <c r="GW1166" s="113"/>
      <c r="GX1166" s="113"/>
      <c r="GY1166" s="113"/>
      <c r="GZ1166" s="113"/>
      <c r="HA1166" s="113"/>
      <c r="HB1166" s="113"/>
      <c r="HC1166" s="113"/>
      <c r="HD1166" s="113"/>
      <c r="HE1166" s="113"/>
      <c r="HF1166" s="113"/>
      <c r="HG1166" s="113"/>
      <c r="HH1166" s="113"/>
      <c r="HI1166" s="113"/>
      <c r="HJ1166" s="113"/>
      <c r="HK1166" s="113"/>
      <c r="HL1166" s="113"/>
      <c r="HM1166" s="113"/>
      <c r="HN1166" s="113"/>
      <c r="HO1166" s="113"/>
      <c r="HP1166" s="113"/>
      <c r="HQ1166" s="113"/>
      <c r="HR1166" s="113"/>
      <c r="HS1166" s="113"/>
      <c r="HT1166" s="113"/>
      <c r="HU1166" s="113"/>
      <c r="HV1166" s="113"/>
      <c r="HW1166" s="113"/>
      <c r="HX1166" s="113"/>
      <c r="HY1166" s="113"/>
      <c r="HZ1166" s="113"/>
      <c r="IA1166" s="113"/>
      <c r="IB1166" s="113"/>
      <c r="IC1166" s="113"/>
      <c r="ID1166" s="113"/>
      <c r="IE1166" s="113"/>
      <c r="IF1166" s="113"/>
      <c r="IG1166" s="113"/>
      <c r="IH1166" s="113"/>
      <c r="II1166" s="113"/>
      <c r="IJ1166" s="113"/>
      <c r="IK1166" s="113"/>
      <c r="IL1166" s="113"/>
      <c r="IM1166" s="113"/>
      <c r="IN1166" s="113"/>
      <c r="IO1166" s="113"/>
      <c r="IP1166" s="113"/>
      <c r="IQ1166" s="113"/>
      <c r="IR1166" s="113"/>
      <c r="IS1166" s="113"/>
      <c r="IT1166" s="113"/>
      <c r="IU1166" s="113"/>
      <c r="IV1166" s="113"/>
    </row>
    <row r="1167" spans="1:256">
      <c r="A1167" s="549"/>
      <c r="B1167" s="300" t="str">
        <f t="shared" si="44"/>
        <v>3</v>
      </c>
      <c r="C1167" s="623"/>
      <c r="D1167" s="623"/>
      <c r="E1167" s="623"/>
      <c r="F1167" s="113"/>
      <c r="G1167" s="113"/>
      <c r="H1167" s="275"/>
      <c r="I1167" s="113"/>
      <c r="J1167" s="113"/>
      <c r="K1167" s="113"/>
      <c r="L1167" s="113"/>
      <c r="M1167" s="113"/>
      <c r="N1167" s="113"/>
      <c r="O1167" s="113"/>
      <c r="P1167" s="113"/>
      <c r="Q1167" s="113"/>
      <c r="R1167" s="113"/>
      <c r="S1167" s="113"/>
      <c r="T1167" s="113"/>
      <c r="U1167" s="113"/>
      <c r="V1167" s="113"/>
      <c r="W1167" s="113"/>
      <c r="X1167" s="113"/>
      <c r="Y1167" s="113"/>
      <c r="Z1167" s="113"/>
      <c r="AA1167" s="113"/>
      <c r="AB1167" s="113"/>
      <c r="AC1167" s="113"/>
      <c r="AD1167" s="113"/>
      <c r="AE1167" s="113"/>
      <c r="AF1167" s="113"/>
      <c r="AG1167" s="113"/>
      <c r="AH1167" s="113"/>
      <c r="AI1167" s="113"/>
      <c r="AJ1167" s="113"/>
      <c r="AK1167" s="113"/>
      <c r="AL1167" s="113"/>
      <c r="AM1167" s="113"/>
      <c r="AN1167" s="113"/>
      <c r="AO1167" s="113"/>
      <c r="AP1167" s="113"/>
      <c r="AQ1167" s="113"/>
      <c r="AR1167" s="113"/>
      <c r="AS1167" s="113"/>
      <c r="AT1167" s="113"/>
      <c r="AU1167" s="113"/>
      <c r="AV1167" s="113"/>
      <c r="AW1167" s="113"/>
      <c r="AX1167" s="113"/>
      <c r="AY1167" s="113"/>
      <c r="AZ1167" s="113"/>
      <c r="BA1167" s="113"/>
      <c r="BB1167" s="113"/>
      <c r="BC1167" s="113"/>
      <c r="BD1167" s="113"/>
      <c r="BE1167" s="113"/>
      <c r="BF1167" s="113"/>
      <c r="BG1167" s="113"/>
      <c r="BH1167" s="113"/>
      <c r="BI1167" s="113"/>
      <c r="BJ1167" s="113"/>
      <c r="BK1167" s="113"/>
      <c r="BL1167" s="113"/>
      <c r="BM1167" s="113"/>
      <c r="BN1167" s="113"/>
      <c r="BO1167" s="113"/>
      <c r="BP1167" s="113"/>
      <c r="BQ1167" s="113"/>
      <c r="BR1167" s="113"/>
      <c r="BS1167" s="113"/>
      <c r="BT1167" s="113"/>
      <c r="BU1167" s="113"/>
      <c r="BV1167" s="113"/>
      <c r="BW1167" s="113"/>
      <c r="BX1167" s="113"/>
      <c r="BY1167" s="113"/>
      <c r="BZ1167" s="113"/>
      <c r="CA1167" s="113"/>
      <c r="CB1167" s="113"/>
      <c r="CC1167" s="113"/>
      <c r="CD1167" s="113"/>
      <c r="CE1167" s="113"/>
      <c r="CF1167" s="113"/>
      <c r="CG1167" s="113"/>
      <c r="CH1167" s="113"/>
      <c r="CI1167" s="113"/>
      <c r="CJ1167" s="113"/>
      <c r="CK1167" s="113"/>
      <c r="CL1167" s="113"/>
      <c r="CM1167" s="113"/>
      <c r="CN1167" s="113"/>
      <c r="CO1167" s="113"/>
      <c r="CP1167" s="113"/>
      <c r="CQ1167" s="113"/>
      <c r="CR1167" s="113"/>
      <c r="CS1167" s="113"/>
      <c r="CT1167" s="113"/>
      <c r="CU1167" s="113"/>
      <c r="CV1167" s="113"/>
      <c r="CW1167" s="113"/>
      <c r="CX1167" s="113"/>
      <c r="CY1167" s="113"/>
      <c r="CZ1167" s="113"/>
      <c r="DA1167" s="113"/>
      <c r="DB1167" s="113"/>
      <c r="DC1167" s="113"/>
      <c r="DD1167" s="113"/>
      <c r="DE1167" s="113"/>
      <c r="DF1167" s="113"/>
      <c r="DG1167" s="113"/>
      <c r="DH1167" s="113"/>
      <c r="DI1167" s="113"/>
      <c r="DJ1167" s="113"/>
      <c r="DK1167" s="113"/>
      <c r="DL1167" s="113"/>
      <c r="DM1167" s="113"/>
      <c r="DN1167" s="113"/>
      <c r="DO1167" s="113"/>
      <c r="DP1167" s="113"/>
      <c r="DQ1167" s="113"/>
      <c r="DR1167" s="113"/>
      <c r="DS1167" s="113"/>
      <c r="DT1167" s="113"/>
      <c r="DU1167" s="113"/>
      <c r="DV1167" s="113"/>
      <c r="DW1167" s="113"/>
      <c r="DX1167" s="113"/>
      <c r="DY1167" s="113"/>
      <c r="DZ1167" s="113"/>
      <c r="EA1167" s="113"/>
      <c r="EB1167" s="113"/>
      <c r="EC1167" s="113"/>
      <c r="ED1167" s="113"/>
      <c r="EE1167" s="113"/>
      <c r="EF1167" s="113"/>
      <c r="EG1167" s="113"/>
      <c r="EH1167" s="113"/>
      <c r="EI1167" s="113"/>
      <c r="EJ1167" s="113"/>
      <c r="EK1167" s="113"/>
      <c r="EL1167" s="113"/>
      <c r="EM1167" s="113"/>
      <c r="EN1167" s="113"/>
      <c r="EO1167" s="113"/>
      <c r="EP1167" s="113"/>
      <c r="EQ1167" s="113"/>
      <c r="ER1167" s="113"/>
      <c r="ES1167" s="113"/>
      <c r="ET1167" s="113"/>
      <c r="EU1167" s="113"/>
      <c r="EV1167" s="113"/>
      <c r="EW1167" s="113"/>
      <c r="EX1167" s="113"/>
      <c r="EY1167" s="113"/>
      <c r="EZ1167" s="113"/>
      <c r="FA1167" s="113"/>
      <c r="FB1167" s="113"/>
      <c r="FC1167" s="113"/>
      <c r="FD1167" s="113"/>
      <c r="FE1167" s="113"/>
      <c r="FF1167" s="113"/>
      <c r="FG1167" s="113"/>
      <c r="FH1167" s="113"/>
      <c r="FI1167" s="113"/>
      <c r="FJ1167" s="113"/>
      <c r="FK1167" s="113"/>
      <c r="FL1167" s="113"/>
      <c r="FM1167" s="113"/>
      <c r="FN1167" s="113"/>
      <c r="FO1167" s="113"/>
      <c r="FP1167" s="113"/>
      <c r="FQ1167" s="113"/>
      <c r="FR1167" s="113"/>
      <c r="FS1167" s="113"/>
      <c r="FT1167" s="113"/>
      <c r="FU1167" s="113"/>
      <c r="FV1167" s="113"/>
      <c r="FW1167" s="113"/>
      <c r="FX1167" s="113"/>
      <c r="FY1167" s="113"/>
      <c r="FZ1167" s="113"/>
      <c r="GA1167" s="113"/>
      <c r="GB1167" s="113"/>
      <c r="GC1167" s="113"/>
      <c r="GD1167" s="113"/>
      <c r="GE1167" s="113"/>
      <c r="GF1167" s="113"/>
      <c r="GG1167" s="113"/>
      <c r="GH1167" s="113"/>
      <c r="GI1167" s="113"/>
      <c r="GJ1167" s="113"/>
      <c r="GK1167" s="113"/>
      <c r="GL1167" s="113"/>
      <c r="GM1167" s="113"/>
      <c r="GN1167" s="113"/>
      <c r="GO1167" s="113"/>
      <c r="GP1167" s="113"/>
      <c r="GQ1167" s="113"/>
      <c r="GR1167" s="113"/>
      <c r="GS1167" s="113"/>
      <c r="GT1167" s="113"/>
      <c r="GU1167" s="113"/>
      <c r="GV1167" s="113"/>
      <c r="GW1167" s="113"/>
      <c r="GX1167" s="113"/>
      <c r="GY1167" s="113"/>
      <c r="GZ1167" s="113"/>
      <c r="HA1167" s="113"/>
      <c r="HB1167" s="113"/>
      <c r="HC1167" s="113"/>
      <c r="HD1167" s="113"/>
      <c r="HE1167" s="113"/>
      <c r="HF1167" s="113"/>
      <c r="HG1167" s="113"/>
      <c r="HH1167" s="113"/>
      <c r="HI1167" s="113"/>
      <c r="HJ1167" s="113"/>
      <c r="HK1167" s="113"/>
      <c r="HL1167" s="113"/>
      <c r="HM1167" s="113"/>
      <c r="HN1167" s="113"/>
      <c r="HO1167" s="113"/>
      <c r="HP1167" s="113"/>
      <c r="HQ1167" s="113"/>
      <c r="HR1167" s="113"/>
      <c r="HS1167" s="113"/>
      <c r="HT1167" s="113"/>
      <c r="HU1167" s="113"/>
      <c r="HV1167" s="113"/>
      <c r="HW1167" s="113"/>
      <c r="HX1167" s="113"/>
      <c r="HY1167" s="113"/>
      <c r="HZ1167" s="113"/>
      <c r="IA1167" s="113"/>
      <c r="IB1167" s="113"/>
      <c r="IC1167" s="113"/>
      <c r="ID1167" s="113"/>
      <c r="IE1167" s="113"/>
      <c r="IF1167" s="113"/>
      <c r="IG1167" s="113"/>
      <c r="IH1167" s="113"/>
      <c r="II1167" s="113"/>
      <c r="IJ1167" s="113"/>
      <c r="IK1167" s="113"/>
      <c r="IL1167" s="113"/>
      <c r="IM1167" s="113"/>
      <c r="IN1167" s="113"/>
      <c r="IO1167" s="113"/>
      <c r="IP1167" s="113"/>
      <c r="IQ1167" s="113"/>
      <c r="IR1167" s="113"/>
      <c r="IS1167" s="113"/>
      <c r="IT1167" s="113"/>
      <c r="IU1167" s="113"/>
      <c r="IV1167" s="113"/>
    </row>
    <row r="1168" spans="1:256">
      <c r="A1168" s="549"/>
      <c r="B1168" s="300" t="str">
        <f t="shared" si="44"/>
        <v>3</v>
      </c>
      <c r="C1168" s="623"/>
      <c r="D1168" s="623"/>
      <c r="E1168" s="623"/>
      <c r="F1168" s="113"/>
      <c r="G1168" s="113"/>
      <c r="H1168" s="275"/>
      <c r="I1168" s="113"/>
      <c r="J1168" s="113"/>
      <c r="K1168" s="113"/>
      <c r="L1168" s="113"/>
      <c r="M1168" s="113"/>
      <c r="N1168" s="113"/>
      <c r="O1168" s="113"/>
      <c r="P1168" s="113"/>
      <c r="Q1168" s="113"/>
      <c r="R1168" s="113"/>
      <c r="S1168" s="113"/>
      <c r="T1168" s="113"/>
      <c r="U1168" s="113"/>
      <c r="V1168" s="113"/>
      <c r="W1168" s="113"/>
      <c r="X1168" s="113"/>
      <c r="Y1168" s="113"/>
      <c r="Z1168" s="113"/>
      <c r="AA1168" s="113"/>
      <c r="AB1168" s="113"/>
      <c r="AC1168" s="113"/>
      <c r="AD1168" s="113"/>
      <c r="AE1168" s="113"/>
      <c r="AF1168" s="113"/>
      <c r="AG1168" s="113"/>
      <c r="AH1168" s="113"/>
      <c r="AI1168" s="113"/>
      <c r="AJ1168" s="113"/>
      <c r="AK1168" s="113"/>
      <c r="AL1168" s="113"/>
      <c r="AM1168" s="113"/>
      <c r="AN1168" s="113"/>
      <c r="AO1168" s="113"/>
      <c r="AP1168" s="113"/>
      <c r="AQ1168" s="113"/>
      <c r="AR1168" s="113"/>
      <c r="AS1168" s="113"/>
      <c r="AT1168" s="113"/>
      <c r="AU1168" s="113"/>
      <c r="AV1168" s="113"/>
      <c r="AW1168" s="113"/>
      <c r="AX1168" s="113"/>
      <c r="AY1168" s="113"/>
      <c r="AZ1168" s="113"/>
      <c r="BA1168" s="113"/>
      <c r="BB1168" s="113"/>
      <c r="BC1168" s="113"/>
      <c r="BD1168" s="113"/>
      <c r="BE1168" s="113"/>
      <c r="BF1168" s="113"/>
      <c r="BG1168" s="113"/>
      <c r="BH1168" s="113"/>
      <c r="BI1168" s="113"/>
      <c r="BJ1168" s="113"/>
      <c r="BK1168" s="113"/>
      <c r="BL1168" s="113"/>
      <c r="BM1168" s="113"/>
      <c r="BN1168" s="113"/>
      <c r="BO1168" s="113"/>
      <c r="BP1168" s="113"/>
      <c r="BQ1168" s="113"/>
      <c r="BR1168" s="113"/>
      <c r="BS1168" s="113"/>
      <c r="BT1168" s="113"/>
      <c r="BU1168" s="113"/>
      <c r="BV1168" s="113"/>
      <c r="BW1168" s="113"/>
      <c r="BX1168" s="113"/>
      <c r="BY1168" s="113"/>
      <c r="BZ1168" s="113"/>
      <c r="CA1168" s="113"/>
      <c r="CB1168" s="113"/>
      <c r="CC1168" s="113"/>
      <c r="CD1168" s="113"/>
      <c r="CE1168" s="113"/>
      <c r="CF1168" s="113"/>
      <c r="CG1168" s="113"/>
      <c r="CH1168" s="113"/>
      <c r="CI1168" s="113"/>
      <c r="CJ1168" s="113"/>
      <c r="CK1168" s="113"/>
      <c r="CL1168" s="113"/>
      <c r="CM1168" s="113"/>
      <c r="CN1168" s="113"/>
      <c r="CO1168" s="113"/>
      <c r="CP1168" s="113"/>
      <c r="CQ1168" s="113"/>
      <c r="CR1168" s="113"/>
      <c r="CS1168" s="113"/>
      <c r="CT1168" s="113"/>
      <c r="CU1168" s="113"/>
      <c r="CV1168" s="113"/>
      <c r="CW1168" s="113"/>
      <c r="CX1168" s="113"/>
      <c r="CY1168" s="113"/>
      <c r="CZ1168" s="113"/>
      <c r="DA1168" s="113"/>
      <c r="DB1168" s="113"/>
      <c r="DC1168" s="113"/>
      <c r="DD1168" s="113"/>
      <c r="DE1168" s="113"/>
      <c r="DF1168" s="113"/>
      <c r="DG1168" s="113"/>
      <c r="DH1168" s="113"/>
      <c r="DI1168" s="113"/>
      <c r="DJ1168" s="113"/>
      <c r="DK1168" s="113"/>
      <c r="DL1168" s="113"/>
      <c r="DM1168" s="113"/>
      <c r="DN1168" s="113"/>
      <c r="DO1168" s="113"/>
      <c r="DP1168" s="113"/>
      <c r="DQ1168" s="113"/>
      <c r="DR1168" s="113"/>
      <c r="DS1168" s="113"/>
      <c r="DT1168" s="113"/>
      <c r="DU1168" s="113"/>
      <c r="DV1168" s="113"/>
      <c r="DW1168" s="113"/>
      <c r="DX1168" s="113"/>
      <c r="DY1168" s="113"/>
      <c r="DZ1168" s="113"/>
      <c r="EA1168" s="113"/>
      <c r="EB1168" s="113"/>
      <c r="EC1168" s="113"/>
      <c r="ED1168" s="113"/>
      <c r="EE1168" s="113"/>
      <c r="EF1168" s="113"/>
      <c r="EG1168" s="113"/>
      <c r="EH1168" s="113"/>
      <c r="EI1168" s="113"/>
      <c r="EJ1168" s="113"/>
      <c r="EK1168" s="113"/>
      <c r="EL1168" s="113"/>
      <c r="EM1168" s="113"/>
      <c r="EN1168" s="113"/>
      <c r="EO1168" s="113"/>
      <c r="EP1168" s="113"/>
      <c r="EQ1168" s="113"/>
      <c r="ER1168" s="113"/>
      <c r="ES1168" s="113"/>
      <c r="ET1168" s="113"/>
      <c r="EU1168" s="113"/>
      <c r="EV1168" s="113"/>
      <c r="EW1168" s="113"/>
      <c r="EX1168" s="113"/>
      <c r="EY1168" s="113"/>
      <c r="EZ1168" s="113"/>
      <c r="FA1168" s="113"/>
      <c r="FB1168" s="113"/>
      <c r="FC1168" s="113"/>
      <c r="FD1168" s="113"/>
      <c r="FE1168" s="113"/>
      <c r="FF1168" s="113"/>
      <c r="FG1168" s="113"/>
      <c r="FH1168" s="113"/>
      <c r="FI1168" s="113"/>
      <c r="FJ1168" s="113"/>
      <c r="FK1168" s="113"/>
      <c r="FL1168" s="113"/>
      <c r="FM1168" s="113"/>
      <c r="FN1168" s="113"/>
      <c r="FO1168" s="113"/>
      <c r="FP1168" s="113"/>
      <c r="FQ1168" s="113"/>
      <c r="FR1168" s="113"/>
      <c r="FS1168" s="113"/>
      <c r="FT1168" s="113"/>
      <c r="FU1168" s="113"/>
      <c r="FV1168" s="113"/>
      <c r="FW1168" s="113"/>
      <c r="FX1168" s="113"/>
      <c r="FY1168" s="113"/>
      <c r="FZ1168" s="113"/>
      <c r="GA1168" s="113"/>
      <c r="GB1168" s="113"/>
      <c r="GC1168" s="113"/>
      <c r="GD1168" s="113"/>
      <c r="GE1168" s="113"/>
      <c r="GF1168" s="113"/>
      <c r="GG1168" s="113"/>
      <c r="GH1168" s="113"/>
      <c r="GI1168" s="113"/>
      <c r="GJ1168" s="113"/>
      <c r="GK1168" s="113"/>
      <c r="GL1168" s="113"/>
      <c r="GM1168" s="113"/>
      <c r="GN1168" s="113"/>
      <c r="GO1168" s="113"/>
      <c r="GP1168" s="113"/>
      <c r="GQ1168" s="113"/>
      <c r="GR1168" s="113"/>
      <c r="GS1168" s="113"/>
      <c r="GT1168" s="113"/>
      <c r="GU1168" s="113"/>
      <c r="GV1168" s="113"/>
      <c r="GW1168" s="113"/>
      <c r="GX1168" s="113"/>
      <c r="GY1168" s="113"/>
      <c r="GZ1168" s="113"/>
      <c r="HA1168" s="113"/>
      <c r="HB1168" s="113"/>
      <c r="HC1168" s="113"/>
      <c r="HD1168" s="113"/>
      <c r="HE1168" s="113"/>
      <c r="HF1168" s="113"/>
      <c r="HG1168" s="113"/>
      <c r="HH1168" s="113"/>
      <c r="HI1168" s="113"/>
      <c r="HJ1168" s="113"/>
      <c r="HK1168" s="113"/>
      <c r="HL1168" s="113"/>
      <c r="HM1168" s="113"/>
      <c r="HN1168" s="113"/>
      <c r="HO1168" s="113"/>
      <c r="HP1168" s="113"/>
      <c r="HQ1168" s="113"/>
      <c r="HR1168" s="113"/>
      <c r="HS1168" s="113"/>
      <c r="HT1168" s="113"/>
      <c r="HU1168" s="113"/>
      <c r="HV1168" s="113"/>
      <c r="HW1168" s="113"/>
      <c r="HX1168" s="113"/>
      <c r="HY1168" s="113"/>
      <c r="HZ1168" s="113"/>
      <c r="IA1168" s="113"/>
      <c r="IB1168" s="113"/>
      <c r="IC1168" s="113"/>
      <c r="ID1168" s="113"/>
      <c r="IE1168" s="113"/>
      <c r="IF1168" s="113"/>
      <c r="IG1168" s="113"/>
      <c r="IH1168" s="113"/>
      <c r="II1168" s="113"/>
      <c r="IJ1168" s="113"/>
      <c r="IK1168" s="113"/>
      <c r="IL1168" s="113"/>
      <c r="IM1168" s="113"/>
      <c r="IN1168" s="113"/>
      <c r="IO1168" s="113"/>
      <c r="IP1168" s="113"/>
      <c r="IQ1168" s="113"/>
      <c r="IR1168" s="113"/>
      <c r="IS1168" s="113"/>
      <c r="IT1168" s="113"/>
      <c r="IU1168" s="113"/>
      <c r="IV1168" s="113"/>
    </row>
    <row r="1169" spans="1:256">
      <c r="A1169" s="549"/>
      <c r="B1169" s="300" t="str">
        <f t="shared" si="44"/>
        <v>3</v>
      </c>
      <c r="C1169" s="623"/>
      <c r="D1169" s="623"/>
      <c r="E1169" s="623"/>
      <c r="F1169" s="113"/>
      <c r="G1169" s="113"/>
      <c r="H1169" s="275"/>
      <c r="I1169" s="113"/>
      <c r="J1169" s="113"/>
      <c r="K1169" s="113"/>
      <c r="L1169" s="113"/>
      <c r="M1169" s="113"/>
      <c r="N1169" s="113"/>
      <c r="O1169" s="113"/>
      <c r="P1169" s="113"/>
      <c r="Q1169" s="113"/>
      <c r="R1169" s="113"/>
      <c r="S1169" s="113"/>
      <c r="T1169" s="113"/>
      <c r="U1169" s="113"/>
      <c r="V1169" s="113"/>
      <c r="W1169" s="113"/>
      <c r="X1169" s="113"/>
      <c r="Y1169" s="113"/>
      <c r="Z1169" s="113"/>
      <c r="AA1169" s="113"/>
      <c r="AB1169" s="113"/>
      <c r="AC1169" s="113"/>
      <c r="AD1169" s="113"/>
      <c r="AE1169" s="113"/>
      <c r="AF1169" s="113"/>
      <c r="AG1169" s="113"/>
      <c r="AH1169" s="113"/>
      <c r="AI1169" s="113"/>
      <c r="AJ1169" s="113"/>
      <c r="AK1169" s="113"/>
      <c r="AL1169" s="113"/>
      <c r="AM1169" s="113"/>
      <c r="AN1169" s="113"/>
      <c r="AO1169" s="113"/>
      <c r="AP1169" s="113"/>
      <c r="AQ1169" s="113"/>
      <c r="AR1169" s="113"/>
      <c r="AS1169" s="113"/>
      <c r="AT1169" s="113"/>
      <c r="AU1169" s="113"/>
      <c r="AV1169" s="113"/>
      <c r="AW1169" s="113"/>
      <c r="AX1169" s="113"/>
      <c r="AY1169" s="113"/>
      <c r="AZ1169" s="113"/>
      <c r="BA1169" s="113"/>
      <c r="BB1169" s="113"/>
      <c r="BC1169" s="113"/>
      <c r="BD1169" s="113"/>
      <c r="BE1169" s="113"/>
      <c r="BF1169" s="113"/>
      <c r="BG1169" s="113"/>
      <c r="BH1169" s="113"/>
      <c r="BI1169" s="113"/>
      <c r="BJ1169" s="113"/>
      <c r="BK1169" s="113"/>
      <c r="BL1169" s="113"/>
      <c r="BM1169" s="113"/>
      <c r="BN1169" s="113"/>
      <c r="BO1169" s="113"/>
      <c r="BP1169" s="113"/>
      <c r="BQ1169" s="113"/>
      <c r="BR1169" s="113"/>
      <c r="BS1169" s="113"/>
      <c r="BT1169" s="113"/>
      <c r="BU1169" s="113"/>
      <c r="BV1169" s="113"/>
      <c r="BW1169" s="113"/>
      <c r="BX1169" s="113"/>
      <c r="BY1169" s="113"/>
      <c r="BZ1169" s="113"/>
      <c r="CA1169" s="113"/>
      <c r="CB1169" s="113"/>
      <c r="CC1169" s="113"/>
      <c r="CD1169" s="113"/>
      <c r="CE1169" s="113"/>
      <c r="CF1169" s="113"/>
      <c r="CG1169" s="113"/>
      <c r="CH1169" s="113"/>
      <c r="CI1169" s="113"/>
      <c r="CJ1169" s="113"/>
      <c r="CK1169" s="113"/>
      <c r="CL1169" s="113"/>
      <c r="CM1169" s="113"/>
      <c r="CN1169" s="113"/>
      <c r="CO1169" s="113"/>
      <c r="CP1169" s="113"/>
      <c r="CQ1169" s="113"/>
      <c r="CR1169" s="113"/>
      <c r="CS1169" s="113"/>
      <c r="CT1169" s="113"/>
      <c r="CU1169" s="113"/>
      <c r="CV1169" s="113"/>
      <c r="CW1169" s="113"/>
      <c r="CX1169" s="113"/>
      <c r="CY1169" s="113"/>
      <c r="CZ1169" s="113"/>
      <c r="DA1169" s="113"/>
      <c r="DB1169" s="113"/>
      <c r="DC1169" s="113"/>
      <c r="DD1169" s="113"/>
      <c r="DE1169" s="113"/>
      <c r="DF1169" s="113"/>
      <c r="DG1169" s="113"/>
      <c r="DH1169" s="113"/>
      <c r="DI1169" s="113"/>
      <c r="DJ1169" s="113"/>
      <c r="DK1169" s="113"/>
      <c r="DL1169" s="113"/>
      <c r="DM1169" s="113"/>
      <c r="DN1169" s="113"/>
      <c r="DO1169" s="113"/>
      <c r="DP1169" s="113"/>
      <c r="DQ1169" s="113"/>
      <c r="DR1169" s="113"/>
      <c r="DS1169" s="113"/>
      <c r="DT1169" s="113"/>
      <c r="DU1169" s="113"/>
      <c r="DV1169" s="113"/>
      <c r="DW1169" s="113"/>
      <c r="DX1169" s="113"/>
      <c r="DY1169" s="113"/>
      <c r="DZ1169" s="113"/>
      <c r="EA1169" s="113"/>
      <c r="EB1169" s="113"/>
      <c r="EC1169" s="113"/>
      <c r="ED1169" s="113"/>
      <c r="EE1169" s="113"/>
      <c r="EF1169" s="113"/>
      <c r="EG1169" s="113"/>
      <c r="EH1169" s="113"/>
      <c r="EI1169" s="113"/>
      <c r="EJ1169" s="113"/>
      <c r="EK1169" s="113"/>
      <c r="EL1169" s="113"/>
      <c r="EM1169" s="113"/>
      <c r="EN1169" s="113"/>
      <c r="EO1169" s="113"/>
      <c r="EP1169" s="113"/>
      <c r="EQ1169" s="113"/>
      <c r="ER1169" s="113"/>
      <c r="ES1169" s="113"/>
      <c r="ET1169" s="113"/>
      <c r="EU1169" s="113"/>
      <c r="EV1169" s="113"/>
      <c r="EW1169" s="113"/>
      <c r="EX1169" s="113"/>
      <c r="EY1169" s="113"/>
      <c r="EZ1169" s="113"/>
      <c r="FA1169" s="113"/>
      <c r="FB1169" s="113"/>
      <c r="FC1169" s="113"/>
      <c r="FD1169" s="113"/>
      <c r="FE1169" s="113"/>
      <c r="FF1169" s="113"/>
      <c r="FG1169" s="113"/>
      <c r="FH1169" s="113"/>
      <c r="FI1169" s="113"/>
      <c r="FJ1169" s="113"/>
      <c r="FK1169" s="113"/>
      <c r="FL1169" s="113"/>
      <c r="FM1169" s="113"/>
      <c r="FN1169" s="113"/>
      <c r="FO1169" s="113"/>
      <c r="FP1169" s="113"/>
      <c r="FQ1169" s="113"/>
      <c r="FR1169" s="113"/>
      <c r="FS1169" s="113"/>
      <c r="FT1169" s="113"/>
      <c r="FU1169" s="113"/>
      <c r="FV1169" s="113"/>
      <c r="FW1169" s="113"/>
      <c r="FX1169" s="113"/>
      <c r="FY1169" s="113"/>
      <c r="FZ1169" s="113"/>
      <c r="GA1169" s="113"/>
      <c r="GB1169" s="113"/>
      <c r="GC1169" s="113"/>
      <c r="GD1169" s="113"/>
      <c r="GE1169" s="113"/>
      <c r="GF1169" s="113"/>
      <c r="GG1169" s="113"/>
      <c r="GH1169" s="113"/>
      <c r="GI1169" s="113"/>
      <c r="GJ1169" s="113"/>
      <c r="GK1169" s="113"/>
      <c r="GL1169" s="113"/>
      <c r="GM1169" s="113"/>
      <c r="GN1169" s="113"/>
      <c r="GO1169" s="113"/>
      <c r="GP1169" s="113"/>
      <c r="GQ1169" s="113"/>
      <c r="GR1169" s="113"/>
      <c r="GS1169" s="113"/>
      <c r="GT1169" s="113"/>
      <c r="GU1169" s="113"/>
      <c r="GV1169" s="113"/>
      <c r="GW1169" s="113"/>
      <c r="GX1169" s="113"/>
      <c r="GY1169" s="113"/>
      <c r="GZ1169" s="113"/>
      <c r="HA1169" s="113"/>
      <c r="HB1169" s="113"/>
      <c r="HC1169" s="113"/>
      <c r="HD1169" s="113"/>
      <c r="HE1169" s="113"/>
      <c r="HF1169" s="113"/>
      <c r="HG1169" s="113"/>
      <c r="HH1169" s="113"/>
      <c r="HI1169" s="113"/>
      <c r="HJ1169" s="113"/>
      <c r="HK1169" s="113"/>
      <c r="HL1169" s="113"/>
      <c r="HM1169" s="113"/>
      <c r="HN1169" s="113"/>
      <c r="HO1169" s="113"/>
      <c r="HP1169" s="113"/>
      <c r="HQ1169" s="113"/>
      <c r="HR1169" s="113"/>
      <c r="HS1169" s="113"/>
      <c r="HT1169" s="113"/>
      <c r="HU1169" s="113"/>
      <c r="HV1169" s="113"/>
      <c r="HW1169" s="113"/>
      <c r="HX1169" s="113"/>
      <c r="HY1169" s="113"/>
      <c r="HZ1169" s="113"/>
      <c r="IA1169" s="113"/>
      <c r="IB1169" s="113"/>
      <c r="IC1169" s="113"/>
      <c r="ID1169" s="113"/>
      <c r="IE1169" s="113"/>
      <c r="IF1169" s="113"/>
      <c r="IG1169" s="113"/>
      <c r="IH1169" s="113"/>
      <c r="II1169" s="113"/>
      <c r="IJ1169" s="113"/>
      <c r="IK1169" s="113"/>
      <c r="IL1169" s="113"/>
      <c r="IM1169" s="113"/>
      <c r="IN1169" s="113"/>
      <c r="IO1169" s="113"/>
      <c r="IP1169" s="113"/>
      <c r="IQ1169" s="113"/>
      <c r="IR1169" s="113"/>
      <c r="IS1169" s="113"/>
      <c r="IT1169" s="113"/>
      <c r="IU1169" s="113"/>
      <c r="IV1169" s="113"/>
    </row>
    <row r="1170" spans="1:256" ht="13.5" customHeight="1">
      <c r="A1170" s="549"/>
      <c r="B1170" s="300" t="str">
        <f t="shared" si="44"/>
        <v>3</v>
      </c>
      <c r="C1170" s="445" t="s">
        <v>1341</v>
      </c>
      <c r="D1170" s="624" t="s">
        <v>1361</v>
      </c>
      <c r="E1170" s="625"/>
      <c r="F1170" s="113"/>
      <c r="G1170" s="113"/>
      <c r="H1170" s="275"/>
      <c r="I1170" s="113"/>
      <c r="J1170" s="113"/>
      <c r="K1170" s="113"/>
      <c r="L1170" s="113"/>
      <c r="M1170" s="113"/>
      <c r="N1170" s="113"/>
      <c r="O1170" s="113"/>
      <c r="P1170" s="113"/>
      <c r="Q1170" s="113"/>
      <c r="R1170" s="113"/>
      <c r="S1170" s="113"/>
      <c r="T1170" s="113"/>
      <c r="U1170" s="113"/>
      <c r="V1170" s="113"/>
      <c r="W1170" s="113"/>
      <c r="X1170" s="113"/>
      <c r="Y1170" s="113"/>
      <c r="Z1170" s="113"/>
      <c r="AA1170" s="113"/>
      <c r="AB1170" s="113"/>
      <c r="AC1170" s="113"/>
      <c r="AD1170" s="113"/>
      <c r="AE1170" s="113"/>
      <c r="AF1170" s="113"/>
      <c r="AG1170" s="113"/>
      <c r="AH1170" s="113"/>
      <c r="AI1170" s="113"/>
      <c r="AJ1170" s="113"/>
      <c r="AK1170" s="113"/>
      <c r="AL1170" s="113"/>
      <c r="AM1170" s="113"/>
      <c r="AN1170" s="113"/>
      <c r="AO1170" s="113"/>
      <c r="AP1170" s="113"/>
      <c r="AQ1170" s="113"/>
      <c r="AR1170" s="113"/>
      <c r="AS1170" s="113"/>
      <c r="AT1170" s="113"/>
      <c r="AU1170" s="113"/>
      <c r="AV1170" s="113"/>
      <c r="AW1170" s="113"/>
      <c r="AX1170" s="113"/>
      <c r="AY1170" s="113"/>
      <c r="AZ1170" s="113"/>
      <c r="BA1170" s="113"/>
      <c r="BB1170" s="113"/>
      <c r="BC1170" s="113"/>
      <c r="BD1170" s="113"/>
      <c r="BE1170" s="113"/>
      <c r="BF1170" s="113"/>
      <c r="BG1170" s="113"/>
      <c r="BH1170" s="113"/>
      <c r="BI1170" s="113"/>
      <c r="BJ1170" s="113"/>
      <c r="BK1170" s="113"/>
      <c r="BL1170" s="113"/>
      <c r="BM1170" s="113"/>
      <c r="BN1170" s="113"/>
      <c r="BO1170" s="113"/>
      <c r="BP1170" s="113"/>
      <c r="BQ1170" s="113"/>
      <c r="BR1170" s="113"/>
      <c r="BS1170" s="113"/>
      <c r="BT1170" s="113"/>
      <c r="BU1170" s="113"/>
      <c r="BV1170" s="113"/>
      <c r="BW1170" s="113"/>
      <c r="BX1170" s="113"/>
      <c r="BY1170" s="113"/>
      <c r="BZ1170" s="113"/>
      <c r="CA1170" s="113"/>
      <c r="CB1170" s="113"/>
      <c r="CC1170" s="113"/>
      <c r="CD1170" s="113"/>
      <c r="CE1170" s="113"/>
      <c r="CF1170" s="113"/>
      <c r="CG1170" s="113"/>
      <c r="CH1170" s="113"/>
      <c r="CI1170" s="113"/>
      <c r="CJ1170" s="113"/>
      <c r="CK1170" s="113"/>
      <c r="CL1170" s="113"/>
      <c r="CM1170" s="113"/>
      <c r="CN1170" s="113"/>
      <c r="CO1170" s="113"/>
      <c r="CP1170" s="113"/>
      <c r="CQ1170" s="113"/>
      <c r="CR1170" s="113"/>
      <c r="CS1170" s="113"/>
      <c r="CT1170" s="113"/>
      <c r="CU1170" s="113"/>
      <c r="CV1170" s="113"/>
      <c r="CW1170" s="113"/>
      <c r="CX1170" s="113"/>
      <c r="CY1170" s="113"/>
      <c r="CZ1170" s="113"/>
      <c r="DA1170" s="113"/>
      <c r="DB1170" s="113"/>
      <c r="DC1170" s="113"/>
      <c r="DD1170" s="113"/>
      <c r="DE1170" s="113"/>
      <c r="DF1170" s="113"/>
      <c r="DG1170" s="113"/>
      <c r="DH1170" s="113"/>
      <c r="DI1170" s="113"/>
      <c r="DJ1170" s="113"/>
      <c r="DK1170" s="113"/>
      <c r="DL1170" s="113"/>
      <c r="DM1170" s="113"/>
      <c r="DN1170" s="113"/>
      <c r="DO1170" s="113"/>
      <c r="DP1170" s="113"/>
      <c r="DQ1170" s="113"/>
      <c r="DR1170" s="113"/>
      <c r="DS1170" s="113"/>
      <c r="DT1170" s="113"/>
      <c r="DU1170" s="113"/>
      <c r="DV1170" s="113"/>
      <c r="DW1170" s="113"/>
      <c r="DX1170" s="113"/>
      <c r="DY1170" s="113"/>
      <c r="DZ1170" s="113"/>
      <c r="EA1170" s="113"/>
      <c r="EB1170" s="113"/>
      <c r="EC1170" s="113"/>
      <c r="ED1170" s="113"/>
      <c r="EE1170" s="113"/>
      <c r="EF1170" s="113"/>
      <c r="EG1170" s="113"/>
      <c r="EH1170" s="113"/>
      <c r="EI1170" s="113"/>
      <c r="EJ1170" s="113"/>
      <c r="EK1170" s="113"/>
      <c r="EL1170" s="113"/>
      <c r="EM1170" s="113"/>
      <c r="EN1170" s="113"/>
      <c r="EO1170" s="113"/>
      <c r="EP1170" s="113"/>
      <c r="EQ1170" s="113"/>
      <c r="ER1170" s="113"/>
      <c r="ES1170" s="113"/>
      <c r="ET1170" s="113"/>
      <c r="EU1170" s="113"/>
      <c r="EV1170" s="113"/>
      <c r="EW1170" s="113"/>
      <c r="EX1170" s="113"/>
      <c r="EY1170" s="113"/>
      <c r="EZ1170" s="113"/>
      <c r="FA1170" s="113"/>
      <c r="FB1170" s="113"/>
      <c r="FC1170" s="113"/>
      <c r="FD1170" s="113"/>
      <c r="FE1170" s="113"/>
      <c r="FF1170" s="113"/>
      <c r="FG1170" s="113"/>
      <c r="FH1170" s="113"/>
      <c r="FI1170" s="113"/>
      <c r="FJ1170" s="113"/>
      <c r="FK1170" s="113"/>
      <c r="FL1170" s="113"/>
      <c r="FM1170" s="113"/>
      <c r="FN1170" s="113"/>
      <c r="FO1170" s="113"/>
      <c r="FP1170" s="113"/>
      <c r="FQ1170" s="113"/>
      <c r="FR1170" s="113"/>
      <c r="FS1170" s="113"/>
      <c r="FT1170" s="113"/>
      <c r="FU1170" s="113"/>
      <c r="FV1170" s="113"/>
      <c r="FW1170" s="113"/>
      <c r="FX1170" s="113"/>
      <c r="FY1170" s="113"/>
      <c r="FZ1170" s="113"/>
      <c r="GA1170" s="113"/>
      <c r="GB1170" s="113"/>
      <c r="GC1170" s="113"/>
      <c r="GD1170" s="113"/>
      <c r="GE1170" s="113"/>
      <c r="GF1170" s="113"/>
      <c r="GG1170" s="113"/>
      <c r="GH1170" s="113"/>
      <c r="GI1170" s="113"/>
      <c r="GJ1170" s="113"/>
      <c r="GK1170" s="113"/>
      <c r="GL1170" s="113"/>
      <c r="GM1170" s="113"/>
      <c r="GN1170" s="113"/>
      <c r="GO1170" s="113"/>
      <c r="GP1170" s="113"/>
      <c r="GQ1170" s="113"/>
      <c r="GR1170" s="113"/>
      <c r="GS1170" s="113"/>
      <c r="GT1170" s="113"/>
      <c r="GU1170" s="113"/>
      <c r="GV1170" s="113"/>
      <c r="GW1170" s="113"/>
      <c r="GX1170" s="113"/>
      <c r="GY1170" s="113"/>
      <c r="GZ1170" s="113"/>
      <c r="HA1170" s="113"/>
      <c r="HB1170" s="113"/>
      <c r="HC1170" s="113"/>
      <c r="HD1170" s="113"/>
      <c r="HE1170" s="113"/>
      <c r="HF1170" s="113"/>
      <c r="HG1170" s="113"/>
      <c r="HH1170" s="113"/>
      <c r="HI1170" s="113"/>
      <c r="HJ1170" s="113"/>
      <c r="HK1170" s="113"/>
      <c r="HL1170" s="113"/>
      <c r="HM1170" s="113"/>
      <c r="HN1170" s="113"/>
      <c r="HO1170" s="113"/>
      <c r="HP1170" s="113"/>
      <c r="HQ1170" s="113"/>
      <c r="HR1170" s="113"/>
      <c r="HS1170" s="113"/>
      <c r="HT1170" s="113"/>
      <c r="HU1170" s="113"/>
      <c r="HV1170" s="113"/>
      <c r="HW1170" s="113"/>
      <c r="HX1170" s="113"/>
      <c r="HY1170" s="113"/>
      <c r="HZ1170" s="113"/>
      <c r="IA1170" s="113"/>
      <c r="IB1170" s="113"/>
      <c r="IC1170" s="113"/>
      <c r="ID1170" s="113"/>
      <c r="IE1170" s="113"/>
      <c r="IF1170" s="113"/>
      <c r="IG1170" s="113"/>
      <c r="IH1170" s="113"/>
      <c r="II1170" s="113"/>
      <c r="IJ1170" s="113"/>
      <c r="IK1170" s="113"/>
      <c r="IL1170" s="113"/>
      <c r="IM1170" s="113"/>
      <c r="IN1170" s="113"/>
      <c r="IO1170" s="113"/>
      <c r="IP1170" s="113"/>
      <c r="IQ1170" s="113"/>
      <c r="IR1170" s="113"/>
      <c r="IS1170" s="113"/>
      <c r="IT1170" s="113"/>
      <c r="IU1170" s="113"/>
      <c r="IV1170" s="113"/>
    </row>
    <row r="1171" spans="1:256" s="373" customFormat="1">
      <c r="A1171" s="559"/>
      <c r="B1171" s="300" t="str">
        <f t="shared" si="44"/>
        <v>3</v>
      </c>
      <c r="C1171" s="445" t="s">
        <v>1362</v>
      </c>
      <c r="D1171" s="450">
        <v>0.75</v>
      </c>
      <c r="H1171" s="375"/>
    </row>
    <row r="1172" spans="1:256" s="373" customFormat="1">
      <c r="A1172" s="559"/>
      <c r="B1172" s="300" t="str">
        <f t="shared" si="44"/>
        <v>3</v>
      </c>
      <c r="C1172" s="445" t="s">
        <v>1363</v>
      </c>
      <c r="D1172" s="455"/>
      <c r="H1172" s="375"/>
    </row>
    <row r="1173" spans="1:256" s="373" customFormat="1">
      <c r="A1173" s="559"/>
      <c r="B1173" s="300" t="str">
        <f t="shared" si="44"/>
        <v>3</v>
      </c>
      <c r="C1173" s="445" t="s">
        <v>1364</v>
      </c>
      <c r="D1173" s="450">
        <v>0.66</v>
      </c>
      <c r="H1173" s="433"/>
    </row>
    <row r="1174" spans="1:256" s="373" customFormat="1">
      <c r="A1174" s="559"/>
      <c r="B1174" s="300" t="str">
        <f t="shared" si="44"/>
        <v>3</v>
      </c>
      <c r="C1174" s="445" t="s">
        <v>1365</v>
      </c>
      <c r="D1174" s="450">
        <v>0.61</v>
      </c>
      <c r="H1174" s="375"/>
    </row>
    <row r="1175" spans="1:256" s="373" customFormat="1">
      <c r="A1175" s="559"/>
      <c r="B1175" s="300" t="str">
        <f t="shared" si="44"/>
        <v>3</v>
      </c>
      <c r="C1175" s="445" t="s">
        <v>1366</v>
      </c>
      <c r="D1175" s="455"/>
      <c r="H1175" s="375"/>
    </row>
    <row r="1176" spans="1:256" s="373" customFormat="1">
      <c r="A1176" s="559"/>
      <c r="B1176" s="300" t="str">
        <f t="shared" si="44"/>
        <v>3</v>
      </c>
      <c r="C1176" s="445" t="s">
        <v>1367</v>
      </c>
      <c r="D1176" s="450" t="s">
        <v>1368</v>
      </c>
      <c r="H1176" s="375"/>
    </row>
    <row r="1177" spans="1:256" s="373" customFormat="1">
      <c r="A1177" s="559"/>
      <c r="B1177" s="300" t="str">
        <f t="shared" si="44"/>
        <v>3</v>
      </c>
      <c r="C1177" s="445" t="s">
        <v>1369</v>
      </c>
      <c r="D1177" s="450" t="s">
        <v>1368</v>
      </c>
      <c r="H1177" s="375"/>
    </row>
    <row r="1178" spans="1:256" s="373" customFormat="1">
      <c r="A1178" s="559"/>
      <c r="B1178" s="300" t="str">
        <f t="shared" si="44"/>
        <v>3</v>
      </c>
      <c r="C1178" s="445" t="s">
        <v>1356</v>
      </c>
      <c r="D1178" s="450"/>
      <c r="H1178" s="375"/>
    </row>
    <row r="1179" spans="1:256" s="373" customFormat="1">
      <c r="A1179" s="559"/>
      <c r="B1179" s="300" t="str">
        <f t="shared" si="44"/>
        <v>3</v>
      </c>
      <c r="C1179" s="445" t="s">
        <v>1357</v>
      </c>
      <c r="D1179" s="450" t="s">
        <v>1358</v>
      </c>
      <c r="H1179" s="375"/>
    </row>
    <row r="1180" spans="1:256" s="373" customFormat="1">
      <c r="A1180" s="559"/>
      <c r="B1180" s="300" t="str">
        <f t="shared" si="44"/>
        <v>3</v>
      </c>
      <c r="C1180" s="445" t="s">
        <v>1359</v>
      </c>
      <c r="D1180" s="342" t="s">
        <v>1360</v>
      </c>
      <c r="H1180" s="375"/>
    </row>
    <row r="1181" spans="1:256" s="373" customFormat="1" ht="12.75" customHeight="1">
      <c r="A1181" s="559"/>
      <c r="B1181" s="300" t="str">
        <f t="shared" si="44"/>
        <v>3</v>
      </c>
      <c r="C1181" s="623" t="s">
        <v>1370</v>
      </c>
      <c r="D1181" s="623"/>
      <c r="E1181" s="623"/>
      <c r="H1181" s="375"/>
    </row>
    <row r="1182" spans="1:256" s="373" customFormat="1">
      <c r="A1182" s="559"/>
      <c r="B1182" s="300" t="str">
        <f t="shared" si="44"/>
        <v>3</v>
      </c>
      <c r="C1182" s="407" t="s">
        <v>1371</v>
      </c>
      <c r="D1182" s="126" t="s">
        <v>1372</v>
      </c>
      <c r="H1182" s="375"/>
    </row>
    <row r="1183" spans="1:256" s="373" customFormat="1">
      <c r="A1183" s="559"/>
      <c r="B1183" s="300" t="str">
        <f t="shared" si="44"/>
        <v>3</v>
      </c>
      <c r="C1183" s="445" t="s">
        <v>1373</v>
      </c>
      <c r="D1183" s="373" t="s">
        <v>1374</v>
      </c>
      <c r="H1183" s="375"/>
    </row>
    <row r="1184" spans="1:256" s="373" customFormat="1" ht="14.25">
      <c r="A1184" s="559"/>
      <c r="B1184" s="300" t="str">
        <f t="shared" si="44"/>
        <v>3</v>
      </c>
      <c r="C1184" s="445" t="s">
        <v>1375</v>
      </c>
      <c r="D1184" s="373" t="s">
        <v>1376</v>
      </c>
      <c r="H1184" s="375"/>
    </row>
    <row r="1185" spans="1:8" s="373" customFormat="1">
      <c r="A1185" s="559"/>
      <c r="B1185" s="300" t="str">
        <f t="shared" si="44"/>
        <v>3</v>
      </c>
      <c r="C1185" s="445" t="s">
        <v>1377</v>
      </c>
      <c r="D1185" s="373" t="s">
        <v>1378</v>
      </c>
      <c r="H1185" s="375"/>
    </row>
    <row r="1186" spans="1:8" s="373" customFormat="1">
      <c r="A1186" s="559"/>
      <c r="B1186" s="300" t="str">
        <f t="shared" si="44"/>
        <v>3</v>
      </c>
      <c r="C1186" s="445" t="s">
        <v>1379</v>
      </c>
      <c r="D1186" s="373" t="s">
        <v>1380</v>
      </c>
      <c r="H1186" s="375"/>
    </row>
    <row r="1187" spans="1:8" s="373" customFormat="1">
      <c r="A1187" s="559"/>
      <c r="B1187" s="300" t="str">
        <f t="shared" si="44"/>
        <v>3</v>
      </c>
      <c r="C1187" s="445"/>
      <c r="H1187" s="375"/>
    </row>
    <row r="1188" spans="1:8">
      <c r="B1188" s="300" t="str">
        <f t="shared" si="44"/>
        <v>3</v>
      </c>
      <c r="C1188" s="451" t="s">
        <v>872</v>
      </c>
      <c r="D1188" s="452">
        <v>1</v>
      </c>
      <c r="E1188" s="453" t="str">
        <f>IF(OR(D1188="",D1188=1),"","a")</f>
        <v/>
      </c>
      <c r="F1188" s="452">
        <v>0</v>
      </c>
      <c r="G1188" s="453">
        <v>0</v>
      </c>
      <c r="H1188" s="454">
        <f>F1188*D1188</f>
        <v>0</v>
      </c>
    </row>
    <row r="1189" spans="1:8" s="113" customFormat="1">
      <c r="A1189" s="549"/>
      <c r="B1189" s="300" t="str">
        <f t="shared" si="44"/>
        <v>3</v>
      </c>
      <c r="C1189" s="273"/>
      <c r="D1189" s="273"/>
      <c r="E1189" s="273"/>
      <c r="F1189" s="273"/>
      <c r="G1189" s="274"/>
      <c r="H1189" s="275"/>
    </row>
    <row r="1190" spans="1:8" s="126" customFormat="1" ht="12.75" customHeight="1">
      <c r="A1190" s="550"/>
      <c r="B1190" s="355" t="s">
        <v>561</v>
      </c>
      <c r="C1190" s="621" t="s">
        <v>1381</v>
      </c>
      <c r="D1190" s="621"/>
      <c r="E1190" s="621"/>
      <c r="F1190" s="277"/>
      <c r="G1190" s="276"/>
      <c r="H1190" s="277"/>
    </row>
    <row r="1191" spans="1:8" s="126" customFormat="1" ht="12.75" customHeight="1">
      <c r="A1191" s="550"/>
      <c r="B1191" s="300" t="str">
        <f t="shared" si="44"/>
        <v>4</v>
      </c>
      <c r="C1191" s="621"/>
      <c r="D1191" s="621"/>
      <c r="E1191" s="621"/>
      <c r="F1191" s="277"/>
      <c r="G1191" s="276"/>
      <c r="H1191" s="277"/>
    </row>
    <row r="1192" spans="1:8" s="126" customFormat="1" ht="12.75" customHeight="1">
      <c r="A1192" s="550"/>
      <c r="B1192" s="300" t="str">
        <f t="shared" si="44"/>
        <v>4</v>
      </c>
      <c r="C1192" s="621"/>
      <c r="D1192" s="621"/>
      <c r="E1192" s="621"/>
      <c r="F1192" s="277"/>
      <c r="G1192" s="276"/>
      <c r="H1192" s="277"/>
    </row>
    <row r="1193" spans="1:8" s="126" customFormat="1" ht="12.75" customHeight="1">
      <c r="A1193" s="550"/>
      <c r="B1193" s="300" t="str">
        <f t="shared" si="44"/>
        <v>4</v>
      </c>
      <c r="C1193" s="621"/>
      <c r="D1193" s="621"/>
      <c r="E1193" s="621"/>
      <c r="F1193" s="277"/>
      <c r="G1193" s="276"/>
      <c r="H1193" s="277"/>
    </row>
    <row r="1194" spans="1:8" s="126" customFormat="1" ht="12.75" customHeight="1">
      <c r="A1194" s="550"/>
      <c r="B1194" s="300" t="str">
        <f t="shared" si="44"/>
        <v>4</v>
      </c>
      <c r="C1194" s="621"/>
      <c r="D1194" s="621"/>
      <c r="E1194" s="621"/>
      <c r="F1194" s="277"/>
      <c r="G1194" s="276"/>
      <c r="H1194" s="277"/>
    </row>
    <row r="1195" spans="1:8" s="354" customFormat="1">
      <c r="A1195" s="556"/>
      <c r="B1195" s="300" t="str">
        <f t="shared" si="44"/>
        <v>4</v>
      </c>
      <c r="C1195" s="409" t="s">
        <v>1382</v>
      </c>
      <c r="D1195" s="409"/>
      <c r="E1195" s="409"/>
      <c r="F1195" s="353"/>
      <c r="H1195" s="353"/>
    </row>
    <row r="1196" spans="1:8" s="354" customFormat="1" ht="12.75" customHeight="1">
      <c r="A1196" s="556"/>
      <c r="B1196" s="300" t="str">
        <f t="shared" si="44"/>
        <v>4</v>
      </c>
      <c r="C1196" s="619" t="s">
        <v>1383</v>
      </c>
      <c r="D1196" s="619"/>
      <c r="E1196" s="619"/>
      <c r="F1196" s="353"/>
      <c r="H1196" s="353"/>
    </row>
    <row r="1197" spans="1:8" s="354" customFormat="1" ht="12.75" customHeight="1">
      <c r="A1197" s="556"/>
      <c r="B1197" s="300" t="str">
        <f t="shared" si="44"/>
        <v>4</v>
      </c>
      <c r="C1197" s="619" t="s">
        <v>1384</v>
      </c>
      <c r="D1197" s="619"/>
      <c r="E1197" s="619"/>
      <c r="F1197" s="353"/>
      <c r="H1197" s="353"/>
    </row>
    <row r="1198" spans="1:8" s="354" customFormat="1" ht="12.75" customHeight="1">
      <c r="A1198" s="556"/>
      <c r="B1198" s="300" t="str">
        <f t="shared" si="44"/>
        <v>4</v>
      </c>
      <c r="C1198" s="619" t="s">
        <v>1385</v>
      </c>
      <c r="D1198" s="619"/>
      <c r="E1198" s="619"/>
      <c r="F1198" s="353"/>
      <c r="H1198" s="353"/>
    </row>
    <row r="1199" spans="1:8" s="354" customFormat="1" ht="12.75" customHeight="1">
      <c r="A1199" s="556"/>
      <c r="B1199" s="300" t="str">
        <f t="shared" si="44"/>
        <v>4</v>
      </c>
      <c r="C1199" s="619" t="s">
        <v>1386</v>
      </c>
      <c r="D1199" s="619"/>
      <c r="E1199" s="619"/>
      <c r="F1199" s="353"/>
      <c r="H1199" s="353"/>
    </row>
    <row r="1200" spans="1:8" s="342" customFormat="1">
      <c r="A1200" s="557"/>
      <c r="B1200" s="300" t="str">
        <f t="shared" si="44"/>
        <v>4</v>
      </c>
      <c r="C1200" s="362" t="s">
        <v>1387</v>
      </c>
      <c r="D1200" s="362" t="s">
        <v>1388</v>
      </c>
      <c r="E1200" s="362"/>
      <c r="F1200" s="357"/>
      <c r="G1200" s="343"/>
      <c r="H1200" s="357"/>
    </row>
    <row r="1201" spans="1:8" s="342" customFormat="1">
      <c r="A1201" s="557"/>
      <c r="B1201" s="300" t="str">
        <f t="shared" si="44"/>
        <v>4</v>
      </c>
      <c r="C1201" s="362" t="s">
        <v>1389</v>
      </c>
      <c r="D1201" s="362" t="s">
        <v>1390</v>
      </c>
      <c r="E1201" s="362"/>
      <c r="F1201" s="357"/>
      <c r="G1201" s="343"/>
      <c r="H1201" s="357"/>
    </row>
    <row r="1202" spans="1:8" s="342" customFormat="1">
      <c r="A1202" s="557"/>
      <c r="B1202" s="300" t="str">
        <f t="shared" si="44"/>
        <v>4</v>
      </c>
      <c r="C1202" s="362" t="s">
        <v>1391</v>
      </c>
      <c r="D1202" s="362" t="s">
        <v>1392</v>
      </c>
      <c r="E1202" s="362"/>
      <c r="F1202" s="357"/>
      <c r="G1202" s="343"/>
      <c r="H1202" s="357"/>
    </row>
    <row r="1203" spans="1:8" s="354" customFormat="1" ht="12.75" customHeight="1">
      <c r="A1203" s="556"/>
      <c r="B1203" s="300" t="str">
        <f t="shared" si="44"/>
        <v>4</v>
      </c>
      <c r="C1203" s="619" t="s">
        <v>1393</v>
      </c>
      <c r="D1203" s="619"/>
      <c r="E1203" s="619"/>
      <c r="F1203" s="353"/>
      <c r="H1203" s="353"/>
    </row>
    <row r="1204" spans="1:8" s="354" customFormat="1" ht="12.75" customHeight="1">
      <c r="A1204" s="556"/>
      <c r="B1204" s="300" t="str">
        <f t="shared" si="44"/>
        <v>4</v>
      </c>
      <c r="C1204" s="619" t="s">
        <v>1394</v>
      </c>
      <c r="D1204" s="619"/>
      <c r="E1204" s="619"/>
      <c r="F1204" s="353"/>
      <c r="H1204" s="353"/>
    </row>
    <row r="1205" spans="1:8" s="126" customFormat="1">
      <c r="A1205" s="550"/>
      <c r="B1205" s="300" t="str">
        <f t="shared" si="44"/>
        <v>4</v>
      </c>
      <c r="C1205" s="361"/>
      <c r="D1205" s="361"/>
      <c r="E1205" s="361"/>
      <c r="F1205" s="277"/>
      <c r="G1205" s="276"/>
      <c r="H1205" s="277"/>
    </row>
    <row r="1206" spans="1:8">
      <c r="B1206" s="300" t="str">
        <f t="shared" si="44"/>
        <v>4</v>
      </c>
      <c r="C1206" s="328" t="s">
        <v>872</v>
      </c>
      <c r="D1206" s="363">
        <v>1</v>
      </c>
      <c r="E1206" s="323" t="str">
        <f>IF(OR(D1206="",D1206=1),"","a")</f>
        <v/>
      </c>
      <c r="F1206" s="363">
        <v>0</v>
      </c>
      <c r="G1206" s="323" t="str">
        <f>IF(N(D1206)=0,0,"Kn")</f>
        <v>Kn</v>
      </c>
      <c r="H1206" s="325">
        <f>F1206*D1206</f>
        <v>0</v>
      </c>
    </row>
    <row r="1207" spans="1:8">
      <c r="B1207" s="300" t="str">
        <f t="shared" si="44"/>
        <v>4</v>
      </c>
      <c r="C1207" s="314"/>
      <c r="D1207" s="294"/>
      <c r="E1207" s="327"/>
      <c r="F1207" s="326"/>
      <c r="G1207" s="327"/>
      <c r="H1207" s="301"/>
    </row>
    <row r="1208" spans="1:8" s="113" customFormat="1">
      <c r="A1208" s="549"/>
      <c r="B1208" s="355" t="s">
        <v>559</v>
      </c>
      <c r="C1208" s="601" t="s">
        <v>1395</v>
      </c>
      <c r="D1208" s="601"/>
      <c r="E1208" s="601"/>
      <c r="H1208" s="275"/>
    </row>
    <row r="1209" spans="1:8" s="113" customFormat="1">
      <c r="A1209" s="549"/>
      <c r="B1209" s="300" t="str">
        <f t="shared" si="44"/>
        <v>5</v>
      </c>
      <c r="C1209" s="601"/>
      <c r="D1209" s="601"/>
      <c r="E1209" s="601"/>
      <c r="H1209" s="275"/>
    </row>
    <row r="1210" spans="1:8" s="113" customFormat="1">
      <c r="A1210" s="549"/>
      <c r="B1210" s="300" t="str">
        <f t="shared" si="44"/>
        <v>5</v>
      </c>
      <c r="C1210" s="601"/>
      <c r="D1210" s="601"/>
      <c r="E1210" s="601"/>
      <c r="H1210" s="275"/>
    </row>
    <row r="1211" spans="1:8" s="113" customFormat="1">
      <c r="A1211" s="549"/>
      <c r="B1211" s="300" t="str">
        <f t="shared" si="44"/>
        <v>5</v>
      </c>
      <c r="C1211" s="601"/>
      <c r="D1211" s="601"/>
      <c r="E1211" s="601"/>
      <c r="H1211" s="275"/>
    </row>
    <row r="1212" spans="1:8" s="113" customFormat="1">
      <c r="A1212" s="549"/>
      <c r="B1212" s="300" t="str">
        <f t="shared" si="44"/>
        <v>5</v>
      </c>
      <c r="C1212" s="601"/>
      <c r="D1212" s="601"/>
      <c r="E1212" s="601"/>
      <c r="H1212" s="275"/>
    </row>
    <row r="1213" spans="1:8" s="113" customFormat="1">
      <c r="A1213" s="549"/>
      <c r="B1213" s="300" t="str">
        <f t="shared" si="44"/>
        <v>5</v>
      </c>
      <c r="C1213" s="601" t="s">
        <v>1396</v>
      </c>
      <c r="D1213" s="601"/>
      <c r="E1213" s="601"/>
      <c r="H1213" s="275"/>
    </row>
    <row r="1214" spans="1:8">
      <c r="B1214" s="300" t="str">
        <f t="shared" si="44"/>
        <v>5</v>
      </c>
      <c r="C1214" s="328" t="s">
        <v>11</v>
      </c>
      <c r="D1214" s="363">
        <v>2</v>
      </c>
      <c r="E1214" s="323" t="str">
        <f>IF(OR(D1214="",D1214=1),"","a")</f>
        <v>a</v>
      </c>
      <c r="F1214" s="363">
        <v>0</v>
      </c>
      <c r="G1214" s="323" t="str">
        <f>IF(N(D1214)=0,0,"Kn")</f>
        <v>Kn</v>
      </c>
      <c r="H1214" s="325">
        <f>F1214*D1214</f>
        <v>0</v>
      </c>
    </row>
    <row r="1215" spans="1:8" s="354" customFormat="1">
      <c r="A1215" s="556"/>
      <c r="B1215" s="300" t="str">
        <f t="shared" si="44"/>
        <v>5</v>
      </c>
      <c r="C1215" s="619" t="s">
        <v>1397</v>
      </c>
      <c r="D1215" s="619"/>
      <c r="E1215" s="619"/>
      <c r="H1215" s="353"/>
    </row>
    <row r="1216" spans="1:8">
      <c r="B1216" s="300" t="str">
        <f t="shared" si="44"/>
        <v>5</v>
      </c>
      <c r="C1216" s="328" t="s">
        <v>11</v>
      </c>
      <c r="D1216" s="363">
        <v>1</v>
      </c>
      <c r="E1216" s="323" t="str">
        <f>IF(OR(D1216="",D1216=1),"","a")</f>
        <v/>
      </c>
      <c r="F1216" s="363">
        <v>0</v>
      </c>
      <c r="G1216" s="323" t="str">
        <f>IF(N(D1216)=0,0,"Kn")</f>
        <v>Kn</v>
      </c>
      <c r="H1216" s="325">
        <f>F1216*D1216</f>
        <v>0</v>
      </c>
    </row>
    <row r="1217" spans="1:8">
      <c r="B1217" s="300" t="str">
        <f t="shared" si="44"/>
        <v>5</v>
      </c>
      <c r="C1217" s="314"/>
      <c r="D1217" s="294"/>
      <c r="E1217" s="327"/>
      <c r="F1217" s="294"/>
      <c r="G1217" s="327"/>
      <c r="H1217" s="301"/>
    </row>
    <row r="1218" spans="1:8" s="126" customFormat="1">
      <c r="A1218" s="550"/>
      <c r="B1218" s="355" t="s">
        <v>574</v>
      </c>
      <c r="C1218" s="614" t="s">
        <v>1063</v>
      </c>
      <c r="D1218" s="614"/>
      <c r="E1218" s="614"/>
      <c r="H1218" s="277"/>
    </row>
    <row r="1219" spans="1:8" s="126" customFormat="1">
      <c r="A1219" s="550"/>
      <c r="B1219" s="300" t="str">
        <f t="shared" si="44"/>
        <v>6</v>
      </c>
      <c r="C1219" s="614"/>
      <c r="D1219" s="614"/>
      <c r="E1219" s="614"/>
      <c r="H1219" s="277"/>
    </row>
    <row r="1220" spans="1:8" s="126" customFormat="1">
      <c r="A1220" s="550"/>
      <c r="B1220" s="300" t="str">
        <f t="shared" si="44"/>
        <v>6</v>
      </c>
      <c r="C1220" s="614"/>
      <c r="D1220" s="614"/>
      <c r="E1220" s="614"/>
      <c r="H1220" s="277"/>
    </row>
    <row r="1221" spans="1:8" s="126" customFormat="1">
      <c r="A1221" s="550"/>
      <c r="B1221" s="300" t="str">
        <f t="shared" si="44"/>
        <v>6</v>
      </c>
      <c r="C1221" s="614"/>
      <c r="D1221" s="614"/>
      <c r="E1221" s="614"/>
      <c r="H1221" s="277"/>
    </row>
    <row r="1222" spans="1:8" s="126" customFormat="1">
      <c r="A1222" s="550"/>
      <c r="B1222" s="300" t="str">
        <f t="shared" si="44"/>
        <v>6</v>
      </c>
      <c r="C1222" s="614"/>
      <c r="D1222" s="614"/>
      <c r="E1222" s="614"/>
      <c r="H1222" s="277"/>
    </row>
    <row r="1223" spans="1:8" s="126" customFormat="1">
      <c r="A1223" s="550"/>
      <c r="B1223" s="300" t="str">
        <f t="shared" si="44"/>
        <v>6</v>
      </c>
      <c r="C1223" s="614"/>
      <c r="D1223" s="614"/>
      <c r="E1223" s="614"/>
      <c r="H1223" s="277"/>
    </row>
    <row r="1224" spans="1:8" s="126" customFormat="1">
      <c r="A1224" s="550"/>
      <c r="B1224" s="300" t="str">
        <f t="shared" si="44"/>
        <v>6</v>
      </c>
      <c r="C1224" s="614"/>
      <c r="D1224" s="614"/>
      <c r="E1224" s="614"/>
      <c r="H1224" s="277"/>
    </row>
    <row r="1225" spans="1:8" s="126" customFormat="1">
      <c r="A1225" s="550"/>
      <c r="B1225" s="300" t="str">
        <f t="shared" si="44"/>
        <v>6</v>
      </c>
      <c r="C1225" s="411"/>
      <c r="D1225" s="314"/>
      <c r="E1225" s="315"/>
      <c r="F1225" s="410"/>
      <c r="G1225" s="315"/>
      <c r="H1225" s="410"/>
    </row>
    <row r="1226" spans="1:8" s="342" customFormat="1" ht="12.75" customHeight="1">
      <c r="A1226" s="557"/>
      <c r="B1226" s="300" t="str">
        <f t="shared" ref="B1226:B1288" si="45">IF(A1226="",B1225,B1225+1)</f>
        <v>6</v>
      </c>
      <c r="C1226" s="447" t="s">
        <v>1398</v>
      </c>
      <c r="D1226" s="339"/>
      <c r="E1226" s="344"/>
      <c r="F1226" s="408"/>
      <c r="G1226" s="344"/>
      <c r="H1226" s="408"/>
    </row>
    <row r="1227" spans="1:8" s="368" customFormat="1">
      <c r="A1227" s="558"/>
      <c r="B1227" s="300" t="str">
        <f t="shared" si="45"/>
        <v>6</v>
      </c>
      <c r="C1227" s="456" t="s">
        <v>11</v>
      </c>
      <c r="D1227" s="370">
        <v>1</v>
      </c>
      <c r="E1227" s="371" t="str">
        <f>IF(OR(D1227="",D1227=1),"","a")</f>
        <v/>
      </c>
      <c r="F1227" s="457">
        <v>0</v>
      </c>
      <c r="G1227" s="371" t="str">
        <f>IF(N(D1227)=0,0,"Kn")</f>
        <v>Kn</v>
      </c>
      <c r="H1227" s="458">
        <f>F1227*D1227</f>
        <v>0</v>
      </c>
    </row>
    <row r="1228" spans="1:8" s="342" customFormat="1" ht="12.75" customHeight="1">
      <c r="A1228" s="557"/>
      <c r="B1228" s="300" t="str">
        <f t="shared" si="45"/>
        <v>6</v>
      </c>
      <c r="C1228" s="447" t="s">
        <v>1399</v>
      </c>
      <c r="D1228" s="339"/>
      <c r="E1228" s="344"/>
      <c r="F1228" s="408"/>
      <c r="G1228" s="344"/>
      <c r="H1228" s="408"/>
    </row>
    <row r="1229" spans="1:8" s="368" customFormat="1">
      <c r="A1229" s="558"/>
      <c r="B1229" s="300" t="str">
        <f t="shared" si="45"/>
        <v>6</v>
      </c>
      <c r="C1229" s="456" t="s">
        <v>11</v>
      </c>
      <c r="D1229" s="370">
        <v>1</v>
      </c>
      <c r="E1229" s="371" t="str">
        <f>IF(OR(D1229="",D1229=1),"","a")</f>
        <v/>
      </c>
      <c r="F1229" s="457">
        <v>0</v>
      </c>
      <c r="G1229" s="371" t="str">
        <f>IF(N(D1229)=0,0,"Kn")</f>
        <v>Kn</v>
      </c>
      <c r="H1229" s="458">
        <f>F1229*D1229</f>
        <v>0</v>
      </c>
    </row>
    <row r="1230" spans="1:8" s="342" customFormat="1" ht="12.75" customHeight="1">
      <c r="A1230" s="557"/>
      <c r="B1230" s="300" t="str">
        <f t="shared" si="45"/>
        <v>6</v>
      </c>
      <c r="C1230" s="447" t="s">
        <v>1400</v>
      </c>
      <c r="D1230" s="339"/>
      <c r="E1230" s="344"/>
      <c r="F1230" s="408"/>
      <c r="G1230" s="344"/>
      <c r="H1230" s="408"/>
    </row>
    <row r="1231" spans="1:8" s="368" customFormat="1">
      <c r="A1231" s="558"/>
      <c r="B1231" s="300" t="str">
        <f t="shared" si="45"/>
        <v>6</v>
      </c>
      <c r="C1231" s="456" t="s">
        <v>11</v>
      </c>
      <c r="D1231" s="370">
        <v>4</v>
      </c>
      <c r="E1231" s="371" t="str">
        <f>IF(OR(D1231="",D1231=1),"","a")</f>
        <v>a</v>
      </c>
      <c r="F1231" s="457">
        <v>0</v>
      </c>
      <c r="G1231" s="371" t="str">
        <f>IF(N(D1231)=0,0,"Kn")</f>
        <v>Kn</v>
      </c>
      <c r="H1231" s="458">
        <f>F1231*D1231</f>
        <v>0</v>
      </c>
    </row>
    <row r="1232" spans="1:8" s="342" customFormat="1" ht="12.75" customHeight="1">
      <c r="A1232" s="557"/>
      <c r="B1232" s="300" t="str">
        <f t="shared" si="45"/>
        <v>6</v>
      </c>
      <c r="C1232" s="447" t="s">
        <v>1401</v>
      </c>
      <c r="D1232" s="339"/>
      <c r="E1232" s="344"/>
      <c r="F1232" s="408"/>
      <c r="G1232" s="344"/>
      <c r="H1232" s="408"/>
    </row>
    <row r="1233" spans="1:8" s="368" customFormat="1">
      <c r="A1233" s="558"/>
      <c r="B1233" s="300" t="str">
        <f t="shared" si="45"/>
        <v>6</v>
      </c>
      <c r="C1233" s="456" t="s">
        <v>11</v>
      </c>
      <c r="D1233" s="370">
        <v>2</v>
      </c>
      <c r="E1233" s="371" t="str">
        <f>IF(OR(D1233="",D1233=1),"","a")</f>
        <v>a</v>
      </c>
      <c r="F1233" s="457">
        <v>0</v>
      </c>
      <c r="G1233" s="371" t="str">
        <f>IF(N(D1233)=0,0,"Kn")</f>
        <v>Kn</v>
      </c>
      <c r="H1233" s="458">
        <f>F1233*D1233</f>
        <v>0</v>
      </c>
    </row>
    <row r="1234" spans="1:8">
      <c r="B1234" s="300" t="str">
        <f t="shared" si="45"/>
        <v>6</v>
      </c>
      <c r="C1234" s="314"/>
      <c r="D1234" s="294"/>
      <c r="E1234" s="327"/>
      <c r="F1234" s="294"/>
      <c r="G1234" s="327"/>
      <c r="H1234" s="301"/>
    </row>
    <row r="1235" spans="1:8" s="113" customFormat="1">
      <c r="A1235" s="549"/>
      <c r="B1235" s="355" t="s">
        <v>569</v>
      </c>
      <c r="C1235" s="614" t="s">
        <v>1402</v>
      </c>
      <c r="D1235" s="614"/>
      <c r="E1235" s="614"/>
      <c r="H1235" s="275"/>
    </row>
    <row r="1236" spans="1:8" s="113" customFormat="1">
      <c r="A1236" s="549"/>
      <c r="B1236" s="300" t="str">
        <f t="shared" si="45"/>
        <v>7</v>
      </c>
      <c r="C1236" s="614"/>
      <c r="D1236" s="614"/>
      <c r="E1236" s="614"/>
      <c r="H1236" s="275"/>
    </row>
    <row r="1237" spans="1:8" s="113" customFormat="1">
      <c r="A1237" s="549"/>
      <c r="B1237" s="300" t="str">
        <f t="shared" si="45"/>
        <v>7</v>
      </c>
      <c r="C1237" s="614"/>
      <c r="D1237" s="614"/>
      <c r="E1237" s="614"/>
      <c r="H1237" s="275"/>
    </row>
    <row r="1238" spans="1:8" s="113" customFormat="1">
      <c r="A1238" s="549"/>
      <c r="B1238" s="300" t="str">
        <f t="shared" si="45"/>
        <v>7</v>
      </c>
      <c r="C1238" s="614"/>
      <c r="D1238" s="614"/>
      <c r="E1238" s="614"/>
      <c r="H1238" s="275"/>
    </row>
    <row r="1239" spans="1:8" s="126" customFormat="1" ht="12.75" customHeight="1">
      <c r="A1239" s="550"/>
      <c r="B1239" s="300" t="str">
        <f t="shared" si="45"/>
        <v>7</v>
      </c>
      <c r="C1239" s="617" t="s">
        <v>1056</v>
      </c>
      <c r="D1239" s="617"/>
      <c r="E1239" s="617"/>
      <c r="F1239" s="277"/>
      <c r="G1239" s="276"/>
      <c r="H1239" s="277"/>
    </row>
    <row r="1240" spans="1:8" s="126" customFormat="1" ht="12.75" customHeight="1">
      <c r="A1240" s="550"/>
      <c r="B1240" s="300" t="str">
        <f t="shared" si="45"/>
        <v>7</v>
      </c>
      <c r="C1240" s="617"/>
      <c r="D1240" s="617"/>
      <c r="E1240" s="617"/>
      <c r="F1240" s="277"/>
      <c r="G1240" s="276"/>
      <c r="H1240" s="277"/>
    </row>
    <row r="1241" spans="1:8" s="354" customFormat="1">
      <c r="A1241" s="556"/>
      <c r="B1241" s="300" t="str">
        <f t="shared" si="45"/>
        <v>7</v>
      </c>
      <c r="C1241" s="364"/>
      <c r="D1241" s="364"/>
      <c r="E1241" s="364"/>
      <c r="H1241" s="353"/>
    </row>
    <row r="1242" spans="1:8" s="113" customFormat="1" ht="12.75" customHeight="1">
      <c r="A1242" s="549"/>
      <c r="B1242" s="300" t="str">
        <f t="shared" si="45"/>
        <v>7</v>
      </c>
      <c r="C1242" s="404" t="s">
        <v>1403</v>
      </c>
      <c r="D1242" s="339"/>
      <c r="E1242" s="344"/>
      <c r="F1242" s="308"/>
      <c r="G1242" s="320"/>
      <c r="H1242" s="309"/>
    </row>
    <row r="1243" spans="1:8">
      <c r="B1243" s="300" t="str">
        <f t="shared" si="45"/>
        <v>7</v>
      </c>
      <c r="C1243" s="383" t="s">
        <v>11</v>
      </c>
      <c r="D1243" s="370">
        <v>5</v>
      </c>
      <c r="E1243" s="371" t="str">
        <f>IF(OR(D1243="",D1243=1),"","a")</f>
        <v>a</v>
      </c>
      <c r="F1243" s="363">
        <v>0</v>
      </c>
      <c r="G1243" s="323" t="str">
        <f>IF(N(D1243)=0,0,"Kn")</f>
        <v>Kn</v>
      </c>
      <c r="H1243" s="325">
        <f>F1243*D1243</f>
        <v>0</v>
      </c>
    </row>
    <row r="1244" spans="1:8" s="113" customFormat="1" ht="12.75" customHeight="1">
      <c r="A1244" s="549"/>
      <c r="B1244" s="300" t="str">
        <f t="shared" si="45"/>
        <v>7</v>
      </c>
      <c r="C1244" s="404" t="s">
        <v>1404</v>
      </c>
      <c r="D1244" s="339"/>
      <c r="E1244" s="344"/>
      <c r="F1244" s="308"/>
      <c r="G1244" s="320"/>
      <c r="H1244" s="309"/>
    </row>
    <row r="1245" spans="1:8">
      <c r="B1245" s="300" t="str">
        <f t="shared" si="45"/>
        <v>7</v>
      </c>
      <c r="C1245" s="383" t="s">
        <v>11</v>
      </c>
      <c r="D1245" s="370">
        <v>4</v>
      </c>
      <c r="E1245" s="371" t="str">
        <f>IF(OR(D1245="",D1245=1),"","a")</f>
        <v>a</v>
      </c>
      <c r="F1245" s="363">
        <v>0</v>
      </c>
      <c r="G1245" s="323" t="str">
        <f>IF(N(D1245)=0,0,"Kn")</f>
        <v>Kn</v>
      </c>
      <c r="H1245" s="325">
        <f>F1245*D1245</f>
        <v>0</v>
      </c>
    </row>
    <row r="1246" spans="1:8" s="113" customFormat="1" ht="12.75" customHeight="1">
      <c r="A1246" s="549"/>
      <c r="B1246" s="300" t="str">
        <f t="shared" si="45"/>
        <v>7</v>
      </c>
      <c r="C1246" s="404" t="s">
        <v>1405</v>
      </c>
      <c r="D1246" s="339"/>
      <c r="E1246" s="344"/>
      <c r="F1246" s="308"/>
      <c r="G1246" s="320"/>
      <c r="H1246" s="309"/>
    </row>
    <row r="1247" spans="1:8">
      <c r="B1247" s="300" t="str">
        <f t="shared" si="45"/>
        <v>7</v>
      </c>
      <c r="C1247" s="383" t="s">
        <v>11</v>
      </c>
      <c r="D1247" s="370">
        <v>1</v>
      </c>
      <c r="E1247" s="371" t="str">
        <f>IF(OR(D1247="",D1247=1),"","a")</f>
        <v/>
      </c>
      <c r="F1247" s="363">
        <v>0</v>
      </c>
      <c r="G1247" s="323" t="str">
        <f>IF(N(D1247)=0,0,"Kn")</f>
        <v>Kn</v>
      </c>
      <c r="H1247" s="325">
        <f>F1247*D1247</f>
        <v>0</v>
      </c>
    </row>
    <row r="1248" spans="1:8" s="113" customFormat="1" ht="12.75" customHeight="1">
      <c r="A1248" s="549"/>
      <c r="B1248" s="300" t="str">
        <f t="shared" si="45"/>
        <v>7</v>
      </c>
      <c r="C1248" s="404" t="s">
        <v>1406</v>
      </c>
      <c r="D1248" s="339"/>
      <c r="E1248" s="344"/>
      <c r="F1248" s="308"/>
      <c r="G1248" s="320"/>
      <c r="H1248" s="309"/>
    </row>
    <row r="1249" spans="1:8">
      <c r="B1249" s="300" t="str">
        <f t="shared" si="45"/>
        <v>7</v>
      </c>
      <c r="C1249" s="383" t="s">
        <v>11</v>
      </c>
      <c r="D1249" s="370">
        <v>2</v>
      </c>
      <c r="E1249" s="371" t="str">
        <f>IF(OR(D1249="",D1249=1),"","a")</f>
        <v>a</v>
      </c>
      <c r="F1249" s="363">
        <v>0</v>
      </c>
      <c r="G1249" s="323" t="str">
        <f>IF(N(D1249)=0,0,"Kn")</f>
        <v>Kn</v>
      </c>
      <c r="H1249" s="325">
        <f>F1249*D1249</f>
        <v>0</v>
      </c>
    </row>
    <row r="1250" spans="1:8" s="113" customFormat="1" ht="12.75" customHeight="1">
      <c r="A1250" s="549"/>
      <c r="B1250" s="300" t="str">
        <f t="shared" si="45"/>
        <v>7</v>
      </c>
      <c r="C1250" s="404" t="s">
        <v>1407</v>
      </c>
      <c r="D1250" s="339"/>
      <c r="E1250" s="344"/>
      <c r="F1250" s="308"/>
      <c r="G1250" s="320"/>
      <c r="H1250" s="309"/>
    </row>
    <row r="1251" spans="1:8">
      <c r="B1251" s="300" t="str">
        <f t="shared" si="45"/>
        <v>7</v>
      </c>
      <c r="C1251" s="383" t="s">
        <v>11</v>
      </c>
      <c r="D1251" s="370">
        <v>45</v>
      </c>
      <c r="E1251" s="371" t="str">
        <f>IF(OR(D1251="",D1251=1),"","a")</f>
        <v>a</v>
      </c>
      <c r="F1251" s="363">
        <v>0</v>
      </c>
      <c r="G1251" s="323" t="str">
        <f>IF(N(D1251)=0,0,"Kn")</f>
        <v>Kn</v>
      </c>
      <c r="H1251" s="325">
        <f>F1251*D1251</f>
        <v>0</v>
      </c>
    </row>
    <row r="1252" spans="1:8" s="113" customFormat="1">
      <c r="A1252" s="549"/>
      <c r="B1252" s="300" t="str">
        <f t="shared" si="45"/>
        <v>7</v>
      </c>
      <c r="C1252" s="306"/>
      <c r="D1252" s="306"/>
      <c r="E1252" s="306"/>
      <c r="H1252" s="275"/>
    </row>
    <row r="1253" spans="1:8" s="113" customFormat="1" ht="12.75" customHeight="1">
      <c r="A1253" s="549"/>
      <c r="B1253" s="355" t="s">
        <v>1644</v>
      </c>
      <c r="C1253" s="614" t="s">
        <v>1408</v>
      </c>
      <c r="D1253" s="614"/>
      <c r="E1253" s="614"/>
      <c r="H1253" s="275"/>
    </row>
    <row r="1254" spans="1:8" s="113" customFormat="1">
      <c r="A1254" s="549"/>
      <c r="B1254" s="300" t="str">
        <f t="shared" si="45"/>
        <v>8</v>
      </c>
      <c r="C1254" s="614"/>
      <c r="D1254" s="614"/>
      <c r="E1254" s="614"/>
      <c r="H1254" s="275"/>
    </row>
    <row r="1255" spans="1:8" s="113" customFormat="1">
      <c r="A1255" s="549"/>
      <c r="B1255" s="300" t="str">
        <f t="shared" si="45"/>
        <v>8</v>
      </c>
      <c r="C1255" s="614"/>
      <c r="D1255" s="614"/>
      <c r="E1255" s="614"/>
      <c r="H1255" s="275"/>
    </row>
    <row r="1256" spans="1:8" s="113" customFormat="1">
      <c r="A1256" s="549"/>
      <c r="B1256" s="300" t="str">
        <f t="shared" si="45"/>
        <v>8</v>
      </c>
      <c r="C1256" s="614"/>
      <c r="D1256" s="614"/>
      <c r="E1256" s="614"/>
      <c r="H1256" s="275"/>
    </row>
    <row r="1257" spans="1:8" s="126" customFormat="1" ht="12.75" customHeight="1">
      <c r="A1257" s="550"/>
      <c r="B1257" s="300" t="str">
        <f t="shared" si="45"/>
        <v>8</v>
      </c>
      <c r="C1257" s="617" t="s">
        <v>1056</v>
      </c>
      <c r="D1257" s="617"/>
      <c r="E1257" s="617"/>
      <c r="F1257" s="277"/>
      <c r="G1257" s="276"/>
      <c r="H1257" s="277"/>
    </row>
    <row r="1258" spans="1:8" s="126" customFormat="1" ht="12.75" customHeight="1">
      <c r="A1258" s="550"/>
      <c r="B1258" s="300" t="str">
        <f t="shared" si="45"/>
        <v>8</v>
      </c>
      <c r="C1258" s="617"/>
      <c r="D1258" s="617"/>
      <c r="E1258" s="617"/>
      <c r="F1258" s="277"/>
      <c r="G1258" s="276"/>
      <c r="H1258" s="277"/>
    </row>
    <row r="1259" spans="1:8" s="113" customFormat="1" ht="12.75" customHeight="1">
      <c r="A1259" s="549"/>
      <c r="B1259" s="300" t="str">
        <f t="shared" si="45"/>
        <v>8</v>
      </c>
      <c r="C1259" s="367" t="s">
        <v>1409</v>
      </c>
      <c r="D1259" s="308"/>
      <c r="E1259" s="320"/>
      <c r="F1259" s="308"/>
      <c r="G1259" s="320"/>
      <c r="H1259" s="309"/>
    </row>
    <row r="1260" spans="1:8">
      <c r="B1260" s="300" t="str">
        <f t="shared" si="45"/>
        <v>8</v>
      </c>
      <c r="C1260" s="321" t="s">
        <v>11</v>
      </c>
      <c r="D1260" s="363">
        <v>1</v>
      </c>
      <c r="E1260" s="323" t="str">
        <f>IF(OR(D1260="",D1260=1),"","a")</f>
        <v/>
      </c>
      <c r="F1260" s="363">
        <v>0</v>
      </c>
      <c r="G1260" s="323" t="str">
        <f>IF(N(D1260)=0,0,"Kn")</f>
        <v>Kn</v>
      </c>
      <c r="H1260" s="325">
        <f>F1260*D1260</f>
        <v>0</v>
      </c>
    </row>
    <row r="1261" spans="1:8" s="113" customFormat="1" ht="12.75" customHeight="1">
      <c r="A1261" s="549"/>
      <c r="B1261" s="300" t="str">
        <f t="shared" si="45"/>
        <v>8</v>
      </c>
      <c r="C1261" s="367" t="s">
        <v>1410</v>
      </c>
      <c r="D1261" s="308"/>
      <c r="E1261" s="320"/>
      <c r="F1261" s="308"/>
      <c r="G1261" s="320"/>
      <c r="H1261" s="309"/>
    </row>
    <row r="1262" spans="1:8">
      <c r="B1262" s="300" t="str">
        <f t="shared" si="45"/>
        <v>8</v>
      </c>
      <c r="C1262" s="321" t="s">
        <v>11</v>
      </c>
      <c r="D1262" s="363">
        <v>1</v>
      </c>
      <c r="E1262" s="323" t="str">
        <f>IF(OR(D1262="",D1262=1),"","a")</f>
        <v/>
      </c>
      <c r="F1262" s="363">
        <v>0</v>
      </c>
      <c r="G1262" s="323" t="str">
        <f>IF(N(D1262)=0,0,"Kn")</f>
        <v>Kn</v>
      </c>
      <c r="H1262" s="325">
        <f>F1262*D1262</f>
        <v>0</v>
      </c>
    </row>
    <row r="1263" spans="1:8" s="113" customFormat="1" ht="12.75" customHeight="1">
      <c r="A1263" s="549"/>
      <c r="B1263" s="300" t="str">
        <f t="shared" si="45"/>
        <v>8</v>
      </c>
      <c r="C1263" s="367" t="s">
        <v>1411</v>
      </c>
      <c r="D1263" s="308"/>
      <c r="E1263" s="320"/>
      <c r="F1263" s="308"/>
      <c r="G1263" s="320"/>
      <c r="H1263" s="309"/>
    </row>
    <row r="1264" spans="1:8">
      <c r="B1264" s="300" t="str">
        <f t="shared" si="45"/>
        <v>8</v>
      </c>
      <c r="C1264" s="321" t="s">
        <v>11</v>
      </c>
      <c r="D1264" s="363">
        <v>1</v>
      </c>
      <c r="E1264" s="323" t="str">
        <f>IF(OR(D1264="",D1264=1),"","a")</f>
        <v/>
      </c>
      <c r="F1264" s="363">
        <v>0</v>
      </c>
      <c r="G1264" s="323" t="str">
        <f>IF(N(D1264)=0,0,"Kn")</f>
        <v>Kn</v>
      </c>
      <c r="H1264" s="325">
        <f>F1264*D1264</f>
        <v>0</v>
      </c>
    </row>
    <row r="1265" spans="1:8">
      <c r="B1265" s="300" t="str">
        <f t="shared" si="45"/>
        <v>8</v>
      </c>
      <c r="C1265" s="305"/>
      <c r="D1265" s="294"/>
      <c r="E1265" s="327"/>
      <c r="F1265" s="294"/>
      <c r="G1265" s="327"/>
      <c r="H1265" s="301"/>
    </row>
    <row r="1266" spans="1:8" s="113" customFormat="1">
      <c r="A1266" s="549"/>
      <c r="B1266" s="355" t="s">
        <v>1645</v>
      </c>
      <c r="C1266" s="619" t="s">
        <v>1412</v>
      </c>
      <c r="D1266" s="619"/>
      <c r="E1266" s="619"/>
      <c r="F1266" s="275"/>
      <c r="H1266" s="275"/>
    </row>
    <row r="1267" spans="1:8" s="113" customFormat="1">
      <c r="A1267" s="549"/>
      <c r="B1267" s="300" t="str">
        <f t="shared" si="45"/>
        <v>9</v>
      </c>
      <c r="C1267" s="619"/>
      <c r="D1267" s="619"/>
      <c r="E1267" s="619"/>
      <c r="F1267" s="275"/>
      <c r="H1267" s="275"/>
    </row>
    <row r="1268" spans="1:8" s="113" customFormat="1">
      <c r="A1268" s="549"/>
      <c r="B1268" s="300" t="str">
        <f t="shared" si="45"/>
        <v>9</v>
      </c>
      <c r="C1268" s="619"/>
      <c r="D1268" s="619"/>
      <c r="E1268" s="619"/>
      <c r="F1268" s="275"/>
      <c r="H1268" s="275"/>
    </row>
    <row r="1269" spans="1:8" s="113" customFormat="1">
      <c r="A1269" s="549"/>
      <c r="B1269" s="300" t="str">
        <f t="shared" si="45"/>
        <v>9</v>
      </c>
      <c r="C1269" s="619"/>
      <c r="D1269" s="619"/>
      <c r="E1269" s="619"/>
      <c r="F1269" s="275"/>
      <c r="H1269" s="275"/>
    </row>
    <row r="1270" spans="1:8" s="126" customFormat="1" ht="12.75" customHeight="1">
      <c r="A1270" s="550"/>
      <c r="B1270" s="300" t="str">
        <f t="shared" si="45"/>
        <v>9</v>
      </c>
      <c r="C1270" s="617" t="s">
        <v>1056</v>
      </c>
      <c r="D1270" s="617"/>
      <c r="E1270" s="617"/>
      <c r="F1270" s="277"/>
      <c r="G1270" s="276"/>
      <c r="H1270" s="277"/>
    </row>
    <row r="1271" spans="1:8" s="126" customFormat="1" ht="12.75" customHeight="1">
      <c r="A1271" s="550"/>
      <c r="B1271" s="300" t="str">
        <f t="shared" si="45"/>
        <v>9</v>
      </c>
      <c r="C1271" s="617"/>
      <c r="D1271" s="617"/>
      <c r="E1271" s="617"/>
      <c r="F1271" s="277"/>
      <c r="G1271" s="276"/>
      <c r="H1271" s="277"/>
    </row>
    <row r="1272" spans="1:8" s="354" customFormat="1">
      <c r="A1272" s="556"/>
      <c r="B1272" s="300" t="str">
        <f t="shared" si="45"/>
        <v>9</v>
      </c>
      <c r="C1272" s="447" t="s">
        <v>1413</v>
      </c>
      <c r="D1272" s="138"/>
      <c r="E1272" s="405"/>
      <c r="F1272" s="390"/>
      <c r="G1272" s="405"/>
      <c r="H1272" s="390"/>
    </row>
    <row r="1273" spans="1:8" s="392" customFormat="1">
      <c r="A1273" s="560"/>
      <c r="B1273" s="300" t="str">
        <f t="shared" si="45"/>
        <v>9</v>
      </c>
      <c r="C1273" s="369" t="s">
        <v>11</v>
      </c>
      <c r="D1273" s="400">
        <v>12</v>
      </c>
      <c r="E1273" s="401" t="str">
        <f>IF(OR(D1273="",D1273=1),"","a")</f>
        <v>a</v>
      </c>
      <c r="F1273" s="444">
        <v>0</v>
      </c>
      <c r="G1273" s="401" t="str">
        <f>IF(N(D1273)=0,0,"Kn")</f>
        <v>Kn</v>
      </c>
      <c r="H1273" s="397">
        <f>F1273*D1273</f>
        <v>0</v>
      </c>
    </row>
    <row r="1274" spans="1:8" s="354" customFormat="1">
      <c r="A1274" s="556"/>
      <c r="B1274" s="300" t="str">
        <f t="shared" si="45"/>
        <v>9</v>
      </c>
      <c r="C1274" s="447" t="s">
        <v>1414</v>
      </c>
      <c r="D1274" s="138"/>
      <c r="E1274" s="405"/>
      <c r="F1274" s="390"/>
      <c r="G1274" s="405"/>
      <c r="H1274" s="390"/>
    </row>
    <row r="1275" spans="1:8" s="392" customFormat="1">
      <c r="A1275" s="560"/>
      <c r="B1275" s="300" t="str">
        <f t="shared" si="45"/>
        <v>9</v>
      </c>
      <c r="C1275" s="369" t="s">
        <v>11</v>
      </c>
      <c r="D1275" s="400">
        <v>2</v>
      </c>
      <c r="E1275" s="401" t="str">
        <f>IF(OR(D1275="",D1275=1),"","a")</f>
        <v>a</v>
      </c>
      <c r="F1275" s="444">
        <v>0</v>
      </c>
      <c r="G1275" s="401" t="str">
        <f>IF(N(D1275)=0,0,"Kn")</f>
        <v>Kn</v>
      </c>
      <c r="H1275" s="397">
        <f>F1275*D1275</f>
        <v>0</v>
      </c>
    </row>
    <row r="1276" spans="1:8" s="354" customFormat="1">
      <c r="A1276" s="556"/>
      <c r="B1276" s="300" t="str">
        <f t="shared" si="45"/>
        <v>9</v>
      </c>
      <c r="C1276" s="447" t="s">
        <v>1415</v>
      </c>
      <c r="D1276" s="138"/>
      <c r="E1276" s="405"/>
      <c r="F1276" s="390"/>
      <c r="G1276" s="405"/>
      <c r="H1276" s="390"/>
    </row>
    <row r="1277" spans="1:8" s="392" customFormat="1">
      <c r="A1277" s="560"/>
      <c r="B1277" s="300" t="str">
        <f t="shared" si="45"/>
        <v>9</v>
      </c>
      <c r="C1277" s="369" t="s">
        <v>11</v>
      </c>
      <c r="D1277" s="400">
        <v>2</v>
      </c>
      <c r="E1277" s="401" t="str">
        <f>IF(OR(D1277="",D1277=1),"","a")</f>
        <v>a</v>
      </c>
      <c r="F1277" s="444">
        <v>0</v>
      </c>
      <c r="G1277" s="401" t="str">
        <f>IF(N(D1277)=0,0,"Kn")</f>
        <v>Kn</v>
      </c>
      <c r="H1277" s="397">
        <f>F1277*D1277</f>
        <v>0</v>
      </c>
    </row>
    <row r="1278" spans="1:8" s="392" customFormat="1">
      <c r="A1278" s="560"/>
      <c r="B1278" s="300" t="str">
        <f t="shared" si="45"/>
        <v>9</v>
      </c>
      <c r="C1278" s="339"/>
      <c r="D1278" s="340"/>
      <c r="E1278" s="341"/>
      <c r="F1278" s="399"/>
      <c r="G1278" s="341"/>
      <c r="H1278" s="399"/>
    </row>
    <row r="1279" spans="1:8" s="113" customFormat="1">
      <c r="A1279" s="549"/>
      <c r="B1279" s="355" t="s">
        <v>589</v>
      </c>
      <c r="C1279" s="619" t="s">
        <v>1412</v>
      </c>
      <c r="D1279" s="619"/>
      <c r="E1279" s="619"/>
      <c r="F1279" s="275"/>
      <c r="H1279" s="275"/>
    </row>
    <row r="1280" spans="1:8" s="113" customFormat="1">
      <c r="A1280" s="549"/>
      <c r="B1280" s="300" t="str">
        <f t="shared" si="45"/>
        <v>10</v>
      </c>
      <c r="C1280" s="619"/>
      <c r="D1280" s="619"/>
      <c r="E1280" s="619"/>
      <c r="F1280" s="275"/>
      <c r="H1280" s="275"/>
    </row>
    <row r="1281" spans="1:8" s="113" customFormat="1">
      <c r="A1281" s="549"/>
      <c r="B1281" s="300" t="str">
        <f t="shared" si="45"/>
        <v>10</v>
      </c>
      <c r="C1281" s="619"/>
      <c r="D1281" s="619"/>
      <c r="E1281" s="619"/>
      <c r="F1281" s="275"/>
      <c r="H1281" s="275"/>
    </row>
    <row r="1282" spans="1:8" s="113" customFormat="1">
      <c r="A1282" s="549"/>
      <c r="B1282" s="300" t="str">
        <f t="shared" si="45"/>
        <v>10</v>
      </c>
      <c r="C1282" s="619"/>
      <c r="D1282" s="619"/>
      <c r="E1282" s="619"/>
      <c r="F1282" s="275"/>
      <c r="H1282" s="275"/>
    </row>
    <row r="1283" spans="1:8" s="126" customFormat="1" ht="12.75" customHeight="1">
      <c r="A1283" s="550"/>
      <c r="B1283" s="300" t="str">
        <f t="shared" si="45"/>
        <v>10</v>
      </c>
      <c r="C1283" s="617" t="s">
        <v>1056</v>
      </c>
      <c r="D1283" s="617"/>
      <c r="E1283" s="617"/>
      <c r="F1283" s="277"/>
      <c r="G1283" s="276"/>
      <c r="H1283" s="277"/>
    </row>
    <row r="1284" spans="1:8" s="126" customFormat="1" ht="12.75" customHeight="1">
      <c r="A1284" s="550"/>
      <c r="B1284" s="300" t="str">
        <f t="shared" si="45"/>
        <v>10</v>
      </c>
      <c r="C1284" s="617"/>
      <c r="D1284" s="617"/>
      <c r="E1284" s="617"/>
      <c r="F1284" s="277"/>
      <c r="G1284" s="276"/>
      <c r="H1284" s="277"/>
    </row>
    <row r="1285" spans="1:8" s="126" customFormat="1" ht="12.75" customHeight="1">
      <c r="A1285" s="550"/>
      <c r="B1285" s="300" t="str">
        <f t="shared" si="45"/>
        <v>10</v>
      </c>
      <c r="C1285" s="617" t="s">
        <v>1416</v>
      </c>
      <c r="D1285" s="617"/>
      <c r="E1285" s="617"/>
      <c r="F1285" s="277"/>
      <c r="G1285" s="276"/>
      <c r="H1285" s="277"/>
    </row>
    <row r="1286" spans="1:8" s="354" customFormat="1" ht="12.75" customHeight="1">
      <c r="A1286" s="556"/>
      <c r="B1286" s="300" t="str">
        <f t="shared" si="45"/>
        <v>10</v>
      </c>
      <c r="C1286" s="618" t="s">
        <v>1417</v>
      </c>
      <c r="D1286" s="618"/>
      <c r="E1286" s="405"/>
      <c r="F1286" s="390"/>
      <c r="G1286" s="405"/>
      <c r="H1286" s="390"/>
    </row>
    <row r="1287" spans="1:8" s="392" customFormat="1">
      <c r="A1287" s="560"/>
      <c r="B1287" s="300" t="str">
        <f t="shared" si="45"/>
        <v>10</v>
      </c>
      <c r="C1287" s="369" t="s">
        <v>11</v>
      </c>
      <c r="D1287" s="400">
        <v>2</v>
      </c>
      <c r="E1287" s="401" t="str">
        <f>IF(OR(D1287="",D1287=1),"","a")</f>
        <v>a</v>
      </c>
      <c r="F1287" s="444">
        <v>0</v>
      </c>
      <c r="G1287" s="401" t="str">
        <f>IF(N(D1287)=0,0,"Kn")</f>
        <v>Kn</v>
      </c>
      <c r="H1287" s="397">
        <f>F1287*D1287</f>
        <v>0</v>
      </c>
    </row>
    <row r="1288" spans="1:8" s="392" customFormat="1">
      <c r="A1288" s="560"/>
      <c r="B1288" s="300" t="str">
        <f t="shared" si="45"/>
        <v>10</v>
      </c>
      <c r="C1288" s="339"/>
      <c r="D1288" s="340"/>
      <c r="E1288" s="341"/>
      <c r="F1288" s="399"/>
      <c r="G1288" s="341"/>
      <c r="H1288" s="399"/>
    </row>
    <row r="1289" spans="1:8" s="113" customFormat="1">
      <c r="A1289" s="549"/>
      <c r="B1289" s="355" t="s">
        <v>1646</v>
      </c>
      <c r="C1289" s="619" t="s">
        <v>1418</v>
      </c>
      <c r="D1289" s="619"/>
      <c r="E1289" s="619"/>
      <c r="F1289" s="275"/>
      <c r="H1289" s="275"/>
    </row>
    <row r="1290" spans="1:8" s="113" customFormat="1">
      <c r="A1290" s="549"/>
      <c r="B1290" s="300" t="str">
        <f t="shared" ref="B1290:B1353" si="46">IF(A1290="",B1289,B1289+1)</f>
        <v>11</v>
      </c>
      <c r="C1290" s="619"/>
      <c r="D1290" s="619"/>
      <c r="E1290" s="619"/>
      <c r="F1290" s="275"/>
      <c r="H1290" s="275"/>
    </row>
    <row r="1291" spans="1:8" s="113" customFormat="1">
      <c r="A1291" s="549"/>
      <c r="B1291" s="300" t="str">
        <f t="shared" si="46"/>
        <v>11</v>
      </c>
      <c r="C1291" s="619"/>
      <c r="D1291" s="619"/>
      <c r="E1291" s="619"/>
      <c r="F1291" s="275"/>
      <c r="H1291" s="275"/>
    </row>
    <row r="1292" spans="1:8" s="113" customFormat="1">
      <c r="A1292" s="549"/>
      <c r="B1292" s="300" t="str">
        <f t="shared" si="46"/>
        <v>11</v>
      </c>
      <c r="C1292" s="619"/>
      <c r="D1292" s="619"/>
      <c r="E1292" s="619"/>
      <c r="F1292" s="275"/>
      <c r="H1292" s="275"/>
    </row>
    <row r="1293" spans="1:8" s="113" customFormat="1">
      <c r="A1293" s="549"/>
      <c r="B1293" s="300" t="str">
        <f t="shared" si="46"/>
        <v>11</v>
      </c>
      <c r="C1293" s="409"/>
      <c r="D1293" s="409"/>
      <c r="E1293" s="409"/>
      <c r="F1293" s="275"/>
      <c r="H1293" s="275"/>
    </row>
    <row r="1294" spans="1:8" s="354" customFormat="1">
      <c r="A1294" s="556"/>
      <c r="B1294" s="300" t="str">
        <f t="shared" si="46"/>
        <v>11</v>
      </c>
      <c r="C1294" s="447" t="s">
        <v>1419</v>
      </c>
      <c r="D1294" s="138"/>
      <c r="E1294" s="405"/>
      <c r="F1294" s="390"/>
      <c r="G1294" s="405"/>
      <c r="H1294" s="390"/>
    </row>
    <row r="1295" spans="1:8" s="392" customFormat="1">
      <c r="A1295" s="560"/>
      <c r="B1295" s="300" t="str">
        <f t="shared" si="46"/>
        <v>11</v>
      </c>
      <c r="C1295" s="369" t="s">
        <v>11</v>
      </c>
      <c r="D1295" s="400">
        <v>2</v>
      </c>
      <c r="E1295" s="401" t="str">
        <f>IF(OR(D1295="",D1295=1),"","a")</f>
        <v>a</v>
      </c>
      <c r="F1295" s="444">
        <v>0</v>
      </c>
      <c r="G1295" s="401" t="str">
        <f>IF(N(D1295)=0,0,"Kn")</f>
        <v>Kn</v>
      </c>
      <c r="H1295" s="397">
        <f>F1295*D1295</f>
        <v>0</v>
      </c>
    </row>
    <row r="1296" spans="1:8" s="354" customFormat="1">
      <c r="A1296" s="556"/>
      <c r="B1296" s="300" t="str">
        <f t="shared" si="46"/>
        <v>11</v>
      </c>
      <c r="C1296" s="447" t="s">
        <v>1420</v>
      </c>
      <c r="D1296" s="138"/>
      <c r="E1296" s="405"/>
      <c r="F1296" s="390"/>
      <c r="G1296" s="405"/>
      <c r="H1296" s="390"/>
    </row>
    <row r="1297" spans="1:8" s="392" customFormat="1">
      <c r="A1297" s="560"/>
      <c r="B1297" s="300" t="str">
        <f t="shared" si="46"/>
        <v>11</v>
      </c>
      <c r="C1297" s="369" t="s">
        <v>11</v>
      </c>
      <c r="D1297" s="400">
        <v>2</v>
      </c>
      <c r="E1297" s="401" t="str">
        <f>IF(OR(D1297="",D1297=1),"","a")</f>
        <v>a</v>
      </c>
      <c r="F1297" s="444">
        <v>0</v>
      </c>
      <c r="G1297" s="401" t="str">
        <f>IF(N(D1297)=0,0,"Kn")</f>
        <v>Kn</v>
      </c>
      <c r="H1297" s="397">
        <f>F1297*D1297</f>
        <v>0</v>
      </c>
    </row>
    <row r="1298" spans="1:8" s="354" customFormat="1">
      <c r="A1298" s="556"/>
      <c r="B1298" s="300" t="str">
        <f t="shared" si="46"/>
        <v>11</v>
      </c>
      <c r="C1298" s="447" t="s">
        <v>1421</v>
      </c>
      <c r="D1298" s="138"/>
      <c r="E1298" s="405"/>
      <c r="F1298" s="390"/>
      <c r="G1298" s="405"/>
      <c r="H1298" s="390"/>
    </row>
    <row r="1299" spans="1:8" s="392" customFormat="1">
      <c r="A1299" s="560"/>
      <c r="B1299" s="300" t="str">
        <f t="shared" si="46"/>
        <v>11</v>
      </c>
      <c r="C1299" s="369" t="s">
        <v>11</v>
      </c>
      <c r="D1299" s="400">
        <v>1</v>
      </c>
      <c r="E1299" s="401" t="str">
        <f>IF(OR(D1299="",D1299=1),"","a")</f>
        <v/>
      </c>
      <c r="F1299" s="444">
        <v>0</v>
      </c>
      <c r="G1299" s="401" t="str">
        <f>IF(N(D1299)=0,0,"Kn")</f>
        <v>Kn</v>
      </c>
      <c r="H1299" s="397">
        <f>F1299*D1299</f>
        <v>0</v>
      </c>
    </row>
    <row r="1300" spans="1:8" s="392" customFormat="1">
      <c r="A1300" s="560"/>
      <c r="B1300" s="300" t="str">
        <f t="shared" si="46"/>
        <v>11</v>
      </c>
      <c r="C1300" s="339"/>
      <c r="D1300" s="340"/>
      <c r="E1300" s="341"/>
      <c r="F1300" s="399"/>
      <c r="G1300" s="341"/>
      <c r="H1300" s="399"/>
    </row>
    <row r="1301" spans="1:8" s="126" customFormat="1" ht="12.75" customHeight="1">
      <c r="A1301" s="550"/>
      <c r="B1301" s="355" t="s">
        <v>1647</v>
      </c>
      <c r="C1301" s="600" t="s">
        <v>1422</v>
      </c>
      <c r="D1301" s="600"/>
      <c r="E1301" s="600"/>
      <c r="F1301" s="410"/>
      <c r="G1301" s="315"/>
      <c r="H1301" s="410"/>
    </row>
    <row r="1302" spans="1:8" s="126" customFormat="1">
      <c r="A1302" s="550"/>
      <c r="B1302" s="300" t="str">
        <f t="shared" si="46"/>
        <v>12</v>
      </c>
      <c r="C1302" s="600"/>
      <c r="D1302" s="600"/>
      <c r="E1302" s="600"/>
      <c r="F1302" s="410"/>
      <c r="G1302" s="315"/>
      <c r="H1302" s="410"/>
    </row>
    <row r="1303" spans="1:8" s="126" customFormat="1">
      <c r="A1303" s="550"/>
      <c r="B1303" s="300" t="str">
        <f t="shared" si="46"/>
        <v>12</v>
      </c>
      <c r="C1303" s="600"/>
      <c r="D1303" s="600"/>
      <c r="E1303" s="600"/>
      <c r="F1303" s="410"/>
      <c r="G1303" s="315"/>
      <c r="H1303" s="410"/>
    </row>
    <row r="1304" spans="1:8" s="126" customFormat="1">
      <c r="A1304" s="550"/>
      <c r="B1304" s="300" t="str">
        <f t="shared" si="46"/>
        <v>12</v>
      </c>
      <c r="C1304" s="600"/>
      <c r="D1304" s="600"/>
      <c r="E1304" s="600"/>
      <c r="F1304" s="410"/>
      <c r="G1304" s="315"/>
      <c r="H1304" s="410"/>
    </row>
    <row r="1305" spans="1:8" s="126" customFormat="1">
      <c r="A1305" s="550"/>
      <c r="B1305" s="300" t="str">
        <f t="shared" si="46"/>
        <v>12</v>
      </c>
      <c r="C1305" s="126" t="s">
        <v>1423</v>
      </c>
      <c r="D1305" s="411"/>
      <c r="E1305" s="411"/>
      <c r="F1305" s="410"/>
      <c r="G1305" s="315"/>
      <c r="H1305" s="410"/>
    </row>
    <row r="1306" spans="1:8">
      <c r="B1306" s="300" t="str">
        <f t="shared" si="46"/>
        <v>12</v>
      </c>
      <c r="C1306" s="459" t="s">
        <v>977</v>
      </c>
      <c r="D1306" s="370">
        <v>40</v>
      </c>
      <c r="E1306" s="323" t="str">
        <f>IF(OR(D1306="",D1306=1),"","a")</f>
        <v>a</v>
      </c>
      <c r="F1306" s="460">
        <v>0</v>
      </c>
      <c r="G1306" s="323" t="str">
        <f>IF(N(D1306)=0,0,"Kn")</f>
        <v>Kn</v>
      </c>
      <c r="H1306" s="461">
        <f>F1306*D1306</f>
        <v>0</v>
      </c>
    </row>
    <row r="1307" spans="1:8" s="126" customFormat="1">
      <c r="A1307" s="550"/>
      <c r="B1307" s="300" t="str">
        <f t="shared" si="46"/>
        <v>12</v>
      </c>
      <c r="C1307" s="126" t="s">
        <v>1424</v>
      </c>
      <c r="D1307" s="411"/>
      <c r="E1307" s="411"/>
      <c r="F1307" s="410"/>
      <c r="G1307" s="315"/>
      <c r="H1307" s="410"/>
    </row>
    <row r="1308" spans="1:8">
      <c r="B1308" s="300" t="str">
        <f t="shared" si="46"/>
        <v>12</v>
      </c>
      <c r="C1308" s="459" t="s">
        <v>977</v>
      </c>
      <c r="D1308" s="370">
        <v>1</v>
      </c>
      <c r="E1308" s="323" t="str">
        <f>IF(OR(D1308="",D1308=1),"","a")</f>
        <v/>
      </c>
      <c r="F1308" s="460">
        <v>0</v>
      </c>
      <c r="G1308" s="323" t="str">
        <f>IF(N(D1308)=0,0,"Kn")</f>
        <v>Kn</v>
      </c>
      <c r="H1308" s="461">
        <f>F1308*D1308</f>
        <v>0</v>
      </c>
    </row>
    <row r="1309" spans="1:8" s="126" customFormat="1">
      <c r="A1309" s="550"/>
      <c r="B1309" s="300" t="str">
        <f t="shared" si="46"/>
        <v>12</v>
      </c>
      <c r="C1309" s="126" t="s">
        <v>1425</v>
      </c>
      <c r="D1309" s="411"/>
      <c r="E1309" s="411"/>
      <c r="F1309" s="410"/>
      <c r="G1309" s="315"/>
      <c r="H1309" s="410"/>
    </row>
    <row r="1310" spans="1:8">
      <c r="B1310" s="300" t="str">
        <f t="shared" si="46"/>
        <v>12</v>
      </c>
      <c r="C1310" s="459" t="s">
        <v>977</v>
      </c>
      <c r="D1310" s="370">
        <v>4</v>
      </c>
      <c r="E1310" s="323" t="str">
        <f>IF(OR(D1310="",D1310=1),"","a")</f>
        <v>a</v>
      </c>
      <c r="F1310" s="460">
        <v>0</v>
      </c>
      <c r="G1310" s="323" t="str">
        <f>IF(N(D1310)=0,0,"Kn")</f>
        <v>Kn</v>
      </c>
      <c r="H1310" s="461">
        <f>F1310*D1310</f>
        <v>0</v>
      </c>
    </row>
    <row r="1311" spans="1:8" s="126" customFormat="1">
      <c r="A1311" s="550"/>
      <c r="B1311" s="300" t="str">
        <f t="shared" si="46"/>
        <v>12</v>
      </c>
      <c r="C1311" s="126" t="s">
        <v>1426</v>
      </c>
      <c r="D1311" s="411"/>
      <c r="E1311" s="411"/>
      <c r="F1311" s="410"/>
      <c r="G1311" s="315"/>
      <c r="H1311" s="410"/>
    </row>
    <row r="1312" spans="1:8">
      <c r="B1312" s="300" t="str">
        <f t="shared" si="46"/>
        <v>12</v>
      </c>
      <c r="C1312" s="459" t="s">
        <v>977</v>
      </c>
      <c r="D1312" s="370">
        <v>3</v>
      </c>
      <c r="E1312" s="323" t="str">
        <f>IF(OR(D1312="",D1312=1),"","a")</f>
        <v>a</v>
      </c>
      <c r="F1312" s="460">
        <v>0</v>
      </c>
      <c r="G1312" s="323" t="str">
        <f>IF(N(D1312)=0,0,"Kn")</f>
        <v>Kn</v>
      </c>
      <c r="H1312" s="461">
        <f>F1312*D1312</f>
        <v>0</v>
      </c>
    </row>
    <row r="1313" spans="1:8" s="392" customFormat="1">
      <c r="A1313" s="560"/>
      <c r="B1313" s="300" t="str">
        <f t="shared" si="46"/>
        <v>12</v>
      </c>
      <c r="C1313" s="339"/>
      <c r="D1313" s="340"/>
      <c r="E1313" s="341"/>
      <c r="F1313" s="399"/>
      <c r="G1313" s="341"/>
      <c r="H1313" s="399"/>
    </row>
    <row r="1314" spans="1:8" s="113" customFormat="1">
      <c r="A1314" s="549"/>
      <c r="B1314" s="355" t="s">
        <v>1648</v>
      </c>
      <c r="C1314" s="620" t="s">
        <v>1427</v>
      </c>
      <c r="D1314" s="620"/>
      <c r="E1314" s="620"/>
      <c r="F1314" s="308"/>
      <c r="G1314" s="320"/>
      <c r="H1314" s="309"/>
    </row>
    <row r="1315" spans="1:8" s="113" customFormat="1">
      <c r="A1315" s="549"/>
      <c r="B1315" s="300" t="str">
        <f t="shared" si="46"/>
        <v>13</v>
      </c>
      <c r="C1315" s="620"/>
      <c r="D1315" s="620"/>
      <c r="E1315" s="620"/>
      <c r="F1315" s="308"/>
      <c r="G1315" s="320"/>
      <c r="H1315" s="309"/>
    </row>
    <row r="1316" spans="1:8" s="113" customFormat="1">
      <c r="A1316" s="549"/>
      <c r="B1316" s="300" t="str">
        <f t="shared" si="46"/>
        <v>13</v>
      </c>
      <c r="C1316" s="620"/>
      <c r="D1316" s="620"/>
      <c r="E1316" s="620"/>
      <c r="F1316" s="308"/>
      <c r="G1316" s="320"/>
      <c r="H1316" s="309"/>
    </row>
    <row r="1317" spans="1:8" s="113" customFormat="1">
      <c r="A1317" s="549"/>
      <c r="B1317" s="300" t="str">
        <f t="shared" si="46"/>
        <v>13</v>
      </c>
      <c r="C1317" s="620"/>
      <c r="D1317" s="620"/>
      <c r="E1317" s="620"/>
      <c r="F1317" s="308"/>
      <c r="G1317" s="320"/>
      <c r="H1317" s="309"/>
    </row>
    <row r="1318" spans="1:8" s="113" customFormat="1">
      <c r="A1318" s="549"/>
      <c r="B1318" s="300" t="str">
        <f t="shared" si="46"/>
        <v>13</v>
      </c>
      <c r="C1318" s="620"/>
      <c r="D1318" s="620"/>
      <c r="E1318" s="620"/>
      <c r="F1318" s="308"/>
      <c r="G1318" s="320"/>
      <c r="H1318" s="309"/>
    </row>
    <row r="1319" spans="1:8" s="113" customFormat="1">
      <c r="A1319" s="549"/>
      <c r="B1319" s="300" t="str">
        <f t="shared" si="46"/>
        <v>13</v>
      </c>
      <c r="C1319" s="620"/>
      <c r="D1319" s="620"/>
      <c r="E1319" s="620"/>
      <c r="F1319" s="308"/>
      <c r="G1319" s="320"/>
      <c r="H1319" s="309"/>
    </row>
    <row r="1320" spans="1:8" s="113" customFormat="1">
      <c r="A1320" s="549"/>
      <c r="B1320" s="300" t="str">
        <f t="shared" si="46"/>
        <v>13</v>
      </c>
      <c r="C1320" s="620"/>
      <c r="D1320" s="620"/>
      <c r="E1320" s="620"/>
      <c r="F1320" s="308"/>
      <c r="G1320" s="320"/>
      <c r="H1320" s="309"/>
    </row>
    <row r="1321" spans="1:8" s="113" customFormat="1">
      <c r="A1321" s="549"/>
      <c r="B1321" s="300" t="str">
        <f t="shared" si="46"/>
        <v>13</v>
      </c>
      <c r="C1321" s="620"/>
      <c r="D1321" s="620"/>
      <c r="E1321" s="620"/>
      <c r="F1321" s="308"/>
      <c r="G1321" s="320"/>
      <c r="H1321" s="309"/>
    </row>
    <row r="1322" spans="1:8" s="113" customFormat="1">
      <c r="A1322" s="549"/>
      <c r="B1322" s="300" t="str">
        <f t="shared" si="46"/>
        <v>13</v>
      </c>
      <c r="C1322" s="367"/>
      <c r="D1322" s="308"/>
      <c r="E1322" s="320"/>
      <c r="F1322" s="308"/>
      <c r="G1322" s="320"/>
      <c r="H1322" s="309"/>
    </row>
    <row r="1323" spans="1:8">
      <c r="B1323" s="300" t="str">
        <f t="shared" si="46"/>
        <v>13</v>
      </c>
      <c r="C1323" s="321" t="s">
        <v>243</v>
      </c>
      <c r="D1323" s="370">
        <v>5230</v>
      </c>
      <c r="E1323" s="323" t="str">
        <f>IF(OR(D1323="",D1323=1),"","a")</f>
        <v>a</v>
      </c>
      <c r="F1323" s="363">
        <v>0</v>
      </c>
      <c r="G1323" s="323" t="str">
        <f>IF(N(D1323)=0,0,"Kn")</f>
        <v>Kn</v>
      </c>
      <c r="H1323" s="325">
        <f>F1323*D1323</f>
        <v>0</v>
      </c>
    </row>
    <row r="1324" spans="1:8">
      <c r="B1324" s="300" t="str">
        <f t="shared" si="46"/>
        <v>13</v>
      </c>
      <c r="C1324" s="305"/>
      <c r="D1324" s="382"/>
      <c r="E1324" s="327"/>
      <c r="F1324" s="294"/>
      <c r="G1324" s="327"/>
      <c r="H1324" s="301"/>
    </row>
    <row r="1325" spans="1:8" s="113" customFormat="1">
      <c r="A1325" s="549"/>
      <c r="B1325" s="355" t="s">
        <v>1649</v>
      </c>
      <c r="C1325" s="614" t="s">
        <v>1428</v>
      </c>
      <c r="D1325" s="614"/>
      <c r="E1325" s="614"/>
      <c r="G1325" s="274">
        <f t="shared" ref="G1325:G1330" si="47">IF(N(D1325)=0,0,"Kn")</f>
        <v>0</v>
      </c>
      <c r="H1325" s="309">
        <f t="shared" ref="H1325:H1330" si="48">G1325</f>
        <v>0</v>
      </c>
    </row>
    <row r="1326" spans="1:8" s="113" customFormat="1">
      <c r="A1326" s="549"/>
      <c r="B1326" s="300" t="str">
        <f t="shared" si="46"/>
        <v>14</v>
      </c>
      <c r="C1326" s="614"/>
      <c r="D1326" s="614"/>
      <c r="E1326" s="614"/>
      <c r="G1326" s="274">
        <f t="shared" si="47"/>
        <v>0</v>
      </c>
      <c r="H1326" s="309">
        <f t="shared" si="48"/>
        <v>0</v>
      </c>
    </row>
    <row r="1327" spans="1:8" s="113" customFormat="1">
      <c r="A1327" s="549"/>
      <c r="B1327" s="300" t="str">
        <f t="shared" si="46"/>
        <v>14</v>
      </c>
      <c r="C1327" s="614"/>
      <c r="D1327" s="614"/>
      <c r="E1327" s="614"/>
      <c r="G1327" s="274">
        <f t="shared" si="47"/>
        <v>0</v>
      </c>
      <c r="H1327" s="309">
        <f t="shared" si="48"/>
        <v>0</v>
      </c>
    </row>
    <row r="1328" spans="1:8" s="113" customFormat="1">
      <c r="A1328" s="549"/>
      <c r="B1328" s="300" t="str">
        <f t="shared" si="46"/>
        <v>14</v>
      </c>
      <c r="C1328" s="614"/>
      <c r="D1328" s="614"/>
      <c r="E1328" s="614"/>
      <c r="G1328" s="274">
        <f t="shared" si="47"/>
        <v>0</v>
      </c>
      <c r="H1328" s="309">
        <f t="shared" si="48"/>
        <v>0</v>
      </c>
    </row>
    <row r="1329" spans="1:8" s="113" customFormat="1">
      <c r="A1329" s="549"/>
      <c r="B1329" s="300" t="str">
        <f t="shared" si="46"/>
        <v>14</v>
      </c>
      <c r="C1329" s="614"/>
      <c r="D1329" s="614"/>
      <c r="E1329" s="614"/>
      <c r="G1329" s="274">
        <f t="shared" si="47"/>
        <v>0</v>
      </c>
      <c r="H1329" s="309">
        <f t="shared" si="48"/>
        <v>0</v>
      </c>
    </row>
    <row r="1330" spans="1:8" s="113" customFormat="1">
      <c r="A1330" s="549"/>
      <c r="B1330" s="300" t="str">
        <f t="shared" si="46"/>
        <v>14</v>
      </c>
      <c r="C1330" s="614"/>
      <c r="D1330" s="614"/>
      <c r="E1330" s="614"/>
      <c r="G1330" s="274">
        <f t="shared" si="47"/>
        <v>0</v>
      </c>
      <c r="H1330" s="309">
        <f t="shared" si="48"/>
        <v>0</v>
      </c>
    </row>
    <row r="1331" spans="1:8" s="113" customFormat="1">
      <c r="A1331" s="549"/>
      <c r="B1331" s="300" t="str">
        <f t="shared" si="46"/>
        <v>14</v>
      </c>
      <c r="C1331" s="614"/>
      <c r="D1331" s="614"/>
      <c r="E1331" s="614"/>
      <c r="G1331" s="274"/>
      <c r="H1331" s="309"/>
    </row>
    <row r="1332" spans="1:8" s="113" customFormat="1">
      <c r="A1332" s="549"/>
      <c r="B1332" s="300" t="str">
        <f t="shared" si="46"/>
        <v>14</v>
      </c>
      <c r="C1332" s="614"/>
      <c r="D1332" s="614"/>
      <c r="E1332" s="614"/>
      <c r="G1332" s="274"/>
      <c r="H1332" s="309"/>
    </row>
    <row r="1333" spans="1:8" s="332" customFormat="1">
      <c r="A1333" s="555"/>
      <c r="B1333" s="300" t="str">
        <f t="shared" si="46"/>
        <v>14</v>
      </c>
      <c r="C1333" s="314"/>
      <c r="D1333" s="326"/>
      <c r="E1333" s="335"/>
      <c r="F1333" s="326"/>
      <c r="G1333" s="335"/>
      <c r="H1333" s="336"/>
    </row>
    <row r="1334" spans="1:8" s="368" customFormat="1">
      <c r="A1334" s="558"/>
      <c r="B1334" s="300" t="str">
        <f t="shared" si="46"/>
        <v>14</v>
      </c>
      <c r="C1334" s="383" t="s">
        <v>28</v>
      </c>
      <c r="D1334" s="370">
        <v>430</v>
      </c>
      <c r="E1334" s="371" t="str">
        <f>IF(OR(D1334="",D1334=1),"","a")</f>
        <v>a</v>
      </c>
      <c r="F1334" s="370">
        <v>0</v>
      </c>
      <c r="G1334" s="371" t="str">
        <f>IF(N(D1334)=0,0,"Kn")</f>
        <v>Kn</v>
      </c>
      <c r="H1334" s="372">
        <f>F1334*D1334</f>
        <v>0</v>
      </c>
    </row>
    <row r="1335" spans="1:8" s="368" customFormat="1">
      <c r="A1335" s="558"/>
      <c r="B1335" s="300" t="str">
        <f t="shared" si="46"/>
        <v>14</v>
      </c>
      <c r="C1335" s="398"/>
      <c r="D1335" s="382"/>
      <c r="E1335" s="462"/>
      <c r="F1335" s="382"/>
      <c r="G1335" s="462"/>
      <c r="H1335" s="463"/>
    </row>
    <row r="1336" spans="1:8" s="113" customFormat="1">
      <c r="A1336" s="549"/>
      <c r="B1336" s="355" t="s">
        <v>1650</v>
      </c>
      <c r="C1336" s="614" t="s">
        <v>1088</v>
      </c>
      <c r="D1336" s="614"/>
      <c r="E1336" s="614"/>
      <c r="G1336" s="274">
        <f t="shared" ref="G1336:G1341" si="49">IF(N(D1336)=0,0,"Kn")</f>
        <v>0</v>
      </c>
      <c r="H1336" s="309">
        <f t="shared" ref="H1336:H1341" si="50">G1336</f>
        <v>0</v>
      </c>
    </row>
    <row r="1337" spans="1:8" s="113" customFormat="1">
      <c r="A1337" s="549"/>
      <c r="B1337" s="300" t="str">
        <f t="shared" si="46"/>
        <v>15</v>
      </c>
      <c r="C1337" s="614"/>
      <c r="D1337" s="614"/>
      <c r="E1337" s="614"/>
      <c r="G1337" s="274">
        <f t="shared" si="49"/>
        <v>0</v>
      </c>
      <c r="H1337" s="309">
        <f t="shared" si="50"/>
        <v>0</v>
      </c>
    </row>
    <row r="1338" spans="1:8" s="113" customFormat="1">
      <c r="A1338" s="549"/>
      <c r="B1338" s="300" t="str">
        <f t="shared" si="46"/>
        <v>15</v>
      </c>
      <c r="C1338" s="614"/>
      <c r="D1338" s="614"/>
      <c r="E1338" s="614"/>
      <c r="G1338" s="274">
        <f t="shared" si="49"/>
        <v>0</v>
      </c>
      <c r="H1338" s="309">
        <f t="shared" si="50"/>
        <v>0</v>
      </c>
    </row>
    <row r="1339" spans="1:8" s="113" customFormat="1">
      <c r="A1339" s="549"/>
      <c r="B1339" s="300" t="str">
        <f t="shared" si="46"/>
        <v>15</v>
      </c>
      <c r="C1339" s="614"/>
      <c r="D1339" s="614"/>
      <c r="E1339" s="614"/>
      <c r="G1339" s="274">
        <f t="shared" si="49"/>
        <v>0</v>
      </c>
      <c r="H1339" s="309">
        <f t="shared" si="50"/>
        <v>0</v>
      </c>
    </row>
    <row r="1340" spans="1:8" s="113" customFormat="1">
      <c r="A1340" s="549"/>
      <c r="B1340" s="300" t="str">
        <f t="shared" si="46"/>
        <v>15</v>
      </c>
      <c r="C1340" s="614"/>
      <c r="D1340" s="614"/>
      <c r="E1340" s="614"/>
      <c r="G1340" s="274">
        <f t="shared" si="49"/>
        <v>0</v>
      </c>
      <c r="H1340" s="309">
        <f t="shared" si="50"/>
        <v>0</v>
      </c>
    </row>
    <row r="1341" spans="1:8" s="113" customFormat="1">
      <c r="A1341" s="549"/>
      <c r="B1341" s="300" t="str">
        <f t="shared" si="46"/>
        <v>15</v>
      </c>
      <c r="C1341" s="614"/>
      <c r="D1341" s="614"/>
      <c r="E1341" s="614"/>
      <c r="G1341" s="274">
        <f t="shared" si="49"/>
        <v>0</v>
      </c>
      <c r="H1341" s="309">
        <f t="shared" si="50"/>
        <v>0</v>
      </c>
    </row>
    <row r="1342" spans="1:8" s="113" customFormat="1">
      <c r="A1342" s="549"/>
      <c r="B1342" s="300" t="str">
        <f t="shared" si="46"/>
        <v>15</v>
      </c>
      <c r="C1342" s="614"/>
      <c r="D1342" s="614"/>
      <c r="E1342" s="614"/>
      <c r="G1342" s="274"/>
      <c r="H1342" s="309"/>
    </row>
    <row r="1343" spans="1:8" s="113" customFormat="1">
      <c r="A1343" s="549"/>
      <c r="B1343" s="300" t="str">
        <f t="shared" si="46"/>
        <v>15</v>
      </c>
      <c r="C1343" s="614"/>
      <c r="D1343" s="614"/>
      <c r="E1343" s="614"/>
      <c r="G1343" s="274"/>
      <c r="H1343" s="309"/>
    </row>
    <row r="1344" spans="1:8" s="332" customFormat="1">
      <c r="A1344" s="555"/>
      <c r="B1344" s="300" t="str">
        <f t="shared" si="46"/>
        <v>15</v>
      </c>
      <c r="C1344" s="314"/>
      <c r="D1344" s="326"/>
      <c r="E1344" s="335"/>
      <c r="F1344" s="326"/>
      <c r="G1344" s="335"/>
      <c r="H1344" s="336"/>
    </row>
    <row r="1345" spans="1:8" s="368" customFormat="1">
      <c r="A1345" s="558"/>
      <c r="B1345" s="300" t="str">
        <f t="shared" si="46"/>
        <v>15</v>
      </c>
      <c r="C1345" s="383" t="s">
        <v>28</v>
      </c>
      <c r="D1345" s="370">
        <v>35</v>
      </c>
      <c r="E1345" s="371" t="str">
        <f>IF(OR(D1345="",D1345=1),"","a")</f>
        <v>a</v>
      </c>
      <c r="F1345" s="370">
        <v>0</v>
      </c>
      <c r="G1345" s="371" t="str">
        <f>IF(N(D1345)=0,0,"Kn")</f>
        <v>Kn</v>
      </c>
      <c r="H1345" s="372">
        <f>F1345*D1345</f>
        <v>0</v>
      </c>
    </row>
    <row r="1346" spans="1:8" s="368" customFormat="1">
      <c r="A1346" s="558"/>
      <c r="B1346" s="300" t="str">
        <f t="shared" si="46"/>
        <v>15</v>
      </c>
      <c r="C1346" s="398"/>
      <c r="D1346" s="382"/>
      <c r="E1346" s="462"/>
      <c r="F1346" s="382"/>
      <c r="G1346" s="462"/>
      <c r="H1346" s="463"/>
    </row>
    <row r="1347" spans="1:8" s="126" customFormat="1" ht="12.75" customHeight="1">
      <c r="A1347" s="550"/>
      <c r="B1347" s="355" t="s">
        <v>1651</v>
      </c>
      <c r="C1347" s="614" t="s">
        <v>1429</v>
      </c>
      <c r="D1347" s="614"/>
      <c r="E1347" s="614"/>
      <c r="G1347" s="276">
        <f>IF(N(D1347)=0,0,"Kn")</f>
        <v>0</v>
      </c>
      <c r="H1347" s="277">
        <f>IF(N(D1347)=0,0,F1347*D1347)</f>
        <v>0</v>
      </c>
    </row>
    <row r="1348" spans="1:8" s="126" customFormat="1">
      <c r="A1348" s="550"/>
      <c r="B1348" s="300" t="str">
        <f t="shared" si="46"/>
        <v>16</v>
      </c>
      <c r="C1348" s="614"/>
      <c r="D1348" s="614"/>
      <c r="E1348" s="614"/>
      <c r="G1348" s="276">
        <f>IF(N(D1348)=0,0,"Kn")</f>
        <v>0</v>
      </c>
      <c r="H1348" s="277">
        <f>IF(N(D1348)=0,0,F1348*D1348)</f>
        <v>0</v>
      </c>
    </row>
    <row r="1349" spans="1:8" s="126" customFormat="1">
      <c r="A1349" s="550"/>
      <c r="B1349" s="300" t="str">
        <f t="shared" si="46"/>
        <v>16</v>
      </c>
      <c r="E1349" s="276" t="str">
        <f>IF(OR(D1349="",D1349=1),"","a")</f>
        <v/>
      </c>
      <c r="G1349" s="276">
        <f>IF(N(D1349)=0,0,"Kn")</f>
        <v>0</v>
      </c>
      <c r="H1349" s="277">
        <f>IF(N(D1349)=0,0,F1349*D1349)</f>
        <v>0</v>
      </c>
    </row>
    <row r="1350" spans="1:8">
      <c r="B1350" s="300" t="str">
        <f t="shared" si="46"/>
        <v>16</v>
      </c>
      <c r="C1350" s="328" t="s">
        <v>243</v>
      </c>
      <c r="D1350" s="363">
        <v>890</v>
      </c>
      <c r="E1350" s="323" t="str">
        <f>IF(OR(D1350="",D1350=1),"","a")</f>
        <v>a</v>
      </c>
      <c r="F1350" s="363">
        <v>0</v>
      </c>
      <c r="G1350" s="323" t="str">
        <f>IF(N(D1350)=0,0,"Kn")</f>
        <v>Kn</v>
      </c>
      <c r="H1350" s="325">
        <f>F1350*D1350</f>
        <v>0</v>
      </c>
    </row>
    <row r="1351" spans="1:8">
      <c r="B1351" s="300" t="str">
        <f t="shared" si="46"/>
        <v>16</v>
      </c>
      <c r="C1351" s="314"/>
      <c r="D1351" s="294"/>
      <c r="E1351" s="327"/>
      <c r="F1351" s="294"/>
      <c r="G1351" s="327"/>
      <c r="H1351" s="301"/>
    </row>
    <row r="1352" spans="1:8" ht="12.75" customHeight="1">
      <c r="B1352" s="355" t="s">
        <v>1652</v>
      </c>
      <c r="C1352" s="615" t="s">
        <v>1430</v>
      </c>
      <c r="D1352" s="615"/>
      <c r="E1352" s="615"/>
      <c r="F1352" s="293"/>
      <c r="G1352" s="402"/>
    </row>
    <row r="1353" spans="1:8" ht="12.75" customHeight="1">
      <c r="B1353" s="300" t="str">
        <f t="shared" si="46"/>
        <v>17</v>
      </c>
      <c r="C1353" s="615"/>
      <c r="D1353" s="615"/>
      <c r="E1353" s="615"/>
      <c r="F1353" s="293"/>
      <c r="G1353" s="402"/>
    </row>
    <row r="1354" spans="1:8" ht="12.75" customHeight="1">
      <c r="B1354" s="300" t="str">
        <f t="shared" ref="B1354:B1370" si="51">IF(A1354="",B1353,B1353+1)</f>
        <v>17</v>
      </c>
      <c r="C1354" s="615"/>
      <c r="D1354" s="615"/>
      <c r="E1354" s="615"/>
      <c r="F1354" s="293"/>
      <c r="G1354" s="402"/>
    </row>
    <row r="1355" spans="1:8" ht="12.75" customHeight="1">
      <c r="B1355" s="300" t="str">
        <f t="shared" si="51"/>
        <v>17</v>
      </c>
      <c r="C1355" s="464"/>
      <c r="D1355" s="464"/>
      <c r="E1355" s="464"/>
      <c r="F1355" s="293"/>
      <c r="G1355" s="402"/>
    </row>
    <row r="1356" spans="1:8" s="368" customFormat="1" ht="12.75" customHeight="1">
      <c r="A1356" s="558"/>
      <c r="B1356" s="300" t="str">
        <f t="shared" si="51"/>
        <v>17</v>
      </c>
      <c r="C1356" s="465" t="s">
        <v>980</v>
      </c>
      <c r="D1356" s="465"/>
      <c r="E1356" s="466"/>
      <c r="F1356" s="381" t="s">
        <v>1431</v>
      </c>
      <c r="G1356" s="466"/>
      <c r="H1356" s="381"/>
    </row>
    <row r="1357" spans="1:8" s="368" customFormat="1">
      <c r="A1357" s="558"/>
      <c r="B1357" s="300" t="str">
        <f t="shared" si="51"/>
        <v>17</v>
      </c>
      <c r="C1357" s="383" t="s">
        <v>977</v>
      </c>
      <c r="D1357" s="370">
        <v>12</v>
      </c>
      <c r="E1357" s="371" t="str">
        <f>IF(OR(D1357="",D1357=1),"","a")</f>
        <v>a</v>
      </c>
      <c r="F1357" s="384">
        <v>0</v>
      </c>
      <c r="G1357" s="371" t="str">
        <f>IF(N(D1357)=0,0,"Kn")</f>
        <v>Kn</v>
      </c>
      <c r="H1357" s="372">
        <f>F1357*D1357</f>
        <v>0</v>
      </c>
    </row>
    <row r="1358" spans="1:8" s="332" customFormat="1">
      <c r="A1358" s="555"/>
      <c r="B1358" s="300" t="str">
        <f t="shared" si="51"/>
        <v>17</v>
      </c>
      <c r="C1358" s="305"/>
      <c r="D1358" s="326"/>
      <c r="E1358" s="335"/>
      <c r="F1358" s="336"/>
      <c r="G1358" s="335"/>
      <c r="H1358" s="336"/>
    </row>
    <row r="1359" spans="1:8">
      <c r="B1359" s="355" t="s">
        <v>1653</v>
      </c>
      <c r="C1359" s="616" t="s">
        <v>1432</v>
      </c>
      <c r="D1359" s="616"/>
      <c r="E1359" s="616"/>
    </row>
    <row r="1360" spans="1:8">
      <c r="B1360" s="300" t="str">
        <f t="shared" si="51"/>
        <v>18</v>
      </c>
      <c r="C1360" s="616"/>
      <c r="D1360" s="616"/>
      <c r="E1360" s="616"/>
    </row>
    <row r="1361" spans="1:11">
      <c r="B1361" s="300" t="str">
        <f t="shared" si="51"/>
        <v>18</v>
      </c>
      <c r="C1361" s="616"/>
      <c r="D1361" s="616"/>
      <c r="E1361" s="616"/>
    </row>
    <row r="1362" spans="1:11">
      <c r="B1362" s="300" t="str">
        <f t="shared" si="51"/>
        <v>18</v>
      </c>
      <c r="C1362" s="304"/>
    </row>
    <row r="1363" spans="1:11">
      <c r="B1363" s="300" t="str">
        <f t="shared" si="51"/>
        <v>18</v>
      </c>
      <c r="C1363" s="321" t="s">
        <v>872</v>
      </c>
      <c r="D1363" s="467">
        <v>1</v>
      </c>
      <c r="E1363" s="468" t="str">
        <f>IF(OR(D1363="",D1363=1),"","a'")</f>
        <v/>
      </c>
      <c r="F1363" s="467">
        <v>0</v>
      </c>
      <c r="G1363" s="468" t="str">
        <f>IF(N(D1363)=0,0,"Kn")</f>
        <v>Kn</v>
      </c>
      <c r="H1363" s="325">
        <f>F1363*D1363</f>
        <v>0</v>
      </c>
    </row>
    <row r="1364" spans="1:11" s="126" customFormat="1">
      <c r="A1364" s="550"/>
      <c r="B1364" s="300" t="str">
        <f t="shared" si="51"/>
        <v>18</v>
      </c>
      <c r="C1364" s="314"/>
      <c r="D1364" s="314"/>
      <c r="E1364" s="315"/>
      <c r="F1364" s="314"/>
      <c r="G1364" s="315"/>
      <c r="H1364" s="316"/>
    </row>
    <row r="1365" spans="1:11" s="126" customFormat="1">
      <c r="A1365" s="550"/>
      <c r="B1365" s="300" t="str">
        <f t="shared" si="51"/>
        <v>18</v>
      </c>
      <c r="C1365" s="314"/>
      <c r="D1365" s="314"/>
      <c r="E1365" s="315"/>
      <c r="F1365" s="314"/>
      <c r="G1365" s="315"/>
      <c r="H1365" s="316"/>
    </row>
    <row r="1366" spans="1:11" s="113" customFormat="1" ht="13.5" thickBot="1">
      <c r="A1366" s="549"/>
      <c r="B1366" s="300" t="str">
        <f t="shared" si="51"/>
        <v>18</v>
      </c>
      <c r="C1366" s="386"/>
      <c r="D1366" s="386"/>
      <c r="E1366" s="386"/>
      <c r="F1366" s="308"/>
      <c r="G1366" s="387"/>
      <c r="H1366" s="309"/>
    </row>
    <row r="1367" spans="1:11" s="113" customFormat="1" ht="13.5" thickBot="1">
      <c r="A1367" s="549"/>
      <c r="B1367" s="300" t="str">
        <f t="shared" si="51"/>
        <v>18</v>
      </c>
      <c r="C1367" s="602" t="s">
        <v>1433</v>
      </c>
      <c r="D1367" s="603"/>
      <c r="E1367" s="603"/>
      <c r="F1367" s="376"/>
      <c r="G1367" s="377" t="s">
        <v>987</v>
      </c>
      <c r="H1367" s="378">
        <f>SUM(H1034:H1366)</f>
        <v>0</v>
      </c>
    </row>
    <row r="1368" spans="1:11">
      <c r="B1368" s="300" t="str">
        <f t="shared" si="51"/>
        <v>18</v>
      </c>
      <c r="C1368" s="314"/>
      <c r="D1368" s="294"/>
      <c r="E1368" s="327"/>
      <c r="F1368" s="301"/>
      <c r="G1368" s="327"/>
      <c r="H1368" s="301"/>
    </row>
    <row r="1369" spans="1:11" s="113" customFormat="1">
      <c r="A1369" s="549"/>
      <c r="B1369" s="300" t="str">
        <f t="shared" si="51"/>
        <v>18</v>
      </c>
      <c r="C1369" s="367"/>
      <c r="D1369" s="308"/>
      <c r="E1369" s="320"/>
      <c r="F1369" s="309"/>
      <c r="G1369" s="320"/>
      <c r="H1369" s="309"/>
    </row>
    <row r="1370" spans="1:11" s="113" customFormat="1">
      <c r="A1370" s="549"/>
      <c r="B1370" s="300" t="str">
        <f t="shared" si="51"/>
        <v>18</v>
      </c>
      <c r="C1370" s="367"/>
      <c r="D1370" s="308"/>
      <c r="E1370" s="320"/>
      <c r="F1370" s="309"/>
      <c r="G1370" s="320"/>
      <c r="H1370" s="309"/>
    </row>
    <row r="1371" spans="1:11" s="354" customFormat="1">
      <c r="A1371" s="556"/>
      <c r="B1371" s="102"/>
      <c r="C1371" s="388"/>
      <c r="D1371" s="388"/>
      <c r="E1371" s="388"/>
      <c r="F1371" s="138"/>
      <c r="G1371" s="389"/>
      <c r="H1371" s="390"/>
    </row>
    <row r="1372" spans="1:11" s="113" customFormat="1" ht="13.5" thickBot="1">
      <c r="A1372" s="549"/>
      <c r="B1372" s="125"/>
      <c r="C1372" s="386"/>
      <c r="D1372" s="386"/>
      <c r="E1372" s="386"/>
      <c r="F1372" s="308"/>
      <c r="G1372" s="387"/>
      <c r="H1372" s="309"/>
    </row>
    <row r="1373" spans="1:11" s="113" customFormat="1" ht="13.5" thickBot="1">
      <c r="A1373" s="549"/>
      <c r="B1373" s="469" t="s">
        <v>1434</v>
      </c>
      <c r="C1373" s="612" t="s">
        <v>1435</v>
      </c>
      <c r="D1373" s="612"/>
      <c r="E1373" s="613"/>
      <c r="F1373" s="294"/>
      <c r="G1373" s="327"/>
      <c r="H1373" s="301"/>
    </row>
    <row r="1374" spans="1:11" s="113" customFormat="1">
      <c r="A1374" s="549"/>
      <c r="B1374" s="470"/>
      <c r="C1374" s="471"/>
      <c r="D1374" s="471"/>
      <c r="E1374" s="472"/>
      <c r="F1374" s="158"/>
      <c r="G1374" s="473"/>
      <c r="H1374" s="474"/>
    </row>
    <row r="1375" spans="1:11" s="113" customFormat="1">
      <c r="A1375" s="549"/>
      <c r="B1375" s="475">
        <v>1</v>
      </c>
      <c r="C1375" s="471" t="s">
        <v>1436</v>
      </c>
      <c r="D1375" s="471"/>
      <c r="E1375" s="472"/>
      <c r="F1375" s="158"/>
      <c r="G1375" s="473"/>
      <c r="H1375" s="474"/>
    </row>
    <row r="1376" spans="1:11" ht="13.5" customHeight="1">
      <c r="B1376" s="300">
        <f t="shared" ref="B1376:B1407" si="52">IF(A1376="",B1375,B1375+1)</f>
        <v>1</v>
      </c>
      <c r="C1376" s="471"/>
      <c r="D1376" s="471"/>
      <c r="E1376" s="472"/>
      <c r="F1376" s="158"/>
      <c r="G1376" s="473"/>
      <c r="H1376" s="474"/>
      <c r="J1376" s="476"/>
      <c r="K1376" s="476"/>
    </row>
    <row r="1377" spans="1:10" s="471" customFormat="1">
      <c r="A1377" s="563"/>
      <c r="B1377" s="300">
        <f t="shared" si="52"/>
        <v>1</v>
      </c>
      <c r="C1377" s="321" t="s">
        <v>872</v>
      </c>
      <c r="D1377" s="322">
        <v>1</v>
      </c>
      <c r="E1377" s="329" t="str">
        <f>IF(OR(D1377="",D1377=1),"","a")</f>
        <v/>
      </c>
      <c r="F1377" s="322">
        <v>0</v>
      </c>
      <c r="G1377" s="329" t="str">
        <f>IF(N(D1377)=0,0,"Kn")</f>
        <v>Kn</v>
      </c>
      <c r="H1377" s="331">
        <f>F1377*D1377</f>
        <v>0</v>
      </c>
      <c r="J1377" s="477"/>
    </row>
    <row r="1378" spans="1:10" s="471" customFormat="1">
      <c r="A1378" s="563"/>
      <c r="B1378" s="300">
        <f t="shared" si="52"/>
        <v>1</v>
      </c>
      <c r="C1378" s="305"/>
      <c r="D1378" s="326"/>
      <c r="E1378" s="335"/>
      <c r="F1378" s="326"/>
      <c r="G1378" s="335"/>
      <c r="H1378" s="336"/>
      <c r="J1378" s="477"/>
    </row>
    <row r="1379" spans="1:10" s="471" customFormat="1">
      <c r="A1379" s="563"/>
      <c r="B1379" s="355" t="s">
        <v>590</v>
      </c>
      <c r="C1379" s="605" t="s">
        <v>1437</v>
      </c>
      <c r="D1379" s="605"/>
      <c r="E1379" s="605"/>
      <c r="F1379" s="158"/>
      <c r="G1379" s="473"/>
      <c r="J1379" s="477"/>
    </row>
    <row r="1380" spans="1:10" s="332" customFormat="1">
      <c r="A1380" s="555"/>
      <c r="B1380" s="300" t="str">
        <f t="shared" si="52"/>
        <v>2</v>
      </c>
      <c r="C1380" s="605"/>
      <c r="D1380" s="605"/>
      <c r="E1380" s="605"/>
      <c r="F1380" s="158"/>
      <c r="G1380" s="473"/>
      <c r="H1380" s="471"/>
    </row>
    <row r="1381" spans="1:10" s="332" customFormat="1">
      <c r="A1381" s="555"/>
      <c r="B1381" s="300" t="str">
        <f t="shared" si="52"/>
        <v>2</v>
      </c>
      <c r="C1381" s="605"/>
      <c r="D1381" s="605"/>
      <c r="E1381" s="605"/>
      <c r="F1381" s="158"/>
      <c r="G1381" s="473"/>
      <c r="H1381" s="471"/>
    </row>
    <row r="1382" spans="1:10" s="332" customFormat="1">
      <c r="A1382" s="555"/>
      <c r="B1382" s="300" t="str">
        <f t="shared" si="52"/>
        <v>2</v>
      </c>
      <c r="C1382" s="605"/>
      <c r="D1382" s="605"/>
      <c r="E1382" s="605"/>
      <c r="F1382" s="158"/>
      <c r="G1382" s="473"/>
      <c r="H1382" s="471"/>
    </row>
    <row r="1383" spans="1:10" s="471" customFormat="1">
      <c r="A1383" s="563"/>
      <c r="B1383" s="300" t="str">
        <f t="shared" si="52"/>
        <v>2</v>
      </c>
      <c r="E1383" s="472"/>
      <c r="F1383" s="158"/>
      <c r="G1383" s="473"/>
      <c r="J1383" s="477"/>
    </row>
    <row r="1384" spans="1:10" s="471" customFormat="1">
      <c r="A1384" s="563"/>
      <c r="B1384" s="300" t="str">
        <f t="shared" si="52"/>
        <v>2</v>
      </c>
      <c r="C1384" s="459" t="s">
        <v>872</v>
      </c>
      <c r="D1384" s="322">
        <v>1</v>
      </c>
      <c r="E1384" s="329" t="str">
        <f>IF(OR(D1384="",D1384=1),"","a")</f>
        <v/>
      </c>
      <c r="F1384" s="322">
        <v>0</v>
      </c>
      <c r="G1384" s="329" t="str">
        <f>IF(N(D1384)=0,0,"Kn")</f>
        <v>Kn</v>
      </c>
      <c r="H1384" s="478">
        <f>F1384*D1384</f>
        <v>0</v>
      </c>
      <c r="J1384" s="477"/>
    </row>
    <row r="1385" spans="1:10" s="471" customFormat="1">
      <c r="A1385" s="563"/>
      <c r="B1385" s="300" t="str">
        <f t="shared" si="52"/>
        <v>2</v>
      </c>
      <c r="C1385" s="305"/>
      <c r="D1385" s="326"/>
      <c r="E1385" s="335"/>
      <c r="F1385" s="326"/>
      <c r="G1385" s="335"/>
      <c r="H1385" s="336"/>
      <c r="J1385" s="477"/>
    </row>
    <row r="1386" spans="1:10" s="471" customFormat="1">
      <c r="A1386" s="563"/>
      <c r="B1386" s="355" t="s">
        <v>1643</v>
      </c>
      <c r="C1386" s="605" t="s">
        <v>1438</v>
      </c>
      <c r="D1386" s="605"/>
      <c r="E1386" s="605"/>
      <c r="F1386" s="158"/>
      <c r="G1386" s="473"/>
      <c r="H1386" s="474"/>
      <c r="J1386" s="477"/>
    </row>
    <row r="1387" spans="1:10" s="332" customFormat="1">
      <c r="A1387" s="555"/>
      <c r="B1387" s="300" t="str">
        <f t="shared" si="52"/>
        <v>3</v>
      </c>
      <c r="C1387" s="605"/>
      <c r="D1387" s="605"/>
      <c r="E1387" s="605"/>
      <c r="F1387" s="158"/>
      <c r="G1387" s="473"/>
      <c r="H1387" s="474"/>
    </row>
    <row r="1388" spans="1:10" s="471" customFormat="1">
      <c r="A1388" s="563"/>
      <c r="B1388" s="300" t="str">
        <f t="shared" si="52"/>
        <v>3</v>
      </c>
      <c r="E1388" s="472"/>
      <c r="F1388" s="158"/>
      <c r="G1388" s="473"/>
      <c r="H1388" s="474"/>
      <c r="J1388" s="477"/>
    </row>
    <row r="1389" spans="1:10" s="471" customFormat="1">
      <c r="A1389" s="563"/>
      <c r="B1389" s="300" t="str">
        <f t="shared" si="52"/>
        <v>3</v>
      </c>
      <c r="C1389" s="321" t="s">
        <v>872</v>
      </c>
      <c r="D1389" s="322">
        <v>1</v>
      </c>
      <c r="E1389" s="329" t="str">
        <f>IF(OR(D1389="",D1389=1),"","a")</f>
        <v/>
      </c>
      <c r="F1389" s="322">
        <v>0</v>
      </c>
      <c r="G1389" s="329" t="str">
        <f>IF(N(D1389)=0,0,"Kn")</f>
        <v>Kn</v>
      </c>
      <c r="H1389" s="331">
        <f>F1389*D1389</f>
        <v>0</v>
      </c>
      <c r="J1389" s="477"/>
    </row>
    <row r="1390" spans="1:10" s="471" customFormat="1">
      <c r="A1390" s="563"/>
      <c r="B1390" s="300" t="str">
        <f t="shared" si="52"/>
        <v>3</v>
      </c>
      <c r="C1390" s="305"/>
      <c r="D1390" s="326"/>
      <c r="E1390" s="335"/>
      <c r="F1390" s="326"/>
      <c r="G1390" s="335"/>
      <c r="H1390" s="336"/>
      <c r="J1390" s="477"/>
    </row>
    <row r="1391" spans="1:10" s="471" customFormat="1">
      <c r="A1391" s="563"/>
      <c r="B1391" s="355" t="s">
        <v>561</v>
      </c>
      <c r="C1391" s="605" t="s">
        <v>1439</v>
      </c>
      <c r="D1391" s="605"/>
      <c r="E1391" s="605"/>
      <c r="F1391" s="158"/>
      <c r="G1391" s="473"/>
      <c r="H1391" s="474"/>
      <c r="J1391" s="477"/>
    </row>
    <row r="1392" spans="1:10" s="332" customFormat="1">
      <c r="A1392" s="555"/>
      <c r="B1392" s="300" t="str">
        <f t="shared" si="52"/>
        <v>4</v>
      </c>
      <c r="C1392" s="605"/>
      <c r="D1392" s="605"/>
      <c r="E1392" s="605"/>
      <c r="F1392" s="158"/>
      <c r="G1392" s="473"/>
      <c r="H1392" s="474"/>
    </row>
    <row r="1393" spans="1:10" s="471" customFormat="1">
      <c r="A1393" s="563"/>
      <c r="B1393" s="300" t="str">
        <f t="shared" si="52"/>
        <v>4</v>
      </c>
      <c r="E1393" s="472"/>
      <c r="F1393" s="158"/>
      <c r="G1393" s="473"/>
      <c r="H1393" s="474"/>
      <c r="J1393" s="477"/>
    </row>
    <row r="1394" spans="1:10" s="471" customFormat="1">
      <c r="A1394" s="563"/>
      <c r="B1394" s="300" t="str">
        <f t="shared" si="52"/>
        <v>4</v>
      </c>
      <c r="C1394" s="321" t="s">
        <v>872</v>
      </c>
      <c r="D1394" s="322">
        <v>1</v>
      </c>
      <c r="E1394" s="329" t="str">
        <f>IF(OR(D1394="",D1394=1),"","a")</f>
        <v/>
      </c>
      <c r="F1394" s="322">
        <v>0</v>
      </c>
      <c r="G1394" s="329" t="str">
        <f>IF(N(D1394)=0,0,"Kn")</f>
        <v>Kn</v>
      </c>
      <c r="H1394" s="331">
        <f>F1394*D1394</f>
        <v>0</v>
      </c>
      <c r="J1394" s="477"/>
    </row>
    <row r="1395" spans="1:10" s="471" customFormat="1">
      <c r="A1395" s="563"/>
      <c r="B1395" s="300" t="str">
        <f t="shared" si="52"/>
        <v>4</v>
      </c>
      <c r="C1395" s="305"/>
      <c r="D1395" s="326"/>
      <c r="E1395" s="335"/>
      <c r="F1395" s="326"/>
      <c r="G1395" s="335"/>
      <c r="H1395" s="336"/>
      <c r="J1395" s="477"/>
    </row>
    <row r="1396" spans="1:10" s="471" customFormat="1">
      <c r="A1396" s="563"/>
      <c r="B1396" s="355" t="s">
        <v>559</v>
      </c>
      <c r="C1396" s="605" t="s">
        <v>1440</v>
      </c>
      <c r="D1396" s="605"/>
      <c r="E1396" s="605"/>
      <c r="F1396" s="158"/>
      <c r="G1396" s="473"/>
      <c r="H1396" s="474"/>
      <c r="J1396" s="477"/>
    </row>
    <row r="1397" spans="1:10" s="332" customFormat="1">
      <c r="A1397" s="555"/>
      <c r="B1397" s="300" t="str">
        <f t="shared" si="52"/>
        <v>5</v>
      </c>
      <c r="C1397" s="605"/>
      <c r="D1397" s="605"/>
      <c r="E1397" s="605"/>
      <c r="F1397" s="158"/>
      <c r="G1397" s="473"/>
      <c r="H1397" s="474"/>
    </row>
    <row r="1398" spans="1:10" s="471" customFormat="1">
      <c r="A1398" s="563"/>
      <c r="B1398" s="300" t="str">
        <f t="shared" si="52"/>
        <v>5</v>
      </c>
      <c r="E1398" s="472"/>
      <c r="F1398" s="158"/>
      <c r="G1398" s="473"/>
      <c r="H1398" s="474"/>
      <c r="J1398" s="477"/>
    </row>
    <row r="1399" spans="1:10" s="471" customFormat="1">
      <c r="A1399" s="563"/>
      <c r="B1399" s="300" t="str">
        <f t="shared" si="52"/>
        <v>5</v>
      </c>
      <c r="C1399" s="321" t="s">
        <v>872</v>
      </c>
      <c r="D1399" s="322">
        <v>1</v>
      </c>
      <c r="E1399" s="329" t="str">
        <f>IF(OR(D1399="",D1399=1),"","a")</f>
        <v/>
      </c>
      <c r="F1399" s="322">
        <v>0</v>
      </c>
      <c r="G1399" s="329" t="str">
        <f>IF(N(D1399)=0,0,"Kn")</f>
        <v>Kn</v>
      </c>
      <c r="H1399" s="331">
        <f>F1399*D1399</f>
        <v>0</v>
      </c>
      <c r="J1399" s="477"/>
    </row>
    <row r="1400" spans="1:10" s="471" customFormat="1">
      <c r="A1400" s="563"/>
      <c r="B1400" s="300" t="str">
        <f t="shared" si="52"/>
        <v>5</v>
      </c>
      <c r="C1400" s="305"/>
      <c r="D1400" s="326"/>
      <c r="E1400" s="335"/>
      <c r="F1400" s="326"/>
      <c r="G1400" s="335"/>
      <c r="H1400" s="336"/>
      <c r="J1400" s="477"/>
    </row>
    <row r="1401" spans="1:10" s="471" customFormat="1">
      <c r="A1401" s="563"/>
      <c r="B1401" s="355" t="s">
        <v>574</v>
      </c>
      <c r="C1401" s="605" t="s">
        <v>1441</v>
      </c>
      <c r="D1401" s="605"/>
      <c r="E1401" s="605"/>
      <c r="F1401" s="158"/>
      <c r="G1401" s="473"/>
      <c r="H1401" s="474"/>
      <c r="J1401" s="477"/>
    </row>
    <row r="1402" spans="1:10" s="332" customFormat="1">
      <c r="A1402" s="555"/>
      <c r="B1402" s="300" t="str">
        <f t="shared" si="52"/>
        <v>6</v>
      </c>
      <c r="C1402" s="605"/>
      <c r="D1402" s="605"/>
      <c r="E1402" s="605"/>
      <c r="F1402" s="158"/>
      <c r="G1402" s="473"/>
      <c r="H1402" s="474"/>
    </row>
    <row r="1403" spans="1:10" s="471" customFormat="1">
      <c r="A1403" s="563"/>
      <c r="B1403" s="300" t="str">
        <f t="shared" si="52"/>
        <v>6</v>
      </c>
      <c r="E1403" s="472"/>
      <c r="F1403" s="158"/>
      <c r="G1403" s="473"/>
      <c r="H1403" s="474"/>
      <c r="J1403" s="477"/>
    </row>
    <row r="1404" spans="1:10" s="471" customFormat="1">
      <c r="A1404" s="563"/>
      <c r="B1404" s="300" t="str">
        <f t="shared" si="52"/>
        <v>6</v>
      </c>
      <c r="C1404" s="321" t="s">
        <v>872</v>
      </c>
      <c r="D1404" s="322">
        <v>1</v>
      </c>
      <c r="E1404" s="329" t="str">
        <f>IF(OR(D1404="",D1404=1),"","a")</f>
        <v/>
      </c>
      <c r="F1404" s="322">
        <v>0</v>
      </c>
      <c r="G1404" s="329" t="str">
        <f>IF(N(D1404)=0,0,"Kn")</f>
        <v>Kn</v>
      </c>
      <c r="H1404" s="331">
        <f>F1404*D1404</f>
        <v>0</v>
      </c>
      <c r="J1404" s="477"/>
    </row>
    <row r="1405" spans="1:10" s="471" customFormat="1">
      <c r="A1405" s="563"/>
      <c r="B1405" s="300" t="str">
        <f t="shared" si="52"/>
        <v>6</v>
      </c>
      <c r="E1405" s="472"/>
      <c r="F1405" s="158"/>
      <c r="G1405" s="473"/>
      <c r="H1405" s="474"/>
      <c r="J1405" s="477"/>
    </row>
    <row r="1406" spans="1:10" s="471" customFormat="1">
      <c r="A1406" s="563"/>
      <c r="B1406" s="355" t="s">
        <v>569</v>
      </c>
      <c r="C1406" s="471" t="s">
        <v>1442</v>
      </c>
      <c r="E1406" s="472"/>
      <c r="F1406" s="158"/>
      <c r="G1406" s="473"/>
      <c r="H1406" s="474"/>
      <c r="J1406" s="477"/>
    </row>
    <row r="1407" spans="1:10" s="332" customFormat="1">
      <c r="A1407" s="555"/>
      <c r="B1407" s="300" t="str">
        <f t="shared" si="52"/>
        <v>7</v>
      </c>
      <c r="C1407" s="471"/>
      <c r="D1407" s="471"/>
      <c r="E1407" s="472"/>
      <c r="F1407" s="158"/>
      <c r="G1407" s="473"/>
      <c r="H1407" s="474"/>
    </row>
    <row r="1408" spans="1:10" s="471" customFormat="1">
      <c r="A1408" s="563"/>
      <c r="B1408" s="300" t="str">
        <f t="shared" ref="B1408:B1439" si="53">IF(A1408="",B1407,B1407+1)</f>
        <v>7</v>
      </c>
      <c r="C1408" s="321" t="s">
        <v>872</v>
      </c>
      <c r="D1408" s="322">
        <v>1</v>
      </c>
      <c r="E1408" s="329" t="str">
        <f>IF(OR(D1408="",D1408=1),"","a")</f>
        <v/>
      </c>
      <c r="F1408" s="322">
        <v>0</v>
      </c>
      <c r="G1408" s="329" t="str">
        <f>IF(N(D1408)=0,0,"Kn")</f>
        <v>Kn</v>
      </c>
      <c r="H1408" s="331">
        <f>F1408*D1408</f>
        <v>0</v>
      </c>
      <c r="J1408" s="477"/>
    </row>
    <row r="1409" spans="1:10" s="471" customFormat="1">
      <c r="A1409" s="563"/>
      <c r="B1409" s="300" t="str">
        <f t="shared" si="53"/>
        <v>7</v>
      </c>
      <c r="C1409" s="305"/>
      <c r="D1409" s="326"/>
      <c r="E1409" s="335"/>
      <c r="F1409" s="326"/>
      <c r="G1409" s="335"/>
      <c r="H1409" s="336"/>
      <c r="J1409" s="477"/>
    </row>
    <row r="1410" spans="1:10" s="471" customFormat="1">
      <c r="A1410" s="563"/>
      <c r="B1410" s="355" t="s">
        <v>1644</v>
      </c>
      <c r="C1410" s="605" t="s">
        <v>1443</v>
      </c>
      <c r="D1410" s="605"/>
      <c r="E1410" s="605"/>
      <c r="F1410" s="158"/>
      <c r="G1410" s="473"/>
      <c r="H1410" s="474"/>
      <c r="J1410" s="477"/>
    </row>
    <row r="1411" spans="1:10" s="332" customFormat="1">
      <c r="A1411" s="555"/>
      <c r="B1411" s="300" t="str">
        <f t="shared" si="53"/>
        <v>8</v>
      </c>
      <c r="C1411" s="605"/>
      <c r="D1411" s="605"/>
      <c r="E1411" s="605"/>
      <c r="F1411" s="158"/>
      <c r="G1411" s="473"/>
      <c r="H1411" s="474"/>
    </row>
    <row r="1412" spans="1:10" s="332" customFormat="1">
      <c r="A1412" s="555"/>
      <c r="B1412" s="300" t="str">
        <f t="shared" si="53"/>
        <v>8</v>
      </c>
      <c r="C1412" s="605"/>
      <c r="D1412" s="605"/>
      <c r="E1412" s="605"/>
      <c r="F1412" s="158"/>
      <c r="G1412" s="473"/>
      <c r="H1412" s="474"/>
    </row>
    <row r="1413" spans="1:10" s="471" customFormat="1">
      <c r="A1413" s="563"/>
      <c r="B1413" s="300" t="str">
        <f t="shared" si="53"/>
        <v>8</v>
      </c>
      <c r="C1413" s="605"/>
      <c r="D1413" s="605"/>
      <c r="E1413" s="605"/>
      <c r="F1413" s="158"/>
      <c r="G1413" s="473"/>
      <c r="H1413" s="474"/>
      <c r="J1413" s="477"/>
    </row>
    <row r="1414" spans="1:10" s="471" customFormat="1">
      <c r="A1414" s="563"/>
      <c r="B1414" s="300" t="str">
        <f t="shared" si="53"/>
        <v>8</v>
      </c>
      <c r="E1414" s="472"/>
      <c r="F1414" s="158"/>
      <c r="G1414" s="473"/>
      <c r="H1414" s="474"/>
      <c r="J1414" s="477"/>
    </row>
    <row r="1415" spans="1:10" s="471" customFormat="1">
      <c r="A1415" s="563"/>
      <c r="B1415" s="300" t="str">
        <f t="shared" si="53"/>
        <v>8</v>
      </c>
      <c r="C1415" s="321" t="s">
        <v>872</v>
      </c>
      <c r="D1415" s="322">
        <v>1</v>
      </c>
      <c r="E1415" s="329" t="str">
        <f>IF(OR(D1415="",D1415=1),"","a")</f>
        <v/>
      </c>
      <c r="F1415" s="322">
        <v>0</v>
      </c>
      <c r="G1415" s="329" t="str">
        <f>IF(N(D1415)=0,0,"Kn")</f>
        <v>Kn</v>
      </c>
      <c r="H1415" s="331">
        <f>F1415*D1415</f>
        <v>0</v>
      </c>
      <c r="J1415" s="477"/>
    </row>
    <row r="1416" spans="1:10" s="471" customFormat="1">
      <c r="A1416" s="563"/>
      <c r="B1416" s="300" t="str">
        <f t="shared" si="53"/>
        <v>8</v>
      </c>
      <c r="C1416" s="305"/>
      <c r="D1416" s="326"/>
      <c r="E1416" s="335"/>
      <c r="F1416" s="326"/>
      <c r="G1416" s="335"/>
      <c r="H1416" s="336"/>
      <c r="J1416" s="477"/>
    </row>
    <row r="1417" spans="1:10" s="471" customFormat="1">
      <c r="A1417" s="563"/>
      <c r="B1417" s="355" t="s">
        <v>1645</v>
      </c>
      <c r="C1417" s="606" t="s">
        <v>1444</v>
      </c>
      <c r="D1417" s="606"/>
      <c r="E1417" s="606"/>
      <c r="F1417" s="479"/>
      <c r="G1417" s="480"/>
      <c r="H1417" s="481"/>
      <c r="J1417" s="477"/>
    </row>
    <row r="1418" spans="1:10" s="332" customFormat="1">
      <c r="A1418" s="555"/>
      <c r="B1418" s="300" t="str">
        <f t="shared" si="53"/>
        <v>9</v>
      </c>
      <c r="C1418" s="606"/>
      <c r="D1418" s="606"/>
      <c r="E1418" s="606"/>
      <c r="F1418" s="479"/>
      <c r="G1418" s="480"/>
      <c r="H1418" s="481"/>
    </row>
    <row r="1419" spans="1:10" s="332" customFormat="1">
      <c r="A1419" s="555"/>
      <c r="B1419" s="300" t="str">
        <f t="shared" si="53"/>
        <v>9</v>
      </c>
      <c r="C1419" s="482"/>
      <c r="D1419" s="483"/>
      <c r="E1419" s="483"/>
      <c r="F1419" s="479"/>
      <c r="G1419" s="480"/>
      <c r="H1419" s="481"/>
    </row>
    <row r="1420" spans="1:10" s="471" customFormat="1">
      <c r="A1420" s="563"/>
      <c r="B1420" s="300" t="str">
        <f t="shared" si="53"/>
        <v>9</v>
      </c>
      <c r="C1420" s="321" t="s">
        <v>872</v>
      </c>
      <c r="D1420" s="322">
        <v>1</v>
      </c>
      <c r="E1420" s="329" t="str">
        <f>IF(OR(D1420="",D1420=1),"","a")</f>
        <v/>
      </c>
      <c r="F1420" s="322">
        <v>0</v>
      </c>
      <c r="G1420" s="329" t="str">
        <f>IF(N(D1420)=0,0,"Kn")</f>
        <v>Kn</v>
      </c>
      <c r="H1420" s="331">
        <f>F1420*D1420</f>
        <v>0</v>
      </c>
      <c r="I1420" s="483"/>
      <c r="J1420" s="484"/>
    </row>
    <row r="1421" spans="1:10" s="471" customFormat="1">
      <c r="A1421" s="563"/>
      <c r="B1421" s="300" t="str">
        <f t="shared" si="53"/>
        <v>9</v>
      </c>
      <c r="C1421" s="305"/>
      <c r="D1421" s="326"/>
      <c r="E1421" s="335"/>
      <c r="F1421" s="326"/>
      <c r="G1421" s="335"/>
      <c r="H1421" s="336"/>
      <c r="I1421" s="483"/>
      <c r="J1421" s="484"/>
    </row>
    <row r="1422" spans="1:10" s="471" customFormat="1">
      <c r="A1422" s="563"/>
      <c r="B1422" s="355" t="s">
        <v>589</v>
      </c>
      <c r="C1422" s="607" t="s">
        <v>1445</v>
      </c>
      <c r="D1422" s="607"/>
      <c r="E1422" s="607"/>
      <c r="F1422" s="275"/>
      <c r="G1422" s="113"/>
      <c r="H1422" s="275"/>
      <c r="I1422" s="483"/>
      <c r="J1422" s="484"/>
    </row>
    <row r="1423" spans="1:10" s="332" customFormat="1">
      <c r="A1423" s="555"/>
      <c r="B1423" s="300" t="str">
        <f t="shared" si="53"/>
        <v>10</v>
      </c>
      <c r="C1423" s="607"/>
      <c r="D1423" s="607"/>
      <c r="E1423" s="607"/>
      <c r="F1423" s="275"/>
      <c r="G1423" s="113"/>
      <c r="H1423" s="275"/>
    </row>
    <row r="1424" spans="1:10" s="332" customFormat="1">
      <c r="A1424" s="555"/>
      <c r="B1424" s="300" t="str">
        <f t="shared" si="53"/>
        <v>10</v>
      </c>
      <c r="C1424" s="607"/>
      <c r="D1424" s="607"/>
      <c r="E1424" s="607"/>
      <c r="F1424" s="275"/>
      <c r="G1424" s="113"/>
      <c r="H1424" s="275"/>
    </row>
    <row r="1425" spans="1:8" s="113" customFormat="1" ht="12.75" customHeight="1">
      <c r="A1425" s="549"/>
      <c r="B1425" s="300" t="str">
        <f t="shared" si="53"/>
        <v>10</v>
      </c>
      <c r="C1425" s="281"/>
      <c r="F1425" s="275"/>
      <c r="H1425" s="275"/>
    </row>
    <row r="1426" spans="1:8" s="113" customFormat="1">
      <c r="A1426" s="549"/>
      <c r="B1426" s="300" t="str">
        <f t="shared" si="53"/>
        <v>10</v>
      </c>
      <c r="C1426" s="328" t="s">
        <v>872</v>
      </c>
      <c r="D1426" s="363">
        <v>1</v>
      </c>
      <c r="E1426" s="323" t="str">
        <f>IF(OR(D1426="",D1426=1),"","a")</f>
        <v/>
      </c>
      <c r="F1426" s="324">
        <v>0</v>
      </c>
      <c r="G1426" s="323" t="str">
        <f>IF(N(D1426)=0,0,"Kn")</f>
        <v>Kn</v>
      </c>
      <c r="H1426" s="325">
        <f>F1426*D1426</f>
        <v>0</v>
      </c>
    </row>
    <row r="1427" spans="1:8" s="113" customFormat="1">
      <c r="A1427" s="549"/>
      <c r="B1427" s="300" t="str">
        <f t="shared" si="53"/>
        <v>10</v>
      </c>
      <c r="C1427" s="314"/>
      <c r="D1427" s="294"/>
      <c r="E1427" s="327"/>
      <c r="F1427" s="301"/>
      <c r="G1427" s="327"/>
      <c r="H1427" s="301"/>
    </row>
    <row r="1428" spans="1:8" s="113" customFormat="1">
      <c r="A1428" s="549"/>
      <c r="B1428" s="300" t="str">
        <f t="shared" si="53"/>
        <v>10</v>
      </c>
      <c r="C1428" s="314"/>
      <c r="D1428" s="294"/>
      <c r="E1428" s="327"/>
      <c r="F1428" s="301"/>
      <c r="G1428" s="327"/>
      <c r="H1428" s="301"/>
    </row>
    <row r="1429" spans="1:8" s="113" customFormat="1">
      <c r="A1429" s="549"/>
      <c r="B1429" s="300" t="str">
        <f t="shared" si="53"/>
        <v>10</v>
      </c>
      <c r="C1429" s="314"/>
      <c r="D1429" s="294"/>
      <c r="E1429" s="327"/>
      <c r="F1429" s="301"/>
      <c r="G1429" s="327"/>
      <c r="H1429" s="301"/>
    </row>
    <row r="1430" spans="1:8" s="113" customFormat="1">
      <c r="A1430" s="549"/>
      <c r="B1430" s="300" t="str">
        <f t="shared" si="53"/>
        <v>10</v>
      </c>
      <c r="C1430" s="314"/>
      <c r="D1430" s="294"/>
      <c r="E1430" s="327"/>
      <c r="F1430" s="301"/>
      <c r="G1430" s="327"/>
      <c r="H1430" s="301"/>
    </row>
    <row r="1431" spans="1:8" s="113" customFormat="1" ht="12.75" customHeight="1">
      <c r="A1431" s="549"/>
      <c r="B1431" s="355" t="s">
        <v>1646</v>
      </c>
      <c r="C1431" s="607" t="s">
        <v>1446</v>
      </c>
      <c r="D1431" s="607"/>
      <c r="E1431" s="607"/>
      <c r="F1431" s="275"/>
      <c r="H1431" s="275"/>
    </row>
    <row r="1432" spans="1:8">
      <c r="B1432" s="300" t="str">
        <f t="shared" si="53"/>
        <v>11</v>
      </c>
      <c r="C1432" s="607"/>
      <c r="D1432" s="607"/>
      <c r="E1432" s="607"/>
      <c r="F1432" s="275"/>
      <c r="G1432" s="113"/>
      <c r="H1432" s="275"/>
    </row>
    <row r="1433" spans="1:8">
      <c r="B1433" s="300" t="str">
        <f t="shared" si="53"/>
        <v>11</v>
      </c>
      <c r="C1433" s="607"/>
      <c r="D1433" s="607"/>
      <c r="E1433" s="607"/>
      <c r="F1433" s="275"/>
      <c r="G1433" s="113"/>
      <c r="H1433" s="275"/>
    </row>
    <row r="1434" spans="1:8" s="113" customFormat="1" ht="12.75" customHeight="1">
      <c r="A1434" s="549"/>
      <c r="B1434" s="300" t="str">
        <f t="shared" si="53"/>
        <v>11</v>
      </c>
      <c r="C1434" s="281"/>
      <c r="F1434" s="275"/>
      <c r="H1434" s="275"/>
    </row>
    <row r="1435" spans="1:8" s="113" customFormat="1">
      <c r="A1435" s="549"/>
      <c r="B1435" s="300" t="str">
        <f t="shared" si="53"/>
        <v>11</v>
      </c>
      <c r="C1435" s="328" t="s">
        <v>872</v>
      </c>
      <c r="D1435" s="363">
        <v>1</v>
      </c>
      <c r="E1435" s="323" t="str">
        <f>IF(OR(D1435="",D1435=1),"","a")</f>
        <v/>
      </c>
      <c r="F1435" s="324">
        <v>0</v>
      </c>
      <c r="G1435" s="323" t="str">
        <f>IF(N(D1435)=0,0,"Kn")</f>
        <v>Kn</v>
      </c>
      <c r="H1435" s="325">
        <f>F1435*D1435</f>
        <v>0</v>
      </c>
    </row>
    <row r="1436" spans="1:8" s="113" customFormat="1">
      <c r="A1436" s="549"/>
      <c r="B1436" s="300" t="str">
        <f t="shared" si="53"/>
        <v>11</v>
      </c>
      <c r="C1436" s="314"/>
      <c r="D1436" s="294"/>
      <c r="E1436" s="327"/>
      <c r="F1436" s="301"/>
      <c r="G1436" s="327"/>
      <c r="H1436" s="301"/>
    </row>
    <row r="1437" spans="1:8" s="354" customFormat="1">
      <c r="A1437" s="556"/>
      <c r="B1437" s="355" t="s">
        <v>1647</v>
      </c>
      <c r="C1437" s="608" t="s">
        <v>1447</v>
      </c>
      <c r="D1437" s="609"/>
      <c r="E1437" s="609"/>
      <c r="F1437" s="485"/>
      <c r="G1437" s="344"/>
      <c r="H1437" s="403"/>
    </row>
    <row r="1438" spans="1:8" s="342" customFormat="1">
      <c r="A1438" s="557"/>
      <c r="B1438" s="300" t="str">
        <f t="shared" si="53"/>
        <v>12</v>
      </c>
      <c r="C1438" s="609"/>
      <c r="D1438" s="609"/>
      <c r="E1438" s="609"/>
      <c r="F1438" s="485"/>
      <c r="G1438" s="344"/>
      <c r="H1438" s="403"/>
    </row>
    <row r="1439" spans="1:8" s="392" customFormat="1" ht="12.75" customHeight="1">
      <c r="A1439" s="560"/>
      <c r="B1439" s="300" t="str">
        <f t="shared" si="53"/>
        <v>12</v>
      </c>
      <c r="C1439" s="339"/>
      <c r="D1439" s="339"/>
      <c r="E1439" s="344"/>
      <c r="F1439" s="485"/>
      <c r="G1439" s="344"/>
      <c r="H1439" s="403"/>
    </row>
    <row r="1440" spans="1:8" s="392" customFormat="1">
      <c r="A1440" s="560"/>
      <c r="B1440" s="300" t="str">
        <f t="shared" ref="B1440:B1444" si="54">IF(A1440="",B1439,B1439+1)</f>
        <v>12</v>
      </c>
      <c r="C1440" s="383" t="s">
        <v>872</v>
      </c>
      <c r="D1440" s="370">
        <v>1</v>
      </c>
      <c r="E1440" s="371" t="str">
        <f>IF(OR(D1440="",D1440=1),"","a")</f>
        <v/>
      </c>
      <c r="F1440" s="370">
        <v>0</v>
      </c>
      <c r="G1440" s="371" t="str">
        <f>IF(N(D1440)=0,0,"Kn")</f>
        <v>Kn</v>
      </c>
      <c r="H1440" s="372">
        <f>F1440*D1440</f>
        <v>0</v>
      </c>
    </row>
    <row r="1441" spans="1:11" s="392" customFormat="1">
      <c r="A1441" s="560"/>
      <c r="B1441" s="300" t="str">
        <f t="shared" si="54"/>
        <v>12</v>
      </c>
      <c r="C1441" s="398"/>
      <c r="D1441" s="382"/>
      <c r="E1441" s="462"/>
      <c r="F1441" s="382"/>
      <c r="G1441" s="462"/>
      <c r="H1441" s="463"/>
    </row>
    <row r="1442" spans="1:11">
      <c r="B1442" s="300" t="str">
        <f t="shared" si="54"/>
        <v>12</v>
      </c>
      <c r="C1442" s="305"/>
      <c r="D1442" s="326"/>
      <c r="E1442" s="335"/>
      <c r="F1442" s="326"/>
      <c r="G1442" s="335"/>
      <c r="H1442" s="336"/>
      <c r="J1442" s="476"/>
      <c r="K1442" s="476"/>
    </row>
    <row r="1443" spans="1:11" ht="13.5" thickBot="1">
      <c r="B1443" s="300" t="str">
        <f t="shared" si="54"/>
        <v>12</v>
      </c>
      <c r="C1443" s="305"/>
      <c r="D1443" s="326"/>
      <c r="E1443" s="335"/>
      <c r="F1443" s="326"/>
      <c r="G1443" s="335"/>
      <c r="H1443" s="336"/>
    </row>
    <row r="1444" spans="1:11" ht="13.5" thickBot="1">
      <c r="B1444" s="300" t="str">
        <f t="shared" si="54"/>
        <v>12</v>
      </c>
      <c r="C1444" s="610" t="s">
        <v>1448</v>
      </c>
      <c r="D1444" s="611"/>
      <c r="E1444" s="611"/>
      <c r="F1444" s="345"/>
      <c r="G1444" s="346" t="s">
        <v>987</v>
      </c>
      <c r="H1444" s="347">
        <f>SUM(H1375:H1443)</f>
        <v>0</v>
      </c>
    </row>
    <row r="1445" spans="1:11">
      <c r="B1445" s="84"/>
      <c r="C1445" s="386"/>
      <c r="D1445" s="386"/>
      <c r="E1445" s="386"/>
      <c r="F1445" s="308"/>
      <c r="G1445" s="387"/>
      <c r="H1445" s="309"/>
    </row>
    <row r="1446" spans="1:11" s="113" customFormat="1">
      <c r="A1446" s="549"/>
      <c r="B1446" s="84"/>
      <c r="C1446" s="386"/>
      <c r="D1446" s="386"/>
      <c r="E1446" s="386"/>
      <c r="F1446" s="308"/>
      <c r="G1446" s="387"/>
      <c r="H1446" s="309"/>
    </row>
    <row r="1447" spans="1:11" s="113" customFormat="1" ht="13.5" thickBot="1">
      <c r="A1447" s="549"/>
      <c r="B1447" s="84"/>
      <c r="C1447" s="386"/>
      <c r="D1447" s="386"/>
      <c r="E1447" s="386"/>
      <c r="F1447" s="308"/>
      <c r="G1447" s="387"/>
      <c r="H1447" s="309"/>
    </row>
    <row r="1448" spans="1:11" s="354" customFormat="1" ht="13.5" thickBot="1">
      <c r="A1448" s="556"/>
      <c r="B1448" s="351" t="s">
        <v>1449</v>
      </c>
      <c r="C1448" s="598" t="s">
        <v>1450</v>
      </c>
      <c r="D1448" s="598"/>
      <c r="E1448" s="598"/>
      <c r="F1448" s="599"/>
      <c r="G1448" s="352"/>
      <c r="H1448" s="486"/>
    </row>
    <row r="1449" spans="1:11" ht="12.75" customHeight="1">
      <c r="A1449" s="554"/>
      <c r="B1449" s="297"/>
      <c r="C1449" s="487"/>
      <c r="D1449" s="487"/>
      <c r="E1449" s="487"/>
      <c r="F1449" s="293"/>
    </row>
    <row r="1450" spans="1:11" s="113" customFormat="1">
      <c r="A1450" s="549"/>
      <c r="B1450" s="438">
        <v>1</v>
      </c>
      <c r="C1450" s="600" t="s">
        <v>1451</v>
      </c>
      <c r="D1450" s="600"/>
      <c r="E1450" s="600"/>
      <c r="F1450" s="275"/>
      <c r="H1450" s="275"/>
    </row>
    <row r="1451" spans="1:11" s="113" customFormat="1">
      <c r="A1451" s="549"/>
      <c r="B1451" s="300">
        <f t="shared" ref="B1451:B1470" si="55">IF(A1451="",B1450,B1450+1)</f>
        <v>1</v>
      </c>
      <c r="C1451" s="600"/>
      <c r="D1451" s="600"/>
      <c r="E1451" s="600"/>
      <c r="F1451" s="275"/>
      <c r="H1451" s="275"/>
    </row>
    <row r="1452" spans="1:11" s="113" customFormat="1">
      <c r="A1452" s="549"/>
      <c r="B1452" s="300">
        <f t="shared" si="55"/>
        <v>1</v>
      </c>
      <c r="C1452" s="600"/>
      <c r="D1452" s="600"/>
      <c r="E1452" s="600"/>
      <c r="F1452" s="275"/>
      <c r="H1452" s="275"/>
    </row>
    <row r="1453" spans="1:11" s="113" customFormat="1">
      <c r="A1453" s="549"/>
      <c r="B1453" s="300">
        <f t="shared" si="55"/>
        <v>1</v>
      </c>
      <c r="C1453" s="600"/>
      <c r="D1453" s="600"/>
      <c r="E1453" s="600"/>
      <c r="F1453" s="275"/>
      <c r="H1453" s="275"/>
    </row>
    <row r="1454" spans="1:11" s="113" customFormat="1">
      <c r="A1454" s="549"/>
      <c r="B1454" s="300">
        <f t="shared" si="55"/>
        <v>1</v>
      </c>
      <c r="C1454" s="411"/>
      <c r="D1454" s="411"/>
      <c r="E1454" s="411"/>
      <c r="F1454" s="275"/>
      <c r="H1454" s="275"/>
    </row>
    <row r="1455" spans="1:11" s="113" customFormat="1">
      <c r="A1455" s="549"/>
      <c r="B1455" s="300">
        <f t="shared" si="55"/>
        <v>1</v>
      </c>
      <c r="C1455" s="411" t="s">
        <v>1452</v>
      </c>
      <c r="D1455" s="411"/>
      <c r="E1455" s="411"/>
      <c r="F1455" s="275"/>
      <c r="H1455" s="275"/>
    </row>
    <row r="1456" spans="1:11" s="126" customFormat="1">
      <c r="A1456" s="550"/>
      <c r="B1456" s="300">
        <f t="shared" si="55"/>
        <v>1</v>
      </c>
      <c r="C1456" s="311" t="s">
        <v>977</v>
      </c>
      <c r="D1456" s="311">
        <v>90</v>
      </c>
      <c r="E1456" s="312" t="str">
        <f>IF(OR(D1456="",D1456=1),"","a")</f>
        <v>a</v>
      </c>
      <c r="F1456" s="412">
        <v>0</v>
      </c>
      <c r="G1456" s="312" t="str">
        <f>IF(N(D1456)=0,0,"Kn")</f>
        <v>Kn</v>
      </c>
      <c r="H1456" s="313">
        <f>IF(N(D1456)=0,0,F1456*D1456)</f>
        <v>0</v>
      </c>
    </row>
    <row r="1457" spans="1:11" s="113" customFormat="1">
      <c r="A1457" s="549"/>
      <c r="B1457" s="300">
        <f t="shared" si="55"/>
        <v>1</v>
      </c>
      <c r="C1457" s="411" t="s">
        <v>1453</v>
      </c>
      <c r="D1457" s="411"/>
      <c r="E1457" s="411"/>
      <c r="F1457" s="275"/>
      <c r="H1457" s="275"/>
    </row>
    <row r="1458" spans="1:11" s="126" customFormat="1">
      <c r="A1458" s="550"/>
      <c r="B1458" s="300">
        <f t="shared" si="55"/>
        <v>1</v>
      </c>
      <c r="C1458" s="311" t="s">
        <v>28</v>
      </c>
      <c r="D1458" s="311">
        <v>35</v>
      </c>
      <c r="E1458" s="312" t="str">
        <f>IF(OR(D1458="",D1458=1),"","a")</f>
        <v>a</v>
      </c>
      <c r="F1458" s="412">
        <v>0</v>
      </c>
      <c r="G1458" s="312" t="str">
        <f>IF(N(D1458)=0,0,"Kn")</f>
        <v>Kn</v>
      </c>
      <c r="H1458" s="313">
        <f>IF(N(D1458)=0,0,F1458*D1458)</f>
        <v>0</v>
      </c>
    </row>
    <row r="1459" spans="1:11" s="126" customFormat="1">
      <c r="A1459" s="550"/>
      <c r="B1459" s="300">
        <f t="shared" si="55"/>
        <v>1</v>
      </c>
      <c r="C1459" s="314"/>
      <c r="D1459" s="314"/>
      <c r="E1459" s="315"/>
      <c r="F1459" s="316"/>
      <c r="G1459" s="315"/>
      <c r="H1459" s="316"/>
    </row>
    <row r="1460" spans="1:11" s="113" customFormat="1">
      <c r="A1460" s="549"/>
      <c r="B1460" s="355" t="s">
        <v>590</v>
      </c>
      <c r="C1460" s="600" t="s">
        <v>1454</v>
      </c>
      <c r="D1460" s="600"/>
      <c r="E1460" s="600"/>
      <c r="F1460" s="275"/>
      <c r="H1460" s="275"/>
    </row>
    <row r="1461" spans="1:11" s="113" customFormat="1">
      <c r="A1461" s="549"/>
      <c r="B1461" s="300" t="str">
        <f t="shared" si="55"/>
        <v>2</v>
      </c>
      <c r="C1461" s="600"/>
      <c r="D1461" s="600"/>
      <c r="E1461" s="600"/>
      <c r="F1461" s="275"/>
      <c r="H1461" s="275"/>
    </row>
    <row r="1462" spans="1:11" s="113" customFormat="1">
      <c r="A1462" s="549"/>
      <c r="B1462" s="300" t="str">
        <f t="shared" si="55"/>
        <v>2</v>
      </c>
      <c r="C1462" s="600"/>
      <c r="D1462" s="600"/>
      <c r="E1462" s="600"/>
      <c r="F1462" s="275"/>
      <c r="H1462" s="275"/>
    </row>
    <row r="1463" spans="1:11" s="113" customFormat="1">
      <c r="A1463" s="549"/>
      <c r="B1463" s="300" t="str">
        <f t="shared" si="55"/>
        <v>2</v>
      </c>
      <c r="C1463" s="600"/>
      <c r="D1463" s="600"/>
      <c r="E1463" s="600"/>
      <c r="F1463" s="275"/>
      <c r="H1463" s="275"/>
    </row>
    <row r="1464" spans="1:11" s="113" customFormat="1">
      <c r="A1464" s="549"/>
      <c r="B1464" s="300" t="str">
        <f t="shared" si="55"/>
        <v>2</v>
      </c>
      <c r="C1464" s="411"/>
      <c r="D1464" s="411"/>
      <c r="E1464" s="411"/>
      <c r="F1464" s="275"/>
      <c r="H1464" s="275"/>
    </row>
    <row r="1465" spans="1:11" s="126" customFormat="1">
      <c r="A1465" s="550"/>
      <c r="B1465" s="300" t="str">
        <f t="shared" si="55"/>
        <v>2</v>
      </c>
      <c r="C1465" s="601" t="s">
        <v>1455</v>
      </c>
      <c r="D1465" s="601"/>
      <c r="E1465" s="601"/>
      <c r="F1465" s="277"/>
      <c r="H1465" s="277"/>
    </row>
    <row r="1466" spans="1:11" s="332" customFormat="1">
      <c r="A1466" s="555"/>
      <c r="B1466" s="300" t="str">
        <f t="shared" si="55"/>
        <v>2</v>
      </c>
      <c r="C1466" s="459" t="s">
        <v>11</v>
      </c>
      <c r="D1466" s="322">
        <v>20</v>
      </c>
      <c r="E1466" s="329" t="str">
        <f>IF(OR(D1466="",D1466=1),"","a")</f>
        <v>a</v>
      </c>
      <c r="F1466" s="330">
        <v>0</v>
      </c>
      <c r="G1466" s="329" t="str">
        <f>IF(N(D1466)=0,0,"Kn")</f>
        <v>Kn</v>
      </c>
      <c r="H1466" s="330">
        <f>D1466*F1466</f>
        <v>0</v>
      </c>
      <c r="J1466" s="326"/>
      <c r="K1466" s="326"/>
    </row>
    <row r="1467" spans="1:11" s="126" customFormat="1">
      <c r="A1467" s="550"/>
      <c r="B1467" s="300" t="str">
        <f t="shared" si="55"/>
        <v>2</v>
      </c>
      <c r="C1467" s="314"/>
      <c r="D1467" s="314"/>
      <c r="E1467" s="315"/>
      <c r="F1467" s="316"/>
      <c r="G1467" s="315"/>
      <c r="H1467" s="316"/>
    </row>
    <row r="1468" spans="1:11" s="332" customFormat="1">
      <c r="A1468" s="555"/>
      <c r="B1468" s="300" t="str">
        <f t="shared" si="55"/>
        <v>2</v>
      </c>
      <c r="C1468" s="488"/>
      <c r="D1468" s="326"/>
      <c r="E1468" s="335"/>
      <c r="F1468" s="336"/>
      <c r="G1468" s="335"/>
      <c r="H1468" s="336"/>
      <c r="J1468" s="326"/>
      <c r="K1468" s="326"/>
    </row>
    <row r="1469" spans="1:11" s="113" customFormat="1" ht="13.5" thickBot="1">
      <c r="A1469" s="549"/>
      <c r="B1469" s="300" t="str">
        <f t="shared" si="55"/>
        <v>2</v>
      </c>
      <c r="C1469" s="407"/>
      <c r="F1469" s="275"/>
      <c r="H1469" s="275"/>
    </row>
    <row r="1470" spans="1:11" s="113" customFormat="1" ht="13.5" thickBot="1">
      <c r="A1470" s="549"/>
      <c r="B1470" s="300" t="str">
        <f t="shared" si="55"/>
        <v>2</v>
      </c>
      <c r="C1470" s="602" t="s">
        <v>1456</v>
      </c>
      <c r="D1470" s="603"/>
      <c r="E1470" s="603"/>
      <c r="F1470" s="489"/>
      <c r="G1470" s="377" t="s">
        <v>987</v>
      </c>
      <c r="H1470" s="378">
        <f>SUM(H1450:H1469)</f>
        <v>0</v>
      </c>
    </row>
    <row r="1471" spans="1:11" s="113" customFormat="1">
      <c r="A1471" s="549"/>
      <c r="B1471" s="84"/>
      <c r="C1471" s="386"/>
      <c r="D1471" s="386"/>
      <c r="E1471" s="386"/>
      <c r="F1471" s="308"/>
      <c r="G1471" s="387"/>
      <c r="H1471" s="309"/>
    </row>
    <row r="1472" spans="1:11" s="113" customFormat="1">
      <c r="A1472" s="549"/>
      <c r="B1472" s="84"/>
      <c r="C1472" s="386"/>
      <c r="D1472" s="386"/>
      <c r="E1472" s="386"/>
      <c r="F1472" s="308"/>
      <c r="G1472" s="387"/>
      <c r="H1472" s="309"/>
    </row>
    <row r="1473" spans="1:11" s="113" customFormat="1">
      <c r="A1473" s="549"/>
      <c r="B1473" s="84"/>
      <c r="C1473" s="386"/>
      <c r="D1473" s="386"/>
      <c r="E1473" s="386"/>
      <c r="F1473" s="308"/>
      <c r="G1473" s="387"/>
      <c r="H1473" s="309"/>
    </row>
    <row r="1474" spans="1:11" s="113" customFormat="1">
      <c r="A1474" s="549"/>
      <c r="B1474" s="84"/>
      <c r="C1474" s="386"/>
      <c r="D1474" s="386"/>
      <c r="E1474" s="386"/>
      <c r="F1474" s="308"/>
      <c r="G1474" s="387"/>
      <c r="H1474" s="309"/>
    </row>
    <row r="1475" spans="1:11" s="113" customFormat="1">
      <c r="A1475" s="549"/>
      <c r="B1475" s="84"/>
      <c r="C1475" s="386"/>
      <c r="D1475" s="386"/>
      <c r="E1475" s="386"/>
      <c r="F1475" s="308"/>
      <c r="G1475" s="387"/>
      <c r="H1475" s="309"/>
    </row>
    <row r="1476" spans="1:11" s="113" customFormat="1">
      <c r="A1476" s="549"/>
      <c r="B1476" s="84"/>
      <c r="C1476" s="386"/>
      <c r="D1476" s="386"/>
      <c r="E1476" s="386"/>
      <c r="F1476" s="308"/>
      <c r="G1476" s="387"/>
      <c r="H1476" s="309"/>
    </row>
    <row r="1477" spans="1:11" s="113" customFormat="1">
      <c r="A1477" s="549"/>
      <c r="B1477" s="84"/>
      <c r="C1477" s="386"/>
      <c r="D1477" s="386"/>
      <c r="E1477" s="386"/>
      <c r="F1477" s="308"/>
      <c r="G1477" s="387"/>
      <c r="H1477" s="309"/>
    </row>
    <row r="1478" spans="1:11" s="113" customFormat="1">
      <c r="A1478" s="549"/>
      <c r="B1478" s="84"/>
      <c r="C1478" s="386"/>
      <c r="D1478" s="386"/>
      <c r="E1478" s="386"/>
      <c r="F1478" s="308"/>
      <c r="G1478" s="387"/>
      <c r="H1478" s="309"/>
    </row>
    <row r="1479" spans="1:11" s="113" customFormat="1">
      <c r="A1479" s="549"/>
      <c r="B1479" s="297"/>
      <c r="C1479" s="298"/>
      <c r="D1479" s="298"/>
      <c r="E1479" s="298"/>
      <c r="F1479" s="291"/>
      <c r="G1479" s="291"/>
      <c r="H1479" s="293"/>
    </row>
    <row r="1480" spans="1:11" s="113" customFormat="1">
      <c r="A1480" s="549"/>
      <c r="B1480" s="490"/>
      <c r="C1480" s="348"/>
      <c r="D1480" s="348"/>
      <c r="E1480" s="348"/>
      <c r="F1480" s="294"/>
      <c r="G1480" s="349"/>
      <c r="H1480" s="301"/>
    </row>
    <row r="1481" spans="1:11" s="113" customFormat="1">
      <c r="A1481" s="549"/>
      <c r="B1481" s="84"/>
      <c r="C1481" s="348"/>
      <c r="D1481" s="348"/>
      <c r="E1481" s="348"/>
      <c r="F1481" s="294"/>
      <c r="G1481" s="349"/>
      <c r="H1481" s="301"/>
    </row>
    <row r="1482" spans="1:11" ht="12.75" customHeight="1" thickBot="1">
      <c r="A1482" s="554"/>
      <c r="B1482" s="84"/>
    </row>
    <row r="1483" spans="1:11" ht="18.75" thickBot="1">
      <c r="B1483" s="84"/>
      <c r="C1483" s="595" t="s">
        <v>1457</v>
      </c>
      <c r="D1483" s="596"/>
      <c r="E1483" s="596"/>
      <c r="F1483" s="604"/>
      <c r="J1483" s="476"/>
      <c r="K1483" s="476"/>
    </row>
    <row r="1484" spans="1:11" ht="18">
      <c r="B1484" s="84"/>
      <c r="C1484" s="491"/>
      <c r="D1484" s="491"/>
      <c r="E1484" s="491"/>
      <c r="F1484" s="491"/>
      <c r="J1484" s="476"/>
      <c r="K1484" s="476"/>
    </row>
    <row r="1485" spans="1:11" ht="15.75">
      <c r="B1485" s="84"/>
      <c r="C1485" s="492"/>
      <c r="D1485" s="492"/>
      <c r="E1485" s="492"/>
      <c r="F1485" s="492"/>
    </row>
    <row r="1486" spans="1:11" ht="13.5" thickBot="1">
      <c r="B1486" s="297"/>
      <c r="C1486" s="298"/>
      <c r="D1486" s="298"/>
      <c r="E1486" s="298"/>
    </row>
    <row r="1487" spans="1:11" s="392" customFormat="1" ht="13.5" thickBot="1">
      <c r="A1487" s="560"/>
      <c r="B1487" s="350"/>
      <c r="C1487" s="593" t="s">
        <v>1458</v>
      </c>
      <c r="D1487" s="594"/>
      <c r="E1487" s="594"/>
      <c r="F1487" s="594"/>
      <c r="G1487" s="493" t="s">
        <v>987</v>
      </c>
      <c r="H1487" s="494">
        <f>H170</f>
        <v>0</v>
      </c>
    </row>
    <row r="1488" spans="1:11" s="392" customFormat="1" ht="13.5" thickBot="1">
      <c r="A1488" s="560"/>
      <c r="B1488" s="350"/>
      <c r="C1488" s="495"/>
      <c r="D1488" s="495"/>
      <c r="E1488" s="495"/>
      <c r="F1488" s="495"/>
      <c r="G1488" s="496"/>
      <c r="H1488" s="497"/>
    </row>
    <row r="1489" spans="1:8" s="392" customFormat="1" ht="13.5" thickBot="1">
      <c r="A1489" s="560"/>
      <c r="B1489" s="350"/>
      <c r="C1489" s="593" t="s">
        <v>1459</v>
      </c>
      <c r="D1489" s="594"/>
      <c r="E1489" s="594"/>
      <c r="F1489" s="594"/>
      <c r="G1489" s="493" t="s">
        <v>987</v>
      </c>
      <c r="H1489" s="494">
        <f>H630</f>
        <v>0</v>
      </c>
    </row>
    <row r="1490" spans="1:8" s="392" customFormat="1" ht="13.5" thickBot="1">
      <c r="A1490" s="560"/>
      <c r="B1490" s="350"/>
      <c r="C1490" s="495"/>
      <c r="D1490" s="495"/>
      <c r="E1490" s="495"/>
      <c r="F1490" s="495"/>
      <c r="G1490" s="496"/>
      <c r="H1490" s="497"/>
    </row>
    <row r="1491" spans="1:8" s="392" customFormat="1" ht="13.5" thickBot="1">
      <c r="A1491" s="560"/>
      <c r="B1491" s="350"/>
      <c r="C1491" s="593" t="s">
        <v>1460</v>
      </c>
      <c r="D1491" s="594"/>
      <c r="E1491" s="594"/>
      <c r="F1491" s="594"/>
      <c r="G1491" s="493" t="s">
        <v>987</v>
      </c>
      <c r="H1491" s="494">
        <f>H738</f>
        <v>0</v>
      </c>
    </row>
    <row r="1492" spans="1:8" s="392" customFormat="1" ht="13.5" thickBot="1">
      <c r="A1492" s="560"/>
      <c r="B1492" s="350"/>
      <c r="C1492" s="495"/>
      <c r="D1492" s="495"/>
      <c r="E1492" s="495"/>
      <c r="F1492" s="495"/>
      <c r="G1492" s="496"/>
      <c r="H1492" s="497"/>
    </row>
    <row r="1493" spans="1:8" s="392" customFormat="1" ht="13.5" thickBot="1">
      <c r="A1493" s="560"/>
      <c r="B1493" s="350"/>
      <c r="C1493" s="593" t="s">
        <v>1461</v>
      </c>
      <c r="D1493" s="594"/>
      <c r="E1493" s="594"/>
      <c r="F1493" s="594"/>
      <c r="G1493" s="493" t="s">
        <v>987</v>
      </c>
      <c r="H1493" s="494">
        <f>H1028</f>
        <v>0</v>
      </c>
    </row>
    <row r="1494" spans="1:8" s="392" customFormat="1" ht="13.5" thickBot="1">
      <c r="A1494" s="560"/>
      <c r="B1494" s="350"/>
      <c r="C1494" s="495"/>
      <c r="D1494" s="495"/>
      <c r="E1494" s="495"/>
      <c r="F1494" s="495"/>
      <c r="G1494" s="496"/>
      <c r="H1494" s="497"/>
    </row>
    <row r="1495" spans="1:8" s="392" customFormat="1" ht="13.5" thickBot="1">
      <c r="A1495" s="560"/>
      <c r="B1495" s="350"/>
      <c r="C1495" s="597" t="s">
        <v>1462</v>
      </c>
      <c r="D1495" s="598"/>
      <c r="E1495" s="598"/>
      <c r="F1495" s="599"/>
      <c r="G1495" s="493" t="s">
        <v>987</v>
      </c>
      <c r="H1495" s="494">
        <f>H1367</f>
        <v>0</v>
      </c>
    </row>
    <row r="1496" spans="1:8" s="392" customFormat="1" ht="13.5" thickBot="1">
      <c r="A1496" s="560"/>
      <c r="B1496" s="350"/>
      <c r="C1496" s="495"/>
      <c r="D1496" s="495"/>
      <c r="E1496" s="495"/>
      <c r="F1496" s="495"/>
      <c r="G1496" s="496"/>
      <c r="H1496" s="497"/>
    </row>
    <row r="1497" spans="1:8" s="392" customFormat="1" ht="13.5" thickBot="1">
      <c r="A1497" s="560"/>
      <c r="B1497" s="350"/>
      <c r="C1497" s="593" t="s">
        <v>1463</v>
      </c>
      <c r="D1497" s="594"/>
      <c r="E1497" s="594"/>
      <c r="F1497" s="594"/>
      <c r="G1497" s="493" t="s">
        <v>987</v>
      </c>
      <c r="H1497" s="494">
        <f>H1444</f>
        <v>0</v>
      </c>
    </row>
    <row r="1498" spans="1:8" ht="13.5" thickBot="1">
      <c r="B1498" s="84"/>
      <c r="C1498" s="498"/>
      <c r="D1498" s="498"/>
      <c r="E1498" s="498"/>
      <c r="F1498" s="498"/>
      <c r="G1498" s="349"/>
      <c r="H1498" s="301"/>
    </row>
    <row r="1499" spans="1:8" s="392" customFormat="1" ht="13.5" thickBot="1">
      <c r="A1499" s="560"/>
      <c r="B1499" s="350"/>
      <c r="C1499" s="593" t="s">
        <v>1464</v>
      </c>
      <c r="D1499" s="594"/>
      <c r="E1499" s="594"/>
      <c r="F1499" s="594"/>
      <c r="G1499" s="493" t="s">
        <v>987</v>
      </c>
      <c r="H1499" s="494">
        <f>H1470</f>
        <v>0</v>
      </c>
    </row>
    <row r="1500" spans="1:8">
      <c r="B1500" s="84"/>
      <c r="C1500" s="498"/>
      <c r="D1500" s="498"/>
      <c r="E1500" s="498"/>
      <c r="F1500" s="498"/>
      <c r="G1500" s="349"/>
      <c r="H1500" s="301"/>
    </row>
    <row r="1501" spans="1:8">
      <c r="B1501" s="84"/>
      <c r="C1501" s="498"/>
      <c r="D1501" s="498"/>
      <c r="E1501" s="498"/>
      <c r="F1501" s="498"/>
      <c r="G1501" s="349"/>
      <c r="H1501" s="301"/>
    </row>
    <row r="1502" spans="1:8">
      <c r="B1502" s="84"/>
      <c r="C1502" s="498"/>
      <c r="D1502" s="498"/>
      <c r="E1502" s="498"/>
      <c r="F1502" s="498"/>
      <c r="G1502" s="349"/>
      <c r="H1502" s="301"/>
    </row>
    <row r="1503" spans="1:8" ht="13.5" thickBot="1">
      <c r="B1503" s="294"/>
      <c r="C1503" s="499"/>
      <c r="D1503" s="500"/>
      <c r="E1503" s="500"/>
      <c r="F1503" s="500"/>
    </row>
    <row r="1504" spans="1:8" ht="18.75" thickBot="1">
      <c r="B1504" s="501"/>
      <c r="C1504" s="595" t="s">
        <v>1465</v>
      </c>
      <c r="D1504" s="596"/>
      <c r="E1504" s="596"/>
      <c r="F1504" s="596"/>
      <c r="G1504" s="346" t="s">
        <v>987</v>
      </c>
      <c r="H1504" s="502">
        <f>SUM(H1487:H1503)</f>
        <v>0</v>
      </c>
    </row>
    <row r="1505" spans="1:12" ht="18.75" thickBot="1">
      <c r="B1505" s="501"/>
      <c r="C1505" s="501"/>
      <c r="D1505" s="501"/>
      <c r="E1505" s="503"/>
      <c r="F1505" s="503"/>
      <c r="G1505" s="504"/>
      <c r="H1505" s="505"/>
    </row>
    <row r="1506" spans="1:12" ht="18.75" thickBot="1">
      <c r="B1506" s="501"/>
      <c r="C1506" s="595" t="s">
        <v>1466</v>
      </c>
      <c r="D1506" s="596"/>
      <c r="E1506" s="596"/>
      <c r="F1506" s="596"/>
      <c r="G1506" s="346" t="s">
        <v>987</v>
      </c>
      <c r="H1506" s="502">
        <f>H1504*0.25</f>
        <v>0</v>
      </c>
      <c r="J1506" s="294"/>
      <c r="K1506" s="327"/>
      <c r="L1506" s="294"/>
    </row>
    <row r="1507" spans="1:12" s="501" customFormat="1" ht="18.75" thickBot="1">
      <c r="A1507" s="564"/>
      <c r="C1507" s="506"/>
      <c r="H1507" s="507"/>
      <c r="J1507" s="508"/>
      <c r="K1507" s="509"/>
      <c r="L1507" s="508"/>
    </row>
    <row r="1508" spans="1:12" s="501" customFormat="1" ht="18.75" thickBot="1">
      <c r="A1508" s="564"/>
      <c r="C1508" s="595" t="s">
        <v>1467</v>
      </c>
      <c r="D1508" s="596"/>
      <c r="E1508" s="596"/>
      <c r="F1508" s="596"/>
      <c r="G1508" s="346" t="s">
        <v>987</v>
      </c>
      <c r="H1508" s="502">
        <f>SUM(H1504:H1507)</f>
        <v>0</v>
      </c>
      <c r="J1508" s="508"/>
      <c r="K1508" s="509"/>
      <c r="L1508" s="508"/>
    </row>
    <row r="1509" spans="1:12" s="501" customFormat="1" ht="18">
      <c r="A1509" s="564"/>
      <c r="C1509" s="491"/>
      <c r="D1509" s="491"/>
      <c r="E1509" s="491"/>
      <c r="F1509" s="491"/>
      <c r="G1509" s="349"/>
      <c r="H1509" s="505"/>
      <c r="J1509" s="508"/>
      <c r="K1509" s="509"/>
      <c r="L1509" s="508"/>
    </row>
    <row r="1510" spans="1:12" s="501" customFormat="1" ht="18">
      <c r="A1510" s="564"/>
      <c r="C1510" s="491"/>
      <c r="D1510" s="491"/>
      <c r="E1510" s="491"/>
      <c r="F1510" s="491"/>
      <c r="G1510" s="349"/>
      <c r="H1510" s="505"/>
      <c r="J1510" s="508"/>
      <c r="K1510" s="509"/>
      <c r="L1510" s="508"/>
    </row>
    <row r="1511" spans="1:12" s="501" customFormat="1" ht="18">
      <c r="A1511" s="564"/>
      <c r="B1511" s="291"/>
      <c r="C1511" s="292"/>
      <c r="D1511" s="291"/>
      <c r="E1511" s="291"/>
      <c r="F1511" s="291"/>
      <c r="G1511" s="291"/>
      <c r="H1511" s="293"/>
      <c r="J1511" s="508"/>
      <c r="K1511" s="509"/>
      <c r="L1511" s="508"/>
    </row>
    <row r="1512" spans="1:12" s="501" customFormat="1" ht="18">
      <c r="A1512" s="564"/>
      <c r="B1512" s="291"/>
      <c r="C1512" s="304"/>
      <c r="D1512" s="291"/>
      <c r="E1512" s="291"/>
      <c r="F1512" s="291"/>
      <c r="G1512" s="291"/>
      <c r="H1512" s="293"/>
      <c r="J1512" s="508"/>
      <c r="K1512" s="509"/>
      <c r="L1512" s="508"/>
    </row>
    <row r="1513" spans="1:12" s="501" customFormat="1" ht="18">
      <c r="A1513" s="564"/>
      <c r="B1513" s="291"/>
      <c r="C1513" s="292"/>
      <c r="D1513" s="291"/>
      <c r="E1513" s="291"/>
      <c r="F1513" s="291"/>
      <c r="G1513" s="291"/>
      <c r="H1513" s="293"/>
      <c r="J1513" s="508"/>
      <c r="K1513" s="509"/>
      <c r="L1513" s="508"/>
    </row>
    <row r="1514" spans="1:12">
      <c r="C1514" s="292" t="s">
        <v>1468</v>
      </c>
      <c r="E1514" s="510"/>
      <c r="J1514" s="294"/>
      <c r="K1514" s="327"/>
      <c r="L1514" s="294"/>
    </row>
    <row r="1515" spans="1:12">
      <c r="C1515" s="292" t="s">
        <v>1469</v>
      </c>
      <c r="J1515" s="294"/>
      <c r="K1515" s="327"/>
      <c r="L1515" s="294"/>
    </row>
    <row r="1516" spans="1:12">
      <c r="J1516" s="294"/>
      <c r="K1516" s="327"/>
      <c r="L1516" s="294"/>
    </row>
    <row r="1517" spans="1:12">
      <c r="J1517" s="294"/>
      <c r="K1517" s="327"/>
      <c r="L1517" s="294"/>
    </row>
    <row r="1518" spans="1:12">
      <c r="J1518" s="294"/>
      <c r="K1518" s="327"/>
      <c r="L1518" s="294"/>
    </row>
    <row r="1519" spans="1:12">
      <c r="J1519" s="294"/>
      <c r="K1519" s="327"/>
      <c r="L1519" s="294"/>
    </row>
    <row r="1520" spans="1:12">
      <c r="J1520" s="294"/>
      <c r="K1520" s="327"/>
      <c r="L1520" s="294"/>
    </row>
  </sheetData>
  <mergeCells count="310">
    <mergeCell ref="B13:H13"/>
    <mergeCell ref="B14:H14"/>
    <mergeCell ref="B15:H15"/>
    <mergeCell ref="B16:H16"/>
    <mergeCell ref="B17:H17"/>
    <mergeCell ref="B23:H23"/>
    <mergeCell ref="E5:H5"/>
    <mergeCell ref="B7:H7"/>
    <mergeCell ref="B9:H9"/>
    <mergeCell ref="B10:H10"/>
    <mergeCell ref="B11:H11"/>
    <mergeCell ref="B12:H12"/>
    <mergeCell ref="C49:E53"/>
    <mergeCell ref="C70:E75"/>
    <mergeCell ref="C79:E82"/>
    <mergeCell ref="C87:E90"/>
    <mergeCell ref="C94:E97"/>
    <mergeCell ref="C102:E103"/>
    <mergeCell ref="B30:H30"/>
    <mergeCell ref="B32:H32"/>
    <mergeCell ref="B34:H34"/>
    <mergeCell ref="B39:H39"/>
    <mergeCell ref="C44:E45"/>
    <mergeCell ref="C47:F47"/>
    <mergeCell ref="C172:F172"/>
    <mergeCell ref="C174:E181"/>
    <mergeCell ref="D182:E182"/>
    <mergeCell ref="C183:E224"/>
    <mergeCell ref="C240:E265"/>
    <mergeCell ref="C266:E291"/>
    <mergeCell ref="C107:E111"/>
    <mergeCell ref="C124:E132"/>
    <mergeCell ref="C145:E146"/>
    <mergeCell ref="C150:E151"/>
    <mergeCell ref="C161:E164"/>
    <mergeCell ref="C170:E170"/>
    <mergeCell ref="C423:E429"/>
    <mergeCell ref="C430:E434"/>
    <mergeCell ref="C435:E446"/>
    <mergeCell ref="C455:E458"/>
    <mergeCell ref="C462:E465"/>
    <mergeCell ref="D466:E466"/>
    <mergeCell ref="C292:E317"/>
    <mergeCell ref="C318:E343"/>
    <mergeCell ref="C344:E374"/>
    <mergeCell ref="C375:E401"/>
    <mergeCell ref="C402:E413"/>
    <mergeCell ref="C414:E422"/>
    <mergeCell ref="D473:E473"/>
    <mergeCell ref="C474:E474"/>
    <mergeCell ref="C475:E475"/>
    <mergeCell ref="C476:E476"/>
    <mergeCell ref="C477:E477"/>
    <mergeCell ref="C478:E479"/>
    <mergeCell ref="D467:E467"/>
    <mergeCell ref="D468:E468"/>
    <mergeCell ref="D469:E469"/>
    <mergeCell ref="D470:E470"/>
    <mergeCell ref="D471:E471"/>
    <mergeCell ref="D472:E472"/>
    <mergeCell ref="C566:E570"/>
    <mergeCell ref="C578:E585"/>
    <mergeCell ref="C586:E587"/>
    <mergeCell ref="C591:E598"/>
    <mergeCell ref="C599:E600"/>
    <mergeCell ref="C604:E606"/>
    <mergeCell ref="C483:E486"/>
    <mergeCell ref="C487:E488"/>
    <mergeCell ref="C497:E500"/>
    <mergeCell ref="C507:E513"/>
    <mergeCell ref="C520:E521"/>
    <mergeCell ref="C562:E565"/>
    <mergeCell ref="D640:F640"/>
    <mergeCell ref="D641:F641"/>
    <mergeCell ref="D642:F642"/>
    <mergeCell ref="D643:F643"/>
    <mergeCell ref="D644:F644"/>
    <mergeCell ref="D645:F645"/>
    <mergeCell ref="C611:E612"/>
    <mergeCell ref="C616:E617"/>
    <mergeCell ref="C621:E624"/>
    <mergeCell ref="C630:E630"/>
    <mergeCell ref="C633:F633"/>
    <mergeCell ref="C635:E639"/>
    <mergeCell ref="D660:F660"/>
    <mergeCell ref="D661:F661"/>
    <mergeCell ref="D662:F662"/>
    <mergeCell ref="C666:E669"/>
    <mergeCell ref="D670:F670"/>
    <mergeCell ref="D671:F671"/>
    <mergeCell ref="C646:E648"/>
    <mergeCell ref="C652:E655"/>
    <mergeCell ref="D656:F656"/>
    <mergeCell ref="D657:F657"/>
    <mergeCell ref="D658:E658"/>
    <mergeCell ref="D659:F659"/>
    <mergeCell ref="C684:E684"/>
    <mergeCell ref="C685:E685"/>
    <mergeCell ref="C691:E696"/>
    <mergeCell ref="C707:E709"/>
    <mergeCell ref="C713:E715"/>
    <mergeCell ref="C719:E721"/>
    <mergeCell ref="D672:E672"/>
    <mergeCell ref="D673:F673"/>
    <mergeCell ref="D674:F674"/>
    <mergeCell ref="D675:F675"/>
    <mergeCell ref="D676:F676"/>
    <mergeCell ref="C680:E683"/>
    <mergeCell ref="D754:E754"/>
    <mergeCell ref="D755:E755"/>
    <mergeCell ref="D756:E756"/>
    <mergeCell ref="C759:E760"/>
    <mergeCell ref="C761:E761"/>
    <mergeCell ref="C762:E762"/>
    <mergeCell ref="C725:E726"/>
    <mergeCell ref="C730:E732"/>
    <mergeCell ref="C738:E738"/>
    <mergeCell ref="C742:F742"/>
    <mergeCell ref="C744:E751"/>
    <mergeCell ref="D752:E752"/>
    <mergeCell ref="C769:E769"/>
    <mergeCell ref="C770:E770"/>
    <mergeCell ref="C774:E778"/>
    <mergeCell ref="D779:E779"/>
    <mergeCell ref="D781:E781"/>
    <mergeCell ref="D782:E782"/>
    <mergeCell ref="C763:E763"/>
    <mergeCell ref="C764:E764"/>
    <mergeCell ref="C765:E765"/>
    <mergeCell ref="C766:E766"/>
    <mergeCell ref="C767:E767"/>
    <mergeCell ref="C768:E768"/>
    <mergeCell ref="C822:F822"/>
    <mergeCell ref="C823:D823"/>
    <mergeCell ref="C824:E824"/>
    <mergeCell ref="C825:E825"/>
    <mergeCell ref="C826:E826"/>
    <mergeCell ref="C827:E827"/>
    <mergeCell ref="C784:E789"/>
    <mergeCell ref="C793:E795"/>
    <mergeCell ref="C800:E801"/>
    <mergeCell ref="C806:E808"/>
    <mergeCell ref="C812:E813"/>
    <mergeCell ref="C817:E820"/>
    <mergeCell ref="C840:F840"/>
    <mergeCell ref="C841:E841"/>
    <mergeCell ref="C842:E842"/>
    <mergeCell ref="C843:E843"/>
    <mergeCell ref="C844:E844"/>
    <mergeCell ref="C845:E845"/>
    <mergeCell ref="C831:F831"/>
    <mergeCell ref="C832:D832"/>
    <mergeCell ref="C833:E833"/>
    <mergeCell ref="C834:E834"/>
    <mergeCell ref="C835:E835"/>
    <mergeCell ref="C836:E836"/>
    <mergeCell ref="C858:E862"/>
    <mergeCell ref="C866:E868"/>
    <mergeCell ref="C872:E875"/>
    <mergeCell ref="C879:E880"/>
    <mergeCell ref="C893:E894"/>
    <mergeCell ref="C901:E902"/>
    <mergeCell ref="C849:E849"/>
    <mergeCell ref="C850:E850"/>
    <mergeCell ref="C851:E851"/>
    <mergeCell ref="C852:E852"/>
    <mergeCell ref="C853:E853"/>
    <mergeCell ref="C854:E854"/>
    <mergeCell ref="C980:E980"/>
    <mergeCell ref="C981:F981"/>
    <mergeCell ref="C982:E982"/>
    <mergeCell ref="C986:E989"/>
    <mergeCell ref="C993:E996"/>
    <mergeCell ref="C1000:E1001"/>
    <mergeCell ref="C907:E908"/>
    <mergeCell ref="C916:E925"/>
    <mergeCell ref="C930:E934"/>
    <mergeCell ref="C945:E952"/>
    <mergeCell ref="C963:E965"/>
    <mergeCell ref="C974:E979"/>
    <mergeCell ref="C1033:E1037"/>
    <mergeCell ref="D1038:E1038"/>
    <mergeCell ref="D1039:E1039"/>
    <mergeCell ref="D1040:E1040"/>
    <mergeCell ref="D1041:E1041"/>
    <mergeCell ref="C1042:E1042"/>
    <mergeCell ref="C1005:E1006"/>
    <mergeCell ref="C1010:E1012"/>
    <mergeCell ref="C1016:E1019"/>
    <mergeCell ref="C1020:E1021"/>
    <mergeCell ref="C1028:E1028"/>
    <mergeCell ref="C1031:F1031"/>
    <mergeCell ref="D1050:E1050"/>
    <mergeCell ref="D1055:E1055"/>
    <mergeCell ref="D1056:E1056"/>
    <mergeCell ref="D1057:E1057"/>
    <mergeCell ref="D1058:E1058"/>
    <mergeCell ref="D1059:E1059"/>
    <mergeCell ref="D1043:E1043"/>
    <mergeCell ref="D1045:E1045"/>
    <mergeCell ref="D1046:E1046"/>
    <mergeCell ref="D1047:E1047"/>
    <mergeCell ref="D1048:E1048"/>
    <mergeCell ref="D1049:E1049"/>
    <mergeCell ref="D1066:E1066"/>
    <mergeCell ref="D1068:E1068"/>
    <mergeCell ref="D1069:E1069"/>
    <mergeCell ref="D1070:E1070"/>
    <mergeCell ref="D1072:E1072"/>
    <mergeCell ref="D1073:E1073"/>
    <mergeCell ref="D1060:E1060"/>
    <mergeCell ref="D1061:E1061"/>
    <mergeCell ref="D1062:E1062"/>
    <mergeCell ref="D1063:E1063"/>
    <mergeCell ref="D1064:E1064"/>
    <mergeCell ref="D1065:E1065"/>
    <mergeCell ref="D1080:E1080"/>
    <mergeCell ref="D1081:E1081"/>
    <mergeCell ref="D1086:E1086"/>
    <mergeCell ref="D1087:E1087"/>
    <mergeCell ref="D1088:E1088"/>
    <mergeCell ref="D1094:E1094"/>
    <mergeCell ref="D1074:E1074"/>
    <mergeCell ref="D1075:E1075"/>
    <mergeCell ref="D1076:E1076"/>
    <mergeCell ref="D1077:E1077"/>
    <mergeCell ref="D1078:E1078"/>
    <mergeCell ref="D1079:E1079"/>
    <mergeCell ref="C1106:E1106"/>
    <mergeCell ref="C1107:E1108"/>
    <mergeCell ref="C1109:E1109"/>
    <mergeCell ref="C1110:E1112"/>
    <mergeCell ref="C1113:E1115"/>
    <mergeCell ref="C1116:E1118"/>
    <mergeCell ref="D1096:E1096"/>
    <mergeCell ref="D1097:E1097"/>
    <mergeCell ref="D1098:E1098"/>
    <mergeCell ref="C1099:E1099"/>
    <mergeCell ref="C1100:E1100"/>
    <mergeCell ref="C1101:E1105"/>
    <mergeCell ref="C1152:D1152"/>
    <mergeCell ref="C1153:E1153"/>
    <mergeCell ref="C1157:E1158"/>
    <mergeCell ref="C1165:E1169"/>
    <mergeCell ref="D1170:E1170"/>
    <mergeCell ref="C1181:E1181"/>
    <mergeCell ref="C1119:E1120"/>
    <mergeCell ref="C1121:E1121"/>
    <mergeCell ref="C1124:E1127"/>
    <mergeCell ref="C1128:E1135"/>
    <mergeCell ref="C1139:E1143"/>
    <mergeCell ref="D1144:E1144"/>
    <mergeCell ref="C1204:E1204"/>
    <mergeCell ref="C1208:E1212"/>
    <mergeCell ref="C1213:E1213"/>
    <mergeCell ref="C1215:E1215"/>
    <mergeCell ref="C1218:E1224"/>
    <mergeCell ref="C1235:E1238"/>
    <mergeCell ref="C1190:E1194"/>
    <mergeCell ref="C1196:E1196"/>
    <mergeCell ref="C1197:E1197"/>
    <mergeCell ref="C1198:E1198"/>
    <mergeCell ref="C1199:E1199"/>
    <mergeCell ref="C1203:E1203"/>
    <mergeCell ref="C1283:E1284"/>
    <mergeCell ref="C1285:E1285"/>
    <mergeCell ref="C1286:D1286"/>
    <mergeCell ref="C1289:E1292"/>
    <mergeCell ref="C1301:E1304"/>
    <mergeCell ref="C1314:E1321"/>
    <mergeCell ref="C1239:E1240"/>
    <mergeCell ref="C1253:E1256"/>
    <mergeCell ref="C1257:E1258"/>
    <mergeCell ref="C1266:E1269"/>
    <mergeCell ref="C1270:E1271"/>
    <mergeCell ref="C1279:E1282"/>
    <mergeCell ref="C1373:E1373"/>
    <mergeCell ref="C1379:E1382"/>
    <mergeCell ref="C1386:E1387"/>
    <mergeCell ref="C1391:E1392"/>
    <mergeCell ref="C1396:E1397"/>
    <mergeCell ref="C1401:E1402"/>
    <mergeCell ref="C1325:E1332"/>
    <mergeCell ref="C1336:E1343"/>
    <mergeCell ref="C1347:E1348"/>
    <mergeCell ref="C1352:E1354"/>
    <mergeCell ref="C1359:E1361"/>
    <mergeCell ref="C1367:E1367"/>
    <mergeCell ref="C1448:F1448"/>
    <mergeCell ref="C1450:E1453"/>
    <mergeCell ref="C1460:E1463"/>
    <mergeCell ref="C1465:E1465"/>
    <mergeCell ref="C1470:E1470"/>
    <mergeCell ref="C1483:F1483"/>
    <mergeCell ref="C1410:E1413"/>
    <mergeCell ref="C1417:E1418"/>
    <mergeCell ref="C1422:E1424"/>
    <mergeCell ref="C1431:E1433"/>
    <mergeCell ref="C1437:E1438"/>
    <mergeCell ref="C1444:E1444"/>
    <mergeCell ref="C1499:F1499"/>
    <mergeCell ref="C1504:F1504"/>
    <mergeCell ref="C1506:F1506"/>
    <mergeCell ref="C1508:F1508"/>
    <mergeCell ref="C1487:F1487"/>
    <mergeCell ref="C1489:F1489"/>
    <mergeCell ref="C1491:F1491"/>
    <mergeCell ref="C1493:F1493"/>
    <mergeCell ref="C1495:F1495"/>
    <mergeCell ref="C1497:F1497"/>
  </mergeCells>
  <conditionalFormatting sqref="A1538 A1530:A1534 A1536 B171 B156 B475:B476 B472 B480 B489 B525 B531 B543 B555 B553 B1040:B1041 B1045:B1083 B1092:B1096 B1228 B1241 B1248 B1259:B1324 B573:B574 A1333:B1333 B1429 B914 B970">
    <cfRule type="cellIs" dxfId="582" priority="577" stopIfTrue="1" operator="equal">
      <formula>A153</formula>
    </cfRule>
  </conditionalFormatting>
  <conditionalFormatting sqref="B50:B154 B161:B167 B169:B171 B578:B631 B1033:B1039 B1052:B1074 B1077:B1078 B1044 B1080:B1094 B175:B572 A1327:A1331 A1334:B1345 B1098:B1333 B1346:B1370 B636:B738 B1376:B1444 B745:B1028">
    <cfRule type="cellIs" dxfId="581" priority="576" stopIfTrue="1" operator="equal">
      <formula>A49</formula>
    </cfRule>
  </conditionalFormatting>
  <conditionalFormatting sqref="B631">
    <cfRule type="cellIs" dxfId="580" priority="575" stopIfTrue="1" operator="equal">
      <formula>B583</formula>
    </cfRule>
  </conditionalFormatting>
  <conditionalFormatting sqref="B171 B631 B1368:B1370 B155 B168 B459 B467 B579:B625 B1016:B1026 B1045:B1083 B1042 B1091:B1094 B1294 B474:B574 A1332:B1332 B726:B733 B1428 B913:B988">
    <cfRule type="cellIs" dxfId="579" priority="574" stopIfTrue="1" operator="equal">
      <formula>A153</formula>
    </cfRule>
  </conditionalFormatting>
  <conditionalFormatting sqref="B430 B585:B590 B621:B625 B734:B735 B1016:B1022 B1050 B476:B572 B575">
    <cfRule type="cellIs" dxfId="578" priority="573" stopIfTrue="1" operator="equal">
      <formula>B422</formula>
    </cfRule>
  </conditionalFormatting>
  <conditionalFormatting sqref="B631">
    <cfRule type="cellIs" dxfId="577" priority="572" stopIfTrue="1" operator="equal">
      <formula>B590</formula>
    </cfRule>
  </conditionalFormatting>
  <conditionalFormatting sqref="B631">
    <cfRule type="cellIs" dxfId="576" priority="571" stopIfTrue="1" operator="equal">
      <formula>B588</formula>
    </cfRule>
  </conditionalFormatting>
  <conditionalFormatting sqref="B631">
    <cfRule type="cellIs" dxfId="575" priority="570" stopIfTrue="1" operator="equal">
      <formula>B610</formula>
    </cfRule>
  </conditionalFormatting>
  <conditionalFormatting sqref="B17:B20">
    <cfRule type="cellIs" dxfId="574" priority="569" stopIfTrue="1" operator="equal">
      <formula>#REF!</formula>
    </cfRule>
  </conditionalFormatting>
  <conditionalFormatting sqref="B15 B23:B39">
    <cfRule type="cellIs" dxfId="573" priority="568" stopIfTrue="1" operator="equal">
      <formula>#REF!</formula>
    </cfRule>
  </conditionalFormatting>
  <conditionalFormatting sqref="B631">
    <cfRule type="cellIs" dxfId="572" priority="567" stopIfTrue="1" operator="equal">
      <formula>B589</formula>
    </cfRule>
  </conditionalFormatting>
  <conditionalFormatting sqref="B22">
    <cfRule type="cellIs" dxfId="571" priority="566" stopIfTrue="1" operator="equal">
      <formula>#REF!</formula>
    </cfRule>
  </conditionalFormatting>
  <conditionalFormatting sqref="B40">
    <cfRule type="cellIs" dxfId="570" priority="565" stopIfTrue="1" operator="equal">
      <formula>B1</formula>
    </cfRule>
  </conditionalFormatting>
  <conditionalFormatting sqref="B631">
    <cfRule type="cellIs" dxfId="569" priority="564" stopIfTrue="1" operator="equal">
      <formula>B587</formula>
    </cfRule>
  </conditionalFormatting>
  <conditionalFormatting sqref="B16">
    <cfRule type="cellIs" dxfId="568" priority="563" stopIfTrue="1" operator="equal">
      <formula>#REF!</formula>
    </cfRule>
  </conditionalFormatting>
  <conditionalFormatting sqref="B41">
    <cfRule type="cellIs" dxfId="567" priority="562" stopIfTrue="1" operator="equal">
      <formula>#REF!</formula>
    </cfRule>
  </conditionalFormatting>
  <conditionalFormatting sqref="B631">
    <cfRule type="cellIs" dxfId="566" priority="561" stopIfTrue="1" operator="equal">
      <formula>#REF!</formula>
    </cfRule>
  </conditionalFormatting>
  <conditionalFormatting sqref="A589:A606">
    <cfRule type="cellIs" dxfId="565" priority="560" stopIfTrue="1" operator="equal">
      <formula>#REF!</formula>
    </cfRule>
  </conditionalFormatting>
  <conditionalFormatting sqref="B739">
    <cfRule type="cellIs" dxfId="564" priority="559" stopIfTrue="1" operator="equal">
      <formula>B170</formula>
    </cfRule>
  </conditionalFormatting>
  <conditionalFormatting sqref="B740">
    <cfRule type="cellIs" dxfId="563" priority="558" stopIfTrue="1" operator="equal">
      <formula>B170</formula>
    </cfRule>
  </conditionalFormatting>
  <conditionalFormatting sqref="B631">
    <cfRule type="cellIs" dxfId="562" priority="557" stopIfTrue="1" operator="equal">
      <formula>B612</formula>
    </cfRule>
  </conditionalFormatting>
  <conditionalFormatting sqref="B1502:B1582 B1372 B1368:B1370 B744 B631 B171 B725:B735 B435:B625">
    <cfRule type="cellIs" dxfId="561" priority="556" stopIfTrue="1" operator="equal">
      <formula>#REF!</formula>
    </cfRule>
  </conditionalFormatting>
  <conditionalFormatting sqref="A1572:A1576 B1368:B1370 A550:A558">
    <cfRule type="cellIs" dxfId="560" priority="555" stopIfTrue="1" operator="equal">
      <formula>#REF!</formula>
    </cfRule>
  </conditionalFormatting>
  <conditionalFormatting sqref="B1501">
    <cfRule type="cellIs" dxfId="559" priority="554" stopIfTrue="1" operator="equal">
      <formula>#REF!</formula>
    </cfRule>
  </conditionalFormatting>
  <conditionalFormatting sqref="B1481:B1485 B1373:B1375 B1368:B1370 B1033 A1465:A1466 B1445:B1450 B1475:B1478 B1487:B1500 B742:B744 B849 B631 B633:B635 B171 B49 B725:B735 B107 B102 B435:B625">
    <cfRule type="cellIs" dxfId="558" priority="553" stopIfTrue="1" operator="equal">
      <formula>#REF!</formula>
    </cfRule>
  </conditionalFormatting>
  <conditionalFormatting sqref="B1480">
    <cfRule type="cellIs" dxfId="557" priority="552" stopIfTrue="1" operator="equal">
      <formula>#REF!</formula>
    </cfRule>
  </conditionalFormatting>
  <conditionalFormatting sqref="A1483:A1484">
    <cfRule type="cellIs" dxfId="556" priority="551" stopIfTrue="1" operator="equal">
      <formula>#REF!</formula>
    </cfRule>
  </conditionalFormatting>
  <conditionalFormatting sqref="B631 B157 B476 B472:B473 B489:B492 B525:B526 B543:B544 B1023:B1025 B1046:B1049 B1095:B1096 B1294:B1296 B501:B504 B575 B1430 B915 B971">
    <cfRule type="cellIs" dxfId="555" priority="550" stopIfTrue="1" operator="equal">
      <formula>B153</formula>
    </cfRule>
  </conditionalFormatting>
  <conditionalFormatting sqref="B631">
    <cfRule type="cellIs" dxfId="554" priority="549" stopIfTrue="1" operator="equal">
      <formula>B607</formula>
    </cfRule>
  </conditionalFormatting>
  <conditionalFormatting sqref="B1371 A725 A610:A611 A616">
    <cfRule type="cellIs" dxfId="553" priority="548" stopIfTrue="1" operator="equal">
      <formula>#REF!</formula>
    </cfRule>
  </conditionalFormatting>
  <conditionalFormatting sqref="B1368:B1370 B741:B744 B631 B171 B535 B493">
    <cfRule type="cellIs" dxfId="552" priority="547" stopIfTrue="1" operator="equal">
      <formula>#REF!</formula>
    </cfRule>
  </conditionalFormatting>
  <conditionalFormatting sqref="B1030:B1033">
    <cfRule type="cellIs" dxfId="551" priority="546" stopIfTrue="1" operator="equal">
      <formula>#REF!</formula>
    </cfRule>
  </conditionalFormatting>
  <conditionalFormatting sqref="B1029 B536 B494">
    <cfRule type="cellIs" dxfId="550" priority="545" stopIfTrue="1" operator="equal">
      <formula>#REF!</formula>
    </cfRule>
  </conditionalFormatting>
  <conditionalFormatting sqref="B1368:B1370 A1139:A1163 A1165:A1188 A1033:A1137 A1190:A1233 A1266:A1313 B744 B631 B171 B47:B49">
    <cfRule type="cellIs" dxfId="549" priority="544" stopIfTrue="1" operator="equal">
      <formula>#REF!</formula>
    </cfRule>
  </conditionalFormatting>
  <conditionalFormatting sqref="A166:A167">
    <cfRule type="cellIs" dxfId="548" priority="543" stopIfTrue="1" operator="equal">
      <formula>#REF!</formula>
    </cfRule>
  </conditionalFormatting>
  <conditionalFormatting sqref="A604:A606">
    <cfRule type="cellIs" dxfId="547" priority="542" stopIfTrue="1" operator="equal">
      <formula>#REF!</formula>
    </cfRule>
  </conditionalFormatting>
  <conditionalFormatting sqref="B1368:B1370 B631 B622 B532 B530 B490">
    <cfRule type="cellIs" dxfId="546" priority="541" stopIfTrue="1" operator="equal">
      <formula>#REF!</formula>
    </cfRule>
  </conditionalFormatting>
  <conditionalFormatting sqref="A67:A68">
    <cfRule type="cellIs" dxfId="545" priority="540" stopIfTrue="1" operator="equal">
      <formula>#REF!</formula>
    </cfRule>
  </conditionalFormatting>
  <conditionalFormatting sqref="A726 A612 A617">
    <cfRule type="cellIs" dxfId="544" priority="539" stopIfTrue="1" operator="equal">
      <formula>#REF!</formula>
    </cfRule>
  </conditionalFormatting>
  <conditionalFormatting sqref="A954:A961 A930:A944 A631:A632 A134:A160 A105:A123">
    <cfRule type="cellIs" dxfId="543" priority="538" stopIfTrue="1" operator="equal">
      <formula>#REF!</formula>
    </cfRule>
  </conditionalFormatting>
  <conditionalFormatting sqref="A1366:A1367 A1033:A1137 A1190:A1233 A1239:A1240 A1257:A1258 A1270:A1271 A1283:A1285 A737:A738 A742:A1028 A621:A626 A145:A159">
    <cfRule type="cellIs" dxfId="542" priority="537" stopIfTrue="1" operator="equal">
      <formula>#REF!</formula>
    </cfRule>
  </conditionalFormatting>
  <conditionalFormatting sqref="A103">
    <cfRule type="cellIs" dxfId="541" priority="536" stopIfTrue="1" operator="equal">
      <formula>#REF!</formula>
    </cfRule>
  </conditionalFormatting>
  <conditionalFormatting sqref="A104">
    <cfRule type="cellIs" dxfId="540" priority="535" stopIfTrue="1" operator="equal">
      <formula>#REF!</formula>
    </cfRule>
  </conditionalFormatting>
  <conditionalFormatting sqref="A85:A101">
    <cfRule type="cellIs" dxfId="539" priority="534" stopIfTrue="1" operator="equal">
      <formula>#REF!</formula>
    </cfRule>
  </conditionalFormatting>
  <conditionalFormatting sqref="A77">
    <cfRule type="cellIs" dxfId="538" priority="533" stopIfTrue="1" operator="equal">
      <formula>#REF!</formula>
    </cfRule>
  </conditionalFormatting>
  <conditionalFormatting sqref="A83:A84">
    <cfRule type="cellIs" dxfId="537" priority="532" stopIfTrue="1" operator="equal">
      <formula>#REF!</formula>
    </cfRule>
  </conditionalFormatting>
  <conditionalFormatting sqref="A76">
    <cfRule type="cellIs" dxfId="536" priority="531" stopIfTrue="1" operator="equal">
      <formula>#REF!</formula>
    </cfRule>
  </conditionalFormatting>
  <conditionalFormatting sqref="A954 A937:A938 B632 A114:A115">
    <cfRule type="cellIs" dxfId="535" priority="530" stopIfTrue="1" operator="equal">
      <formula>#REF!</formula>
    </cfRule>
  </conditionalFormatting>
  <conditionalFormatting sqref="A514:A518">
    <cfRule type="cellIs" dxfId="534" priority="529" stopIfTrue="1" operator="equal">
      <formula>#REF!</formula>
    </cfRule>
  </conditionalFormatting>
  <conditionalFormatting sqref="B1368:B1370 A1220 A509">
    <cfRule type="cellIs" dxfId="533" priority="528" stopIfTrue="1" operator="equal">
      <formula>#REF!</formula>
    </cfRule>
  </conditionalFormatting>
  <conditionalFormatting sqref="A459:A482">
    <cfRule type="cellIs" dxfId="532" priority="527" stopIfTrue="1" operator="equal">
      <formula>#REF!</formula>
    </cfRule>
  </conditionalFormatting>
  <conditionalFormatting sqref="A515:A561">
    <cfRule type="cellIs" dxfId="531" priority="526" stopIfTrue="1" operator="equal">
      <formula>#REF!</formula>
    </cfRule>
  </conditionalFormatting>
  <conditionalFormatting sqref="A1193:A1199 A177:A181 A186:A447">
    <cfRule type="cellIs" dxfId="530" priority="525" stopIfTrue="1" operator="equal">
      <formula>#REF!</formula>
    </cfRule>
  </conditionalFormatting>
  <conditionalFormatting sqref="B172:B174">
    <cfRule type="cellIs" dxfId="529" priority="524" stopIfTrue="1" operator="equal">
      <formula>#REF!</formula>
    </cfRule>
  </conditionalFormatting>
  <conditionalFormatting sqref="B171 B47:B49">
    <cfRule type="cellIs" dxfId="527" priority="522" stopIfTrue="1" operator="equal">
      <formula>#REF!</formula>
    </cfRule>
  </conditionalFormatting>
  <conditionalFormatting sqref="B6">
    <cfRule type="cellIs" dxfId="526" priority="521" stopIfTrue="1" operator="equal">
      <formula>#REF!</formula>
    </cfRule>
  </conditionalFormatting>
  <conditionalFormatting sqref="B1368:B1370 B744 A727:A735 A613:A626">
    <cfRule type="cellIs" dxfId="525" priority="520" stopIfTrue="1" operator="equal">
      <formula>#REF!</formula>
    </cfRule>
  </conditionalFormatting>
  <conditionalFormatting sqref="B631">
    <cfRule type="cellIs" dxfId="524" priority="519" stopIfTrue="1" operator="equal">
      <formula>B604</formula>
    </cfRule>
  </conditionalFormatting>
  <conditionalFormatting sqref="B7:B10">
    <cfRule type="cellIs" dxfId="523" priority="518" stopIfTrue="1" operator="equal">
      <formula>#REF!</formula>
    </cfRule>
  </conditionalFormatting>
  <conditionalFormatting sqref="A161:A164">
    <cfRule type="cellIs" dxfId="522" priority="517" stopIfTrue="1" operator="equal">
      <formula>#REF!</formula>
    </cfRule>
  </conditionalFormatting>
  <conditionalFormatting sqref="A165">
    <cfRule type="cellIs" dxfId="521" priority="516" stopIfTrue="1" operator="equal">
      <formula>#REF!</formula>
    </cfRule>
  </conditionalFormatting>
  <conditionalFormatting sqref="A1089 B1450 A145:A147 B849:B851">
    <cfRule type="cellIs" dxfId="520" priority="515" stopIfTrue="1" operator="equal">
      <formula>#REF!</formula>
    </cfRule>
  </conditionalFormatting>
  <conditionalFormatting sqref="B631">
    <cfRule type="cellIs" dxfId="519" priority="514" stopIfTrue="1" operator="equal">
      <formula>B565</formula>
    </cfRule>
  </conditionalFormatting>
  <conditionalFormatting sqref="B631">
    <cfRule type="cellIs" dxfId="518" priority="513" stopIfTrue="1" operator="equal">
      <formula>B563</formula>
    </cfRule>
  </conditionalFormatting>
  <conditionalFormatting sqref="A933:A936 A134 A110:A113">
    <cfRule type="cellIs" dxfId="517" priority="512" stopIfTrue="1" operator="equal">
      <formula>#REF!</formula>
    </cfRule>
  </conditionalFormatting>
  <conditionalFormatting sqref="A137:A138">
    <cfRule type="cellIs" dxfId="516" priority="511" stopIfTrue="1" operator="equal">
      <formula>#REF!</formula>
    </cfRule>
  </conditionalFormatting>
  <conditionalFormatting sqref="A958:A959 A936:A944 A139:A160">
    <cfRule type="cellIs" dxfId="515" priority="510" stopIfTrue="1" operator="equal">
      <formula>#REF!</formula>
    </cfRule>
  </conditionalFormatting>
  <conditionalFormatting sqref="B171">
    <cfRule type="cellIs" dxfId="514" priority="509" stopIfTrue="1" operator="equal">
      <formula>#REF!</formula>
    </cfRule>
  </conditionalFormatting>
  <conditionalFormatting sqref="B631">
    <cfRule type="cellIs" dxfId="513" priority="508" stopIfTrue="1" operator="equal">
      <formula>B611</formula>
    </cfRule>
  </conditionalFormatting>
  <conditionalFormatting sqref="B631">
    <cfRule type="cellIs" dxfId="512" priority="507" stopIfTrue="1" operator="equal">
      <formula>B600</formula>
    </cfRule>
  </conditionalFormatting>
  <conditionalFormatting sqref="B631">
    <cfRule type="cellIs" dxfId="511" priority="506" stopIfTrue="1" operator="equal">
      <formula>B601</formula>
    </cfRule>
  </conditionalFormatting>
  <conditionalFormatting sqref="B631">
    <cfRule type="cellIs" dxfId="510" priority="505" stopIfTrue="1" operator="equal">
      <formula>B602</formula>
    </cfRule>
  </conditionalFormatting>
  <conditionalFormatting sqref="B631">
    <cfRule type="cellIs" dxfId="509" priority="504" stopIfTrue="1" operator="equal">
      <formula>B603</formula>
    </cfRule>
  </conditionalFormatting>
  <conditionalFormatting sqref="B631">
    <cfRule type="cellIs" dxfId="508" priority="503" stopIfTrue="1" operator="equal">
      <formula>B605</formula>
    </cfRule>
  </conditionalFormatting>
  <conditionalFormatting sqref="B631">
    <cfRule type="cellIs" dxfId="507" priority="502" stopIfTrue="1" operator="equal">
      <formula>B606</formula>
    </cfRule>
  </conditionalFormatting>
  <conditionalFormatting sqref="B631">
    <cfRule type="cellIs" dxfId="506" priority="501" stopIfTrue="1" operator="equal">
      <formula>B608</formula>
    </cfRule>
  </conditionalFormatting>
  <conditionalFormatting sqref="B631">
    <cfRule type="cellIs" dxfId="505" priority="500" stopIfTrue="1" operator="equal">
      <formula>B609</formula>
    </cfRule>
  </conditionalFormatting>
  <conditionalFormatting sqref="B631 B1033">
    <cfRule type="cellIs" dxfId="504" priority="499" stopIfTrue="1" operator="equal">
      <formula>B613</formula>
    </cfRule>
  </conditionalFormatting>
  <conditionalFormatting sqref="B631 B621">
    <cfRule type="cellIs" dxfId="503" priority="498" stopIfTrue="1" operator="equal">
      <formula>B604</formula>
    </cfRule>
  </conditionalFormatting>
  <conditionalFormatting sqref="B631">
    <cfRule type="cellIs" dxfId="502" priority="497" stopIfTrue="1" operator="equal">
      <formula>B595</formula>
    </cfRule>
  </conditionalFormatting>
  <conditionalFormatting sqref="B631">
    <cfRule type="cellIs" dxfId="501" priority="496" stopIfTrue="1" operator="equal">
      <formula>B596</formula>
    </cfRule>
  </conditionalFormatting>
  <conditionalFormatting sqref="B631">
    <cfRule type="cellIs" dxfId="500" priority="495" stopIfTrue="1" operator="equal">
      <formula>B597</formula>
    </cfRule>
  </conditionalFormatting>
  <conditionalFormatting sqref="B631">
    <cfRule type="cellIs" dxfId="499" priority="494" stopIfTrue="1" operator="equal">
      <formula>B598</formula>
    </cfRule>
  </conditionalFormatting>
  <conditionalFormatting sqref="B631">
    <cfRule type="cellIs" dxfId="498" priority="493" stopIfTrue="1" operator="equal">
      <formula>B599</formula>
    </cfRule>
  </conditionalFormatting>
  <conditionalFormatting sqref="B631">
    <cfRule type="cellIs" dxfId="497" priority="492" stopIfTrue="1" operator="equal">
      <formula>B593</formula>
    </cfRule>
  </conditionalFormatting>
  <conditionalFormatting sqref="B631">
    <cfRule type="cellIs" dxfId="496" priority="491" stopIfTrue="1" operator="equal">
      <formula>B594</formula>
    </cfRule>
  </conditionalFormatting>
  <conditionalFormatting sqref="B631">
    <cfRule type="cellIs" dxfId="495" priority="490" stopIfTrue="1" operator="equal">
      <formula>B455</formula>
    </cfRule>
  </conditionalFormatting>
  <conditionalFormatting sqref="A547:A558">
    <cfRule type="cellIs" dxfId="494" priority="489" stopIfTrue="1" operator="equal">
      <formula>A412</formula>
    </cfRule>
  </conditionalFormatting>
  <conditionalFormatting sqref="B631">
    <cfRule type="cellIs" dxfId="493" priority="488" stopIfTrue="1" operator="equal">
      <formula>B432</formula>
    </cfRule>
  </conditionalFormatting>
  <conditionalFormatting sqref="B631">
    <cfRule type="cellIs" dxfId="492" priority="487" stopIfTrue="1" operator="equal">
      <formula>B453</formula>
    </cfRule>
  </conditionalFormatting>
  <conditionalFormatting sqref="A547:A559">
    <cfRule type="cellIs" dxfId="491" priority="486" stopIfTrue="1" operator="equal">
      <formula>A410</formula>
    </cfRule>
  </conditionalFormatting>
  <conditionalFormatting sqref="B631">
    <cfRule type="cellIs" dxfId="490" priority="485" stopIfTrue="1" operator="equal">
      <formula>B454</formula>
    </cfRule>
  </conditionalFormatting>
  <conditionalFormatting sqref="A550">
    <cfRule type="cellIs" dxfId="489" priority="484" stopIfTrue="1" operator="equal">
      <formula>A414</formula>
    </cfRule>
  </conditionalFormatting>
  <conditionalFormatting sqref="B631">
    <cfRule type="cellIs" dxfId="488" priority="483" stopIfTrue="1" operator="equal">
      <formula>B405</formula>
    </cfRule>
  </conditionalFormatting>
  <conditionalFormatting sqref="B631">
    <cfRule type="cellIs" dxfId="487" priority="482" stopIfTrue="1" operator="equal">
      <formula>B430</formula>
    </cfRule>
  </conditionalFormatting>
  <conditionalFormatting sqref="B631">
    <cfRule type="cellIs" dxfId="486" priority="481" stopIfTrue="1" operator="equal">
      <formula>B440</formula>
    </cfRule>
  </conditionalFormatting>
  <conditionalFormatting sqref="B631">
    <cfRule type="cellIs" dxfId="485" priority="480" stopIfTrue="1" operator="equal">
      <formula>B408</formula>
    </cfRule>
  </conditionalFormatting>
  <conditionalFormatting sqref="B631">
    <cfRule type="cellIs" dxfId="484" priority="479" stopIfTrue="1" operator="equal">
      <formula>B433</formula>
    </cfRule>
  </conditionalFormatting>
  <conditionalFormatting sqref="B631">
    <cfRule type="cellIs" dxfId="483" priority="478" stopIfTrue="1" operator="equal">
      <formula>B443</formula>
    </cfRule>
  </conditionalFormatting>
  <conditionalFormatting sqref="B631">
    <cfRule type="cellIs" dxfId="482" priority="477" stopIfTrue="1" operator="equal">
      <formula>B452</formula>
    </cfRule>
  </conditionalFormatting>
  <conditionalFormatting sqref="A1090:A1094">
    <cfRule type="cellIs" dxfId="481" priority="476" stopIfTrue="1" operator="equal">
      <formula>A902</formula>
    </cfRule>
  </conditionalFormatting>
  <conditionalFormatting sqref="B631">
    <cfRule type="cellIs" dxfId="480" priority="475" stopIfTrue="1" operator="equal">
      <formula>#REF!</formula>
    </cfRule>
  </conditionalFormatting>
  <conditionalFormatting sqref="B631">
    <cfRule type="cellIs" dxfId="479" priority="474" stopIfTrue="1" operator="equal">
      <formula>B451</formula>
    </cfRule>
  </conditionalFormatting>
  <conditionalFormatting sqref="B631">
    <cfRule type="cellIs" dxfId="478" priority="473" stopIfTrue="1" operator="equal">
      <formula>B442</formula>
    </cfRule>
  </conditionalFormatting>
  <conditionalFormatting sqref="B631">
    <cfRule type="cellIs" dxfId="477" priority="472" stopIfTrue="1" operator="equal">
      <formula>B449</formula>
    </cfRule>
  </conditionalFormatting>
  <conditionalFormatting sqref="B631">
    <cfRule type="cellIs" dxfId="476" priority="471" stopIfTrue="1" operator="equal">
      <formula>B445</formula>
    </cfRule>
  </conditionalFormatting>
  <conditionalFormatting sqref="A1095:A1096">
    <cfRule type="cellIs" dxfId="475" priority="470" stopIfTrue="1" operator="equal">
      <formula>A905</formula>
    </cfRule>
  </conditionalFormatting>
  <conditionalFormatting sqref="B631">
    <cfRule type="cellIs" dxfId="474" priority="469" stopIfTrue="1" operator="equal">
      <formula>B434</formula>
    </cfRule>
  </conditionalFormatting>
  <conditionalFormatting sqref="B631">
    <cfRule type="cellIs" dxfId="473" priority="468" stopIfTrue="1" operator="equal">
      <formula>B450</formula>
    </cfRule>
  </conditionalFormatting>
  <conditionalFormatting sqref="B631">
    <cfRule type="cellIs" dxfId="472" priority="467" stopIfTrue="1" operator="equal">
      <formula>B435</formula>
    </cfRule>
  </conditionalFormatting>
  <conditionalFormatting sqref="B631">
    <cfRule type="cellIs" dxfId="471" priority="466" stopIfTrue="1" operator="equal">
      <formula>B444</formula>
    </cfRule>
  </conditionalFormatting>
  <conditionalFormatting sqref="B631">
    <cfRule type="cellIs" dxfId="470" priority="465" stopIfTrue="1" operator="equal">
      <formula>B414</formula>
    </cfRule>
  </conditionalFormatting>
  <conditionalFormatting sqref="B631">
    <cfRule type="cellIs" dxfId="469" priority="464" stopIfTrue="1" operator="equal">
      <formula>B438</formula>
    </cfRule>
  </conditionalFormatting>
  <conditionalFormatting sqref="B631">
    <cfRule type="cellIs" dxfId="468" priority="463" stopIfTrue="1" operator="equal">
      <formula>B456</formula>
    </cfRule>
  </conditionalFormatting>
  <conditionalFormatting sqref="B631">
    <cfRule type="cellIs" dxfId="467" priority="462" stopIfTrue="1" operator="equal">
      <formula>B439</formula>
    </cfRule>
  </conditionalFormatting>
  <conditionalFormatting sqref="B631">
    <cfRule type="cellIs" dxfId="466" priority="461" stopIfTrue="1" operator="equal">
      <formula>B441</formula>
    </cfRule>
  </conditionalFormatting>
  <conditionalFormatting sqref="A608:A609">
    <cfRule type="cellIs" dxfId="465" priority="460" stopIfTrue="1" operator="equal">
      <formula>#REF!</formula>
    </cfRule>
  </conditionalFormatting>
  <conditionalFormatting sqref="B631">
    <cfRule type="cellIs" dxfId="464" priority="459" stopIfTrue="1" operator="equal">
      <formula>B566</formula>
    </cfRule>
  </conditionalFormatting>
  <conditionalFormatting sqref="B631">
    <cfRule type="cellIs" dxfId="463" priority="458" stopIfTrue="1" operator="equal">
      <formula>#REF!</formula>
    </cfRule>
  </conditionalFormatting>
  <conditionalFormatting sqref="B631">
    <cfRule type="cellIs" dxfId="462" priority="457" stopIfTrue="1" operator="equal">
      <formula>#REF!</formula>
    </cfRule>
  </conditionalFormatting>
  <conditionalFormatting sqref="B631">
    <cfRule type="cellIs" dxfId="461" priority="456" stopIfTrue="1" operator="equal">
      <formula>B568</formula>
    </cfRule>
  </conditionalFormatting>
  <conditionalFormatting sqref="A136">
    <cfRule type="cellIs" dxfId="460" priority="455" stopIfTrue="1" operator="equal">
      <formula>A79</formula>
    </cfRule>
  </conditionalFormatting>
  <conditionalFormatting sqref="A955:A959">
    <cfRule type="cellIs" dxfId="459" priority="454" stopIfTrue="1" operator="equal">
      <formula>A890</formula>
    </cfRule>
  </conditionalFormatting>
  <conditionalFormatting sqref="B631">
    <cfRule type="cellIs" dxfId="458" priority="453" stopIfTrue="1" operator="equal">
      <formula>B561</formula>
    </cfRule>
  </conditionalFormatting>
  <conditionalFormatting sqref="A960">
    <cfRule type="cellIs" dxfId="457" priority="452" stopIfTrue="1" operator="equal">
      <formula>A891</formula>
    </cfRule>
  </conditionalFormatting>
  <conditionalFormatting sqref="A116:A120">
    <cfRule type="cellIs" dxfId="456" priority="451" stopIfTrue="1" operator="equal">
      <formula>A50</formula>
    </cfRule>
  </conditionalFormatting>
  <conditionalFormatting sqref="A121">
    <cfRule type="cellIs" dxfId="455" priority="450" stopIfTrue="1" operator="equal">
      <formula>A51</formula>
    </cfRule>
  </conditionalFormatting>
  <conditionalFormatting sqref="A547:A556 A560">
    <cfRule type="cellIs" dxfId="454" priority="449" stopIfTrue="1" operator="equal">
      <formula>A417</formula>
    </cfRule>
  </conditionalFormatting>
  <conditionalFormatting sqref="B631">
    <cfRule type="cellIs" dxfId="453" priority="448" stopIfTrue="1" operator="equal">
      <formula>B550</formula>
    </cfRule>
  </conditionalFormatting>
  <conditionalFormatting sqref="A539:A542">
    <cfRule type="cellIs" dxfId="452" priority="447" stopIfTrue="1" operator="equal">
      <formula>A430</formula>
    </cfRule>
  </conditionalFormatting>
  <conditionalFormatting sqref="A942">
    <cfRule type="cellIs" dxfId="451" priority="446" stopIfTrue="1" operator="equal">
      <formula>A883</formula>
    </cfRule>
  </conditionalFormatting>
  <conditionalFormatting sqref="A543:A546">
    <cfRule type="cellIs" dxfId="450" priority="445" stopIfTrue="1" operator="equal">
      <formula>A432</formula>
    </cfRule>
  </conditionalFormatting>
  <conditionalFormatting sqref="B1368:B1370 B744">
    <cfRule type="cellIs" dxfId="449" priority="444" stopIfTrue="1" operator="equal">
      <formula>#REF!</formula>
    </cfRule>
  </conditionalFormatting>
  <conditionalFormatting sqref="B631">
    <cfRule type="cellIs" dxfId="448" priority="443" stopIfTrue="1" operator="equal">
      <formula>B403</formula>
    </cfRule>
  </conditionalFormatting>
  <conditionalFormatting sqref="B631">
    <cfRule type="cellIs" dxfId="447" priority="442" stopIfTrue="1" operator="equal">
      <formula>B413</formula>
    </cfRule>
  </conditionalFormatting>
  <conditionalFormatting sqref="B631">
    <cfRule type="cellIs" dxfId="446" priority="441" stopIfTrue="1" operator="equal">
      <formula>B417</formula>
    </cfRule>
  </conditionalFormatting>
  <conditionalFormatting sqref="B631">
    <cfRule type="cellIs" dxfId="445" priority="440" stopIfTrue="1" operator="equal">
      <formula>B571</formula>
    </cfRule>
  </conditionalFormatting>
  <conditionalFormatting sqref="B631">
    <cfRule type="cellIs" dxfId="444" priority="439" stopIfTrue="1" operator="equal">
      <formula>B415</formula>
    </cfRule>
  </conditionalFormatting>
  <conditionalFormatting sqref="A561">
    <cfRule type="cellIs" dxfId="443" priority="438" stopIfTrue="1" operator="equal">
      <formula>A3010</formula>
    </cfRule>
  </conditionalFormatting>
  <conditionalFormatting sqref="B631">
    <cfRule type="cellIs" dxfId="442" priority="437" stopIfTrue="1" operator="equal">
      <formula>B416</formula>
    </cfRule>
  </conditionalFormatting>
  <conditionalFormatting sqref="B631">
    <cfRule type="cellIs" dxfId="441" priority="436" stopIfTrue="1" operator="equal">
      <formula>B436</formula>
    </cfRule>
  </conditionalFormatting>
  <conditionalFormatting sqref="A543:A546">
    <cfRule type="cellIs" dxfId="440" priority="435" stopIfTrue="1" operator="equal">
      <formula>A3017</formula>
    </cfRule>
  </conditionalFormatting>
  <conditionalFormatting sqref="B631">
    <cfRule type="cellIs" dxfId="439" priority="434" stopIfTrue="1" operator="equal">
      <formula>B569</formula>
    </cfRule>
  </conditionalFormatting>
  <conditionalFormatting sqref="B631">
    <cfRule type="cellIs" dxfId="438" priority="433" stopIfTrue="1" operator="equal">
      <formula>B411</formula>
    </cfRule>
  </conditionalFormatting>
  <conditionalFormatting sqref="A537 A545:A552">
    <cfRule type="cellIs" dxfId="437" priority="432" stopIfTrue="1" operator="equal">
      <formula>A422</formula>
    </cfRule>
  </conditionalFormatting>
  <conditionalFormatting sqref="B631">
    <cfRule type="cellIs" dxfId="436" priority="431" stopIfTrue="1" operator="equal">
      <formula>B409</formula>
    </cfRule>
  </conditionalFormatting>
  <conditionalFormatting sqref="B631">
    <cfRule type="cellIs" dxfId="435" priority="430" stopIfTrue="1" operator="equal">
      <formula>B410</formula>
    </cfRule>
  </conditionalFormatting>
  <conditionalFormatting sqref="B631">
    <cfRule type="cellIs" dxfId="434" priority="429" stopIfTrue="1" operator="equal">
      <formula>B406</formula>
    </cfRule>
  </conditionalFormatting>
  <conditionalFormatting sqref="A531:A536">
    <cfRule type="cellIs" dxfId="433" priority="428" stopIfTrue="1" operator="equal">
      <formula>A3013</formula>
    </cfRule>
  </conditionalFormatting>
  <conditionalFormatting sqref="A531:A536">
    <cfRule type="cellIs" dxfId="432" priority="427" stopIfTrue="1" operator="equal">
      <formula>A3011</formula>
    </cfRule>
  </conditionalFormatting>
  <conditionalFormatting sqref="A531:A536">
    <cfRule type="cellIs" dxfId="431" priority="426" stopIfTrue="1" operator="equal">
      <formula>A3009</formula>
    </cfRule>
  </conditionalFormatting>
  <conditionalFormatting sqref="B631">
    <cfRule type="cellIs" dxfId="430" priority="425" stopIfTrue="1" operator="equal">
      <formula>B418</formula>
    </cfRule>
  </conditionalFormatting>
  <conditionalFormatting sqref="B631">
    <cfRule type="cellIs" dxfId="429" priority="424" stopIfTrue="1" operator="equal">
      <formula>B591</formula>
    </cfRule>
  </conditionalFormatting>
  <conditionalFormatting sqref="B631">
    <cfRule type="cellIs" dxfId="428" priority="423" stopIfTrue="1" operator="equal">
      <formula>B580</formula>
    </cfRule>
  </conditionalFormatting>
  <conditionalFormatting sqref="B631">
    <cfRule type="cellIs" dxfId="427" priority="422" stopIfTrue="1" operator="equal">
      <formula>B592</formula>
    </cfRule>
  </conditionalFormatting>
  <conditionalFormatting sqref="B631">
    <cfRule type="cellIs" dxfId="426" priority="421" stopIfTrue="1" operator="equal">
      <formula>B422</formula>
    </cfRule>
  </conditionalFormatting>
  <conditionalFormatting sqref="B631">
    <cfRule type="cellIs" dxfId="425" priority="420" stopIfTrue="1" operator="equal">
      <formula>B437</formula>
    </cfRule>
  </conditionalFormatting>
  <conditionalFormatting sqref="B631">
    <cfRule type="cellIs" dxfId="424" priority="419" stopIfTrue="1" operator="equal">
      <formula>B431</formula>
    </cfRule>
  </conditionalFormatting>
  <conditionalFormatting sqref="B631">
    <cfRule type="cellIs" dxfId="423" priority="418" stopIfTrue="1" operator="equal">
      <formula>B421</formula>
    </cfRule>
  </conditionalFormatting>
  <conditionalFormatting sqref="A535:A536">
    <cfRule type="cellIs" dxfId="422" priority="417" stopIfTrue="1" operator="equal">
      <formula>A3009</formula>
    </cfRule>
  </conditionalFormatting>
  <conditionalFormatting sqref="B631">
    <cfRule type="cellIs" dxfId="421" priority="416" stopIfTrue="1" operator="equal">
      <formula>B407</formula>
    </cfRule>
  </conditionalFormatting>
  <conditionalFormatting sqref="B1369:B1370">
    <cfRule type="cellIs" dxfId="420" priority="415" stopIfTrue="1" operator="equal">
      <formula>B1232</formula>
    </cfRule>
  </conditionalFormatting>
  <conditionalFormatting sqref="B631">
    <cfRule type="cellIs" dxfId="419" priority="414" stopIfTrue="1" operator="equal">
      <formula>B549</formula>
    </cfRule>
  </conditionalFormatting>
  <conditionalFormatting sqref="B1370">
    <cfRule type="cellIs" dxfId="418" priority="413" stopIfTrue="1" operator="equal">
      <formula>#REF!</formula>
    </cfRule>
  </conditionalFormatting>
  <conditionalFormatting sqref="B631">
    <cfRule type="cellIs" dxfId="417" priority="412" stopIfTrue="1" operator="equal">
      <formula>B548</formula>
    </cfRule>
  </conditionalFormatting>
  <conditionalFormatting sqref="B631">
    <cfRule type="cellIs" dxfId="416" priority="411" stopIfTrue="1" operator="equal">
      <formula>B412</formula>
    </cfRule>
  </conditionalFormatting>
  <conditionalFormatting sqref="B631">
    <cfRule type="cellIs" dxfId="415" priority="410" stopIfTrue="1" operator="equal">
      <formula>B570</formula>
    </cfRule>
  </conditionalFormatting>
  <conditionalFormatting sqref="B631">
    <cfRule type="cellIs" dxfId="414" priority="409" stopIfTrue="1" operator="equal">
      <formula>B419</formula>
    </cfRule>
  </conditionalFormatting>
  <conditionalFormatting sqref="A533:A542">
    <cfRule type="cellIs" dxfId="413" priority="408" stopIfTrue="1" operator="equal">
      <formula>A3009</formula>
    </cfRule>
  </conditionalFormatting>
  <conditionalFormatting sqref="A533:A534">
    <cfRule type="cellIs" dxfId="412" priority="407" stopIfTrue="1" operator="equal">
      <formula>A3007</formula>
    </cfRule>
  </conditionalFormatting>
  <conditionalFormatting sqref="B1368:B1370">
    <cfRule type="cellIs" dxfId="411" priority="406" stopIfTrue="1" operator="equal">
      <formula>B1221</formula>
    </cfRule>
  </conditionalFormatting>
  <conditionalFormatting sqref="A551:A560">
    <cfRule type="cellIs" dxfId="410" priority="405" stopIfTrue="1" operator="equal">
      <formula>#REF!</formula>
    </cfRule>
  </conditionalFormatting>
  <conditionalFormatting sqref="B631">
    <cfRule type="cellIs" dxfId="409" priority="404" stopIfTrue="1" operator="equal">
      <formula>#REF!</formula>
    </cfRule>
  </conditionalFormatting>
  <conditionalFormatting sqref="B631">
    <cfRule type="cellIs" dxfId="408" priority="403" stopIfTrue="1" operator="equal">
      <formula>B420</formula>
    </cfRule>
  </conditionalFormatting>
  <conditionalFormatting sqref="A550:A559 A539">
    <cfRule type="cellIs" dxfId="407" priority="402" stopIfTrue="1" operator="equal">
      <formula>#REF!</formula>
    </cfRule>
  </conditionalFormatting>
  <conditionalFormatting sqref="A555:A558 A551:A552">
    <cfRule type="cellIs" dxfId="406" priority="401" stopIfTrue="1" operator="equal">
      <formula>A406</formula>
    </cfRule>
  </conditionalFormatting>
  <conditionalFormatting sqref="A555:A560">
    <cfRule type="cellIs" dxfId="405" priority="400" stopIfTrue="1" operator="equal">
      <formula>A408</formula>
    </cfRule>
  </conditionalFormatting>
  <conditionalFormatting sqref="A540:A542 A555:A556">
    <cfRule type="cellIs" dxfId="404" priority="399" stopIfTrue="1" operator="equal">
      <formula>A414</formula>
    </cfRule>
  </conditionalFormatting>
  <conditionalFormatting sqref="A547:A556">
    <cfRule type="cellIs" dxfId="403" priority="398" stopIfTrue="1" operator="equal">
      <formula>A430</formula>
    </cfRule>
  </conditionalFormatting>
  <conditionalFormatting sqref="A533:A547 A555:A560">
    <cfRule type="cellIs" dxfId="402" priority="397" stopIfTrue="1" operator="equal">
      <formula>A408</formula>
    </cfRule>
  </conditionalFormatting>
  <conditionalFormatting sqref="B1368:B1370">
    <cfRule type="cellIs" dxfId="401" priority="396" stopIfTrue="1" operator="equal">
      <formula>B1209</formula>
    </cfRule>
  </conditionalFormatting>
  <conditionalFormatting sqref="B631">
    <cfRule type="cellIs" dxfId="400" priority="395" stopIfTrue="1" operator="equal">
      <formula>B579</formula>
    </cfRule>
  </conditionalFormatting>
  <conditionalFormatting sqref="B631">
    <cfRule type="cellIs" dxfId="399" priority="394" stopIfTrue="1" operator="equal">
      <formula>B559</formula>
    </cfRule>
  </conditionalFormatting>
  <conditionalFormatting sqref="A956">
    <cfRule type="cellIs" dxfId="398" priority="393" stopIfTrue="1" operator="equal">
      <formula>A889</formula>
    </cfRule>
  </conditionalFormatting>
  <conditionalFormatting sqref="A543:A547">
    <cfRule type="cellIs" dxfId="397" priority="392" stopIfTrue="1" operator="equal">
      <formula>A430</formula>
    </cfRule>
  </conditionalFormatting>
  <conditionalFormatting sqref="A537:A542">
    <cfRule type="cellIs" dxfId="396" priority="391" stopIfTrue="1" operator="equal">
      <formula>A430</formula>
    </cfRule>
  </conditionalFormatting>
  <conditionalFormatting sqref="A543:A546">
    <cfRule type="cellIs" dxfId="395" priority="390" stopIfTrue="1" operator="equal">
      <formula>A418</formula>
    </cfRule>
  </conditionalFormatting>
  <conditionalFormatting sqref="A531:A534 A537:A543 A551:A558">
    <cfRule type="cellIs" dxfId="394" priority="389" stopIfTrue="1" operator="equal">
      <formula>A410</formula>
    </cfRule>
  </conditionalFormatting>
  <conditionalFormatting sqref="B631">
    <cfRule type="cellIs" dxfId="393" priority="388" stopIfTrue="1" operator="equal">
      <formula>B390</formula>
    </cfRule>
  </conditionalFormatting>
  <conditionalFormatting sqref="A543:A552 A557:A558">
    <cfRule type="cellIs" dxfId="392" priority="387" stopIfTrue="1" operator="equal">
      <formula>A415</formula>
    </cfRule>
  </conditionalFormatting>
  <conditionalFormatting sqref="B1368:B1370">
    <cfRule type="cellIs" dxfId="391" priority="386" stopIfTrue="1" operator="equal">
      <formula>B1210</formula>
    </cfRule>
  </conditionalFormatting>
  <conditionalFormatting sqref="A527:A532 A537:A542 A549:A558">
    <cfRule type="cellIs" dxfId="390" priority="385" stopIfTrue="1" operator="equal">
      <formula>A408</formula>
    </cfRule>
  </conditionalFormatting>
  <conditionalFormatting sqref="B1368:B1370">
    <cfRule type="cellIs" dxfId="389" priority="384" stopIfTrue="1" operator="equal">
      <formula>B1212</formula>
    </cfRule>
  </conditionalFormatting>
  <conditionalFormatting sqref="A122">
    <cfRule type="cellIs" dxfId="388" priority="383" stopIfTrue="1" operator="equal">
      <formula>A50</formula>
    </cfRule>
  </conditionalFormatting>
  <conditionalFormatting sqref="A545:A546 A552">
    <cfRule type="cellIs" dxfId="387" priority="382" stopIfTrue="1" operator="equal">
      <formula>A421</formula>
    </cfRule>
  </conditionalFormatting>
  <conditionalFormatting sqref="B631">
    <cfRule type="cellIs" dxfId="386" priority="381" stopIfTrue="1" operator="equal">
      <formula>B402</formula>
    </cfRule>
  </conditionalFormatting>
  <conditionalFormatting sqref="B1368:B1370">
    <cfRule type="cellIs" dxfId="385" priority="380" stopIfTrue="1" operator="equal">
      <formula>B1213</formula>
    </cfRule>
  </conditionalFormatting>
  <conditionalFormatting sqref="B1368:B1370">
    <cfRule type="cellIs" dxfId="384" priority="379" stopIfTrue="1" operator="equal">
      <formula>B1206</formula>
    </cfRule>
  </conditionalFormatting>
  <conditionalFormatting sqref="B1368:B1370">
    <cfRule type="cellIs" dxfId="383" priority="378" stopIfTrue="1" operator="equal">
      <formula>B1211</formula>
    </cfRule>
  </conditionalFormatting>
  <conditionalFormatting sqref="A543:A552 A559:A560">
    <cfRule type="cellIs" dxfId="382" priority="377" stopIfTrue="1" operator="equal">
      <formula>A414</formula>
    </cfRule>
  </conditionalFormatting>
  <conditionalFormatting sqref="A537:A539">
    <cfRule type="cellIs" dxfId="381" priority="376" stopIfTrue="1" operator="equal">
      <formula>A420</formula>
    </cfRule>
  </conditionalFormatting>
  <conditionalFormatting sqref="B1368:B1370">
    <cfRule type="cellIs" dxfId="380" priority="375" stopIfTrue="1" operator="equal">
      <formula>B1201</formula>
    </cfRule>
  </conditionalFormatting>
  <conditionalFormatting sqref="A548:A558">
    <cfRule type="cellIs" dxfId="379" priority="374" stopIfTrue="1" operator="equal">
      <formula>A414</formula>
    </cfRule>
  </conditionalFormatting>
  <conditionalFormatting sqref="A549:A550">
    <cfRule type="cellIs" dxfId="378" priority="373" stopIfTrue="1" operator="equal">
      <formula>A408</formula>
    </cfRule>
  </conditionalFormatting>
  <conditionalFormatting sqref="B1368:B1370">
    <cfRule type="cellIs" dxfId="377" priority="372" stopIfTrue="1" operator="equal">
      <formula>B1253</formula>
    </cfRule>
  </conditionalFormatting>
  <conditionalFormatting sqref="A545:A556">
    <cfRule type="cellIs" dxfId="376" priority="371" stopIfTrue="1" operator="equal">
      <formula>A414</formula>
    </cfRule>
  </conditionalFormatting>
  <conditionalFormatting sqref="A534">
    <cfRule type="cellIs" dxfId="375" priority="370" stopIfTrue="1" operator="equal">
      <formula>A414</formula>
    </cfRule>
  </conditionalFormatting>
  <conditionalFormatting sqref="A533:A536 A543:A549 A557:A560">
    <cfRule type="cellIs" dxfId="374" priority="369" stopIfTrue="1" operator="equal">
      <formula>A406</formula>
    </cfRule>
  </conditionalFormatting>
  <conditionalFormatting sqref="A549:A560">
    <cfRule type="cellIs" dxfId="373" priority="368" stopIfTrue="1" operator="equal">
      <formula>A410</formula>
    </cfRule>
  </conditionalFormatting>
  <conditionalFormatting sqref="A549:A558">
    <cfRule type="cellIs" dxfId="372" priority="367" stopIfTrue="1" operator="equal">
      <formula>A416</formula>
    </cfRule>
  </conditionalFormatting>
  <conditionalFormatting sqref="B1368:B1370">
    <cfRule type="cellIs" dxfId="371" priority="366" stopIfTrue="1" operator="equal">
      <formula>B1219</formula>
    </cfRule>
  </conditionalFormatting>
  <conditionalFormatting sqref="B631">
    <cfRule type="cellIs" dxfId="370" priority="365" stopIfTrue="1" operator="equal">
      <formula>B400</formula>
    </cfRule>
  </conditionalFormatting>
  <conditionalFormatting sqref="B631">
    <cfRule type="cellIs" dxfId="369" priority="364" stopIfTrue="1" operator="equal">
      <formula>B404</formula>
    </cfRule>
  </conditionalFormatting>
  <conditionalFormatting sqref="B1368:B1370">
    <cfRule type="cellIs" dxfId="368" priority="363" stopIfTrue="1" operator="equal">
      <formula>B1193</formula>
    </cfRule>
  </conditionalFormatting>
  <conditionalFormatting sqref="B631">
    <cfRule type="cellIs" dxfId="367" priority="362" stopIfTrue="1" operator="equal">
      <formula>B401</formula>
    </cfRule>
  </conditionalFormatting>
  <conditionalFormatting sqref="A551:A560">
    <cfRule type="cellIs" dxfId="366" priority="361" stopIfTrue="1" operator="equal">
      <formula>A410</formula>
    </cfRule>
  </conditionalFormatting>
  <conditionalFormatting sqref="B631">
    <cfRule type="cellIs" dxfId="365" priority="360" stopIfTrue="1" operator="equal">
      <formula>B395</formula>
    </cfRule>
  </conditionalFormatting>
  <conditionalFormatting sqref="A547:A558">
    <cfRule type="cellIs" dxfId="364" priority="359" stopIfTrue="1" operator="equal">
      <formula>A415</formula>
    </cfRule>
  </conditionalFormatting>
  <conditionalFormatting sqref="B631">
    <cfRule type="cellIs" dxfId="363" priority="358" stopIfTrue="1" operator="equal">
      <formula>B389</formula>
    </cfRule>
  </conditionalFormatting>
  <conditionalFormatting sqref="A158:A159">
    <cfRule type="cellIs" dxfId="362" priority="357" stopIfTrue="1" operator="equal">
      <formula>A59454</formula>
    </cfRule>
  </conditionalFormatting>
  <conditionalFormatting sqref="A157">
    <cfRule type="cellIs" dxfId="361" priority="356" stopIfTrue="1" operator="equal">
      <formula>A59454</formula>
    </cfRule>
  </conditionalFormatting>
  <conditionalFormatting sqref="A150:A152">
    <cfRule type="cellIs" dxfId="360" priority="355" stopIfTrue="1" operator="equal">
      <formula>#REF!</formula>
    </cfRule>
  </conditionalFormatting>
  <conditionalFormatting sqref="B631">
    <cfRule type="cellIs" dxfId="359" priority="354" stopIfTrue="1" operator="equal">
      <formula>B396</formula>
    </cfRule>
  </conditionalFormatting>
  <conditionalFormatting sqref="B631">
    <cfRule type="cellIs" dxfId="358" priority="353" stopIfTrue="1" operator="equal">
      <formula>B398</formula>
    </cfRule>
  </conditionalFormatting>
  <conditionalFormatting sqref="B631">
    <cfRule type="cellIs" dxfId="357" priority="352" stopIfTrue="1" operator="equal">
      <formula>B397</formula>
    </cfRule>
  </conditionalFormatting>
  <conditionalFormatting sqref="B631">
    <cfRule type="cellIs" dxfId="356" priority="351" stopIfTrue="1" operator="equal">
      <formula>B392</formula>
    </cfRule>
  </conditionalFormatting>
  <conditionalFormatting sqref="B631">
    <cfRule type="cellIs" dxfId="355" priority="350" stopIfTrue="1" operator="equal">
      <formula>B393</formula>
    </cfRule>
  </conditionalFormatting>
  <conditionalFormatting sqref="B631">
    <cfRule type="cellIs" dxfId="354" priority="349" stopIfTrue="1" operator="equal">
      <formula>B394</formula>
    </cfRule>
  </conditionalFormatting>
  <conditionalFormatting sqref="B1368:B1370">
    <cfRule type="cellIs" dxfId="353" priority="348" stopIfTrue="1" operator="equal">
      <formula>#REF!</formula>
    </cfRule>
  </conditionalFormatting>
  <conditionalFormatting sqref="A635">
    <cfRule type="cellIs" dxfId="352" priority="347" stopIfTrue="1" operator="equal">
      <formula>A64230</formula>
    </cfRule>
  </conditionalFormatting>
  <conditionalFormatting sqref="B1368:B1370 B744">
    <cfRule type="cellIs" dxfId="351" priority="346" stopIfTrue="1" operator="equal">
      <formula>#REF!</formula>
    </cfRule>
  </conditionalFormatting>
  <conditionalFormatting sqref="H1139:H1163 H1165:H1188 H1033:H1137 H1190:H1233 H1266:H1313 H1327:H1346 H812:H816">
    <cfRule type="cellIs" dxfId="350" priority="345" stopIfTrue="1" operator="equal">
      <formula>"kn"</formula>
    </cfRule>
  </conditionalFormatting>
  <conditionalFormatting sqref="B1368:B1370">
    <cfRule type="cellIs" dxfId="349" priority="344" stopIfTrue="1" operator="equal">
      <formula>B1367</formula>
    </cfRule>
  </conditionalFormatting>
  <conditionalFormatting sqref="B744">
    <cfRule type="cellIs" dxfId="348" priority="343" stopIfTrue="1" operator="equal">
      <formula>#REF!</formula>
    </cfRule>
  </conditionalFormatting>
  <conditionalFormatting sqref="B1368:B1370 B744">
    <cfRule type="cellIs" dxfId="347" priority="342" stopIfTrue="1" operator="equal">
      <formula>#REF!</formula>
    </cfRule>
  </conditionalFormatting>
  <conditionalFormatting sqref="B742:B743">
    <cfRule type="cellIs" dxfId="346" priority="341" stopIfTrue="1" operator="equal">
      <formula>B454</formula>
    </cfRule>
  </conditionalFormatting>
  <conditionalFormatting sqref="B1368:B1370">
    <cfRule type="cellIs" dxfId="345" priority="340" stopIfTrue="1" operator="equal">
      <formula>B1366</formula>
    </cfRule>
  </conditionalFormatting>
  <conditionalFormatting sqref="A841">
    <cfRule type="cellIs" dxfId="344" priority="339" stopIfTrue="1" operator="equal">
      <formula>A61951</formula>
    </cfRule>
  </conditionalFormatting>
  <conditionalFormatting sqref="A840">
    <cfRule type="cellIs" dxfId="343" priority="338" stopIfTrue="1" operator="equal">
      <formula>A61951</formula>
    </cfRule>
  </conditionalFormatting>
  <conditionalFormatting sqref="A842">
    <cfRule type="cellIs" dxfId="342" priority="337" stopIfTrue="1" operator="equal">
      <formula>A61951</formula>
    </cfRule>
  </conditionalFormatting>
  <conditionalFormatting sqref="A962:A973">
    <cfRule type="cellIs" dxfId="341" priority="336" stopIfTrue="1" operator="equal">
      <formula>#REF!</formula>
    </cfRule>
  </conditionalFormatting>
  <conditionalFormatting sqref="A962:A973">
    <cfRule type="cellIs" dxfId="340" priority="335" stopIfTrue="1" operator="equal">
      <formula>#REF!</formula>
    </cfRule>
  </conditionalFormatting>
  <conditionalFormatting sqref="A849:A855 A866 A858">
    <cfRule type="cellIs" dxfId="339" priority="334" stopIfTrue="1" operator="equal">
      <formula>#REF!</formula>
    </cfRule>
  </conditionalFormatting>
  <conditionalFormatting sqref="A844:A848 A826:A827 A835:A836 A856:A871">
    <cfRule type="cellIs" dxfId="338" priority="333" stopIfTrue="1" operator="equal">
      <formula>#REF!</formula>
    </cfRule>
  </conditionalFormatting>
  <conditionalFormatting sqref="A843">
    <cfRule type="cellIs" dxfId="337" priority="332" stopIfTrue="1" operator="equal">
      <formula>#REF!</formula>
    </cfRule>
  </conditionalFormatting>
  <conditionalFormatting sqref="B1368:B1370 B744 A540:A542">
    <cfRule type="cellIs" dxfId="336" priority="331" stopIfTrue="1" operator="equal">
      <formula>#REF!</formula>
    </cfRule>
  </conditionalFormatting>
  <conditionalFormatting sqref="B1368:B1370">
    <cfRule type="cellIs" dxfId="335" priority="330" stopIfTrue="1" operator="equal">
      <formula>#REF!</formula>
    </cfRule>
  </conditionalFormatting>
  <conditionalFormatting sqref="A1002">
    <cfRule type="cellIs" dxfId="334" priority="329" stopIfTrue="1" operator="equal">
      <formula>#REF!</formula>
    </cfRule>
  </conditionalFormatting>
  <conditionalFormatting sqref="B1368:B1370">
    <cfRule type="cellIs" dxfId="333" priority="328" stopIfTrue="1" operator="equal">
      <formula>B1194</formula>
    </cfRule>
  </conditionalFormatting>
  <conditionalFormatting sqref="B742:B743">
    <cfRule type="cellIs" dxfId="332" priority="327" stopIfTrue="1" operator="equal">
      <formula>B455</formula>
    </cfRule>
  </conditionalFormatting>
  <conditionalFormatting sqref="B742:B743">
    <cfRule type="cellIs" dxfId="331" priority="326" stopIfTrue="1" operator="equal">
      <formula>B456</formula>
    </cfRule>
  </conditionalFormatting>
  <conditionalFormatting sqref="B1368:B1370">
    <cfRule type="cellIs" dxfId="330" priority="325" stopIfTrue="1" operator="equal">
      <formula>#REF!</formula>
    </cfRule>
  </conditionalFormatting>
  <conditionalFormatting sqref="B1368:B1370 A548:A549">
    <cfRule type="cellIs" dxfId="329" priority="324" stopIfTrue="1" operator="equal">
      <formula>#REF!</formula>
    </cfRule>
  </conditionalFormatting>
  <conditionalFormatting sqref="B1368:B1370 A548">
    <cfRule type="cellIs" dxfId="328" priority="323" stopIfTrue="1" operator="equal">
      <formula>#REF!</formula>
    </cfRule>
  </conditionalFormatting>
  <conditionalFormatting sqref="B744 A538">
    <cfRule type="cellIs" dxfId="327" priority="322" stopIfTrue="1" operator="equal">
      <formula>#REF!</formula>
    </cfRule>
  </conditionalFormatting>
  <conditionalFormatting sqref="B1368:B1370 B744 A533">
    <cfRule type="cellIs" dxfId="326" priority="321" stopIfTrue="1" operator="equal">
      <formula>#REF!</formula>
    </cfRule>
  </conditionalFormatting>
  <conditionalFormatting sqref="B744">
    <cfRule type="cellIs" dxfId="325" priority="320" stopIfTrue="1" operator="equal">
      <formula>#REF!</formula>
    </cfRule>
  </conditionalFormatting>
  <conditionalFormatting sqref="A625:A626">
    <cfRule type="cellIs" dxfId="324" priority="319" stopIfTrue="1" operator="equal">
      <formula>A62770</formula>
    </cfRule>
  </conditionalFormatting>
  <conditionalFormatting sqref="A621:A624">
    <cfRule type="cellIs" dxfId="323" priority="318" stopIfTrue="1" operator="equal">
      <formula>A62767</formula>
    </cfRule>
  </conditionalFormatting>
  <conditionalFormatting sqref="B1368:B1370">
    <cfRule type="cellIs" dxfId="322" priority="317" stopIfTrue="1" operator="equal">
      <formula>#REF!</formula>
    </cfRule>
  </conditionalFormatting>
  <conditionalFormatting sqref="B1368:B1370">
    <cfRule type="cellIs" dxfId="321" priority="316" stopIfTrue="1" operator="equal">
      <formula>#REF!</formula>
    </cfRule>
  </conditionalFormatting>
  <conditionalFormatting sqref="B1368:B1370 A560 A552 A554:A558">
    <cfRule type="cellIs" dxfId="320" priority="315" stopIfTrue="1" operator="equal">
      <formula>#REF!</formula>
    </cfRule>
  </conditionalFormatting>
  <conditionalFormatting sqref="B1368:B1370">
    <cfRule type="cellIs" dxfId="319" priority="314" stopIfTrue="1" operator="equal">
      <formula>#REF!</formula>
    </cfRule>
  </conditionalFormatting>
  <conditionalFormatting sqref="B1368:B1370">
    <cfRule type="cellIs" dxfId="318" priority="313" stopIfTrue="1" operator="equal">
      <formula>#REF!</formula>
    </cfRule>
  </conditionalFormatting>
  <conditionalFormatting sqref="B1368:B1370">
    <cfRule type="cellIs" dxfId="317" priority="312" stopIfTrue="1" operator="equal">
      <formula>#REF!</formula>
    </cfRule>
  </conditionalFormatting>
  <conditionalFormatting sqref="B1368:B1370">
    <cfRule type="cellIs" dxfId="316" priority="311" stopIfTrue="1" operator="equal">
      <formula>#REF!</formula>
    </cfRule>
  </conditionalFormatting>
  <conditionalFormatting sqref="B1368:B1370">
    <cfRule type="cellIs" dxfId="315" priority="310" stopIfTrue="1" operator="equal">
      <formula>#REF!</formula>
    </cfRule>
  </conditionalFormatting>
  <conditionalFormatting sqref="B1368:B1370">
    <cfRule type="cellIs" dxfId="314" priority="309" stopIfTrue="1" operator="equal">
      <formula>#REF!</formula>
    </cfRule>
  </conditionalFormatting>
  <conditionalFormatting sqref="B1368:B1370 A549">
    <cfRule type="cellIs" dxfId="313" priority="308" stopIfTrue="1" operator="equal">
      <formula>#REF!</formula>
    </cfRule>
  </conditionalFormatting>
  <conditionalFormatting sqref="B1368:B1370 A547">
    <cfRule type="cellIs" dxfId="312" priority="307" stopIfTrue="1" operator="equal">
      <formula>#REF!</formula>
    </cfRule>
  </conditionalFormatting>
  <conditionalFormatting sqref="B1368:B1370">
    <cfRule type="cellIs" dxfId="311" priority="306" stopIfTrue="1" operator="equal">
      <formula>#REF!</formula>
    </cfRule>
  </conditionalFormatting>
  <conditionalFormatting sqref="B1368:B1370">
    <cfRule type="cellIs" dxfId="310" priority="305" stopIfTrue="1" operator="equal">
      <formula>#REF!</formula>
    </cfRule>
  </conditionalFormatting>
  <conditionalFormatting sqref="B1368:B1370">
    <cfRule type="cellIs" dxfId="309" priority="304" stopIfTrue="1" operator="equal">
      <formula>#REF!</formula>
    </cfRule>
  </conditionalFormatting>
  <conditionalFormatting sqref="B1368:B1370">
    <cfRule type="cellIs" dxfId="308" priority="303" stopIfTrue="1" operator="equal">
      <formula>#REF!</formula>
    </cfRule>
  </conditionalFormatting>
  <conditionalFormatting sqref="B1368:B1370 A559 A551 A557 A555 A553">
    <cfRule type="cellIs" dxfId="307" priority="302" stopIfTrue="1" operator="equal">
      <formula>#REF!</formula>
    </cfRule>
  </conditionalFormatting>
  <conditionalFormatting sqref="B1368:B1370">
    <cfRule type="cellIs" dxfId="306" priority="301" stopIfTrue="1" operator="equal">
      <formula>#REF!</formula>
    </cfRule>
  </conditionalFormatting>
  <conditionalFormatting sqref="B1368:B1370">
    <cfRule type="cellIs" dxfId="305" priority="300" stopIfTrue="1" operator="equal">
      <formula>#REF!</formula>
    </cfRule>
  </conditionalFormatting>
  <conditionalFormatting sqref="B1368:B1370">
    <cfRule type="cellIs" dxfId="304" priority="299" stopIfTrue="1" operator="equal">
      <formula>#REF!</formula>
    </cfRule>
  </conditionalFormatting>
  <conditionalFormatting sqref="B1368:B1370">
    <cfRule type="cellIs" dxfId="303" priority="298" stopIfTrue="1" operator="equal">
      <formula>#REF!</formula>
    </cfRule>
  </conditionalFormatting>
  <conditionalFormatting sqref="B1368:B1370">
    <cfRule type="cellIs" dxfId="302" priority="297" stopIfTrue="1" operator="equal">
      <formula>#REF!</formula>
    </cfRule>
  </conditionalFormatting>
  <conditionalFormatting sqref="B1368:B1370">
    <cfRule type="cellIs" dxfId="301" priority="296" stopIfTrue="1" operator="equal">
      <formula>#REF!</formula>
    </cfRule>
  </conditionalFormatting>
  <conditionalFormatting sqref="B1368:B1370">
    <cfRule type="cellIs" dxfId="300" priority="295" stopIfTrue="1" operator="equal">
      <formula>#REF!</formula>
    </cfRule>
  </conditionalFormatting>
  <conditionalFormatting sqref="B1368:B1370">
    <cfRule type="cellIs" dxfId="299" priority="294" stopIfTrue="1" operator="equal">
      <formula>B1202</formula>
    </cfRule>
  </conditionalFormatting>
  <conditionalFormatting sqref="A919">
    <cfRule type="cellIs" dxfId="298" priority="293" stopIfTrue="1" operator="equal">
      <formula>A64311</formula>
    </cfRule>
  </conditionalFormatting>
  <conditionalFormatting sqref="A923:A925">
    <cfRule type="cellIs" dxfId="297" priority="292" stopIfTrue="1" operator="equal">
      <formula>#REF!</formula>
    </cfRule>
  </conditionalFormatting>
  <conditionalFormatting sqref="A963:A964">
    <cfRule type="cellIs" dxfId="296" priority="291" stopIfTrue="1" operator="equal">
      <formula>A894</formula>
    </cfRule>
  </conditionalFormatting>
  <conditionalFormatting sqref="A965">
    <cfRule type="cellIs" dxfId="295" priority="290" stopIfTrue="1" operator="equal">
      <formula>HA903</formula>
    </cfRule>
  </conditionalFormatting>
  <conditionalFormatting sqref="A961">
    <cfRule type="cellIs" dxfId="294" priority="289" stopIfTrue="1" operator="equal">
      <formula>A890</formula>
    </cfRule>
  </conditionalFormatting>
  <conditionalFormatting sqref="A957:A959">
    <cfRule type="cellIs" dxfId="293" priority="288" stopIfTrue="1" operator="equal">
      <formula>A888</formula>
    </cfRule>
  </conditionalFormatting>
  <conditionalFormatting sqref="H1347:H1358 H1190:H1324">
    <cfRule type="expression" dxfId="292" priority="287" stopIfTrue="1">
      <formula>#REF!="ne"</formula>
    </cfRule>
  </conditionalFormatting>
  <conditionalFormatting sqref="F1347:F1358 F1190:F1324">
    <cfRule type="expression" dxfId="291" priority="286" stopIfTrue="1">
      <formula>#REF!="ne"</formula>
    </cfRule>
  </conditionalFormatting>
  <conditionalFormatting sqref="A1325:A1326 A1336:A1337">
    <cfRule type="cellIs" dxfId="290" priority="285" stopIfTrue="1" operator="equal">
      <formula>#REF!</formula>
    </cfRule>
  </conditionalFormatting>
  <conditionalFormatting sqref="A1314 A1316 A1318">
    <cfRule type="cellIs" dxfId="289" priority="284" stopIfTrue="1" operator="equal">
      <formula>#REF!</formula>
    </cfRule>
  </conditionalFormatting>
  <conditionalFormatting sqref="A1315 A1317 A1319">
    <cfRule type="cellIs" dxfId="288" priority="283" stopIfTrue="1" operator="equal">
      <formula>#REF!</formula>
    </cfRule>
  </conditionalFormatting>
  <conditionalFormatting sqref="A1259:A1313">
    <cfRule type="cellIs" dxfId="287" priority="282" stopIfTrue="1" operator="equal">
      <formula>#REF!</formula>
    </cfRule>
  </conditionalFormatting>
  <conditionalFormatting sqref="A531:A534">
    <cfRule type="cellIs" dxfId="286" priority="281" stopIfTrue="1" operator="equal">
      <formula>A3015</formula>
    </cfRule>
  </conditionalFormatting>
  <conditionalFormatting sqref="A525:A530">
    <cfRule type="cellIs" dxfId="285" priority="280" stopIfTrue="1" operator="equal">
      <formula>A3009</formula>
    </cfRule>
  </conditionalFormatting>
  <conditionalFormatting sqref="A527:A530">
    <cfRule type="cellIs" dxfId="284" priority="279" stopIfTrue="1" operator="equal">
      <formula>A3009</formula>
    </cfRule>
  </conditionalFormatting>
  <conditionalFormatting sqref="A525:A530">
    <cfRule type="cellIs" dxfId="283" priority="278" stopIfTrue="1" operator="equal">
      <formula>A3011</formula>
    </cfRule>
  </conditionalFormatting>
  <conditionalFormatting sqref="B631">
    <cfRule type="cellIs" dxfId="282" priority="277" stopIfTrue="1" operator="equal">
      <formula>B391</formula>
    </cfRule>
  </conditionalFormatting>
  <conditionalFormatting sqref="A535 A544:A545 A542">
    <cfRule type="cellIs" dxfId="281" priority="276" stopIfTrue="1" operator="equal">
      <formula>#REF!</formula>
    </cfRule>
  </conditionalFormatting>
  <conditionalFormatting sqref="A546">
    <cfRule type="cellIs" dxfId="280" priority="275" stopIfTrue="1" operator="equal">
      <formula>#REF!</formula>
    </cfRule>
  </conditionalFormatting>
  <conditionalFormatting sqref="A544:A546 A542">
    <cfRule type="cellIs" dxfId="279" priority="274" stopIfTrue="1" operator="equal">
      <formula>#REF!</formula>
    </cfRule>
  </conditionalFormatting>
  <conditionalFormatting sqref="B1368:B1370">
    <cfRule type="cellIs" dxfId="278" priority="273" stopIfTrue="1" operator="equal">
      <formula>#REF!</formula>
    </cfRule>
  </conditionalFormatting>
  <conditionalFormatting sqref="A536">
    <cfRule type="cellIs" dxfId="277" priority="272" stopIfTrue="1" operator="equal">
      <formula>A414</formula>
    </cfRule>
  </conditionalFormatting>
  <conditionalFormatting sqref="A520:A521">
    <cfRule type="cellIs" dxfId="276" priority="271" stopIfTrue="1" operator="equal">
      <formula>A3007</formula>
    </cfRule>
  </conditionalFormatting>
  <conditionalFormatting sqref="A1190:A1206 A1301:A1312 A680:A686">
    <cfRule type="cellIs" dxfId="275" priority="270" stopIfTrue="1" operator="equal">
      <formula>#REF!</formula>
    </cfRule>
  </conditionalFormatting>
  <conditionalFormatting sqref="A652">
    <cfRule type="cellIs" dxfId="274" priority="269" stopIfTrue="1" operator="equal">
      <formula>A64148</formula>
    </cfRule>
  </conditionalFormatting>
  <conditionalFormatting sqref="A666">
    <cfRule type="cellIs" dxfId="273" priority="268" stopIfTrue="1" operator="equal">
      <formula>A64162</formula>
    </cfRule>
  </conditionalFormatting>
  <conditionalFormatting sqref="B631">
    <cfRule type="cellIs" dxfId="272" priority="267" stopIfTrue="1" operator="equal">
      <formula>B399</formula>
    </cfRule>
  </conditionalFormatting>
  <conditionalFormatting sqref="A117">
    <cfRule type="cellIs" dxfId="271" priority="266" stopIfTrue="1" operator="equal">
      <formula>A49</formula>
    </cfRule>
  </conditionalFormatting>
  <conditionalFormatting sqref="A118:A120">
    <cfRule type="cellIs" dxfId="270" priority="265" stopIfTrue="1" operator="equal">
      <formula>A48</formula>
    </cfRule>
  </conditionalFormatting>
  <conditionalFormatting sqref="A119">
    <cfRule type="cellIs" dxfId="269" priority="264" stopIfTrue="1" operator="equal">
      <formula>A49</formula>
    </cfRule>
  </conditionalFormatting>
  <conditionalFormatting sqref="A120">
    <cfRule type="cellIs" dxfId="268" priority="263" stopIfTrue="1" operator="equal">
      <formula>A48</formula>
    </cfRule>
  </conditionalFormatting>
  <conditionalFormatting sqref="A142">
    <cfRule type="cellIs" dxfId="267" priority="262" stopIfTrue="1" operator="equal">
      <formula>A72</formula>
    </cfRule>
  </conditionalFormatting>
  <conditionalFormatting sqref="A143">
    <cfRule type="cellIs" dxfId="266" priority="261" stopIfTrue="1" operator="equal">
      <formula>A71</formula>
    </cfRule>
  </conditionalFormatting>
  <conditionalFormatting sqref="A140:A141">
    <cfRule type="cellIs" dxfId="265" priority="260" stopIfTrue="1" operator="equal">
      <formula>A74</formula>
    </cfRule>
  </conditionalFormatting>
  <conditionalFormatting sqref="A140:A141">
    <cfRule type="cellIs" dxfId="264" priority="259" stopIfTrue="1" operator="equal">
      <formula>A70</formula>
    </cfRule>
  </conditionalFormatting>
  <conditionalFormatting sqref="A140">
    <cfRule type="cellIs" dxfId="263" priority="258" stopIfTrue="1" operator="equal">
      <formula>A70</formula>
    </cfRule>
  </conditionalFormatting>
  <conditionalFormatting sqref="A141">
    <cfRule type="cellIs" dxfId="262" priority="257" stopIfTrue="1" operator="equal">
      <formula>A69</formula>
    </cfRule>
  </conditionalFormatting>
  <conditionalFormatting sqref="A958">
    <cfRule type="cellIs" dxfId="261" priority="256" stopIfTrue="1" operator="equal">
      <formula>A890</formula>
    </cfRule>
  </conditionalFormatting>
  <conditionalFormatting sqref="A959">
    <cfRule type="cellIs" dxfId="260" priority="255" stopIfTrue="1" operator="equal">
      <formula>A889</formula>
    </cfRule>
  </conditionalFormatting>
  <conditionalFormatting sqref="A940">
    <cfRule type="cellIs" dxfId="259" priority="254" stopIfTrue="1" operator="equal">
      <formula>A883</formula>
    </cfRule>
  </conditionalFormatting>
  <conditionalFormatting sqref="A941:A943">
    <cfRule type="cellIs" dxfId="258" priority="253" stopIfTrue="1" operator="equal">
      <formula>A882</formula>
    </cfRule>
  </conditionalFormatting>
  <conditionalFormatting sqref="A939">
    <cfRule type="cellIs" dxfId="257" priority="252" stopIfTrue="1" operator="equal">
      <formula>A882</formula>
    </cfRule>
  </conditionalFormatting>
  <conditionalFormatting sqref="A1086:A1087">
    <cfRule type="cellIs" dxfId="256" priority="249" stopIfTrue="1" operator="equal">
      <formula>#REF!</formula>
    </cfRule>
  </conditionalFormatting>
  <conditionalFormatting sqref="A1077">
    <cfRule type="cellIs" dxfId="255" priority="248" stopIfTrue="1" operator="equal">
      <formula>A6768</formula>
    </cfRule>
  </conditionalFormatting>
  <conditionalFormatting sqref="B1033">
    <cfRule type="cellIs" dxfId="254" priority="247" stopIfTrue="1" operator="equal">
      <formula>B602</formula>
    </cfRule>
  </conditionalFormatting>
  <conditionalFormatting sqref="A1067:A1069 A1071:A1074">
    <cfRule type="cellIs" dxfId="253" priority="246" stopIfTrue="1" operator="equal">
      <formula>A6762</formula>
    </cfRule>
  </conditionalFormatting>
  <conditionalFormatting sqref="A1076">
    <cfRule type="cellIs" dxfId="252" priority="245" stopIfTrue="1" operator="equal">
      <formula>A6768</formula>
    </cfRule>
  </conditionalFormatting>
  <conditionalFormatting sqref="A1076">
    <cfRule type="cellIs" dxfId="251" priority="244" stopIfTrue="1" operator="equal">
      <formula>A6767</formula>
    </cfRule>
  </conditionalFormatting>
  <conditionalFormatting sqref="B1370">
    <cfRule type="cellIs" dxfId="250" priority="243" stopIfTrue="1" operator="equal">
      <formula>#REF!</formula>
    </cfRule>
  </conditionalFormatting>
  <conditionalFormatting sqref="B1368">
    <cfRule type="cellIs" dxfId="249" priority="242" stopIfTrue="1" operator="equal">
      <formula>#REF!</formula>
    </cfRule>
  </conditionalFormatting>
  <conditionalFormatting sqref="A135">
    <cfRule type="cellIs" dxfId="248" priority="241" stopIfTrue="1" operator="equal">
      <formula>#REF!</formula>
    </cfRule>
  </conditionalFormatting>
  <conditionalFormatting sqref="A87:A91">
    <cfRule type="cellIs" dxfId="247" priority="240" stopIfTrue="1" operator="equal">
      <formula>#REF!</formula>
    </cfRule>
  </conditionalFormatting>
  <conditionalFormatting sqref="A98">
    <cfRule type="cellIs" dxfId="246" priority="239" stopIfTrue="1" operator="equal">
      <formula>A62975</formula>
    </cfRule>
  </conditionalFormatting>
  <conditionalFormatting sqref="A94:A97">
    <cfRule type="cellIs" dxfId="245" priority="238" stopIfTrue="1" operator="equal">
      <formula>A62972</formula>
    </cfRule>
  </conditionalFormatting>
  <conditionalFormatting sqref="B1016:B1025 B1239:B1240 B1257:B1258 B1270:B1271 B1283:B1285">
    <cfRule type="cellIs" dxfId="244" priority="237" stopIfTrue="1" operator="equal">
      <formula>#REF!</formula>
    </cfRule>
  </conditionalFormatting>
  <conditionalFormatting sqref="A156">
    <cfRule type="cellIs" dxfId="243" priority="236" stopIfTrue="1" operator="equal">
      <formula>A59454</formula>
    </cfRule>
  </conditionalFormatting>
  <conditionalFormatting sqref="B583:B590 B620 B1016:B1022 B1048:B1049 B474:B574 B576:B577 B973">
    <cfRule type="cellIs" dxfId="242" priority="235" stopIfTrue="1" operator="equal">
      <formula>B468</formula>
    </cfRule>
  </conditionalFormatting>
  <conditionalFormatting sqref="A148 A155">
    <cfRule type="cellIs" dxfId="241" priority="234" stopIfTrue="1" operator="equal">
      <formula>A59447</formula>
    </cfRule>
  </conditionalFormatting>
  <conditionalFormatting sqref="B158:B159 B582:B590 B1016:B1022 B1047:B1049 B1043 B1095:B1096 B1230 B1307:B1309 B473:B572 B575:B576 B972">
    <cfRule type="cellIs" dxfId="240" priority="233" stopIfTrue="1" operator="equal">
      <formula>B153</formula>
    </cfRule>
  </conditionalFormatting>
  <conditionalFormatting sqref="A153:A154">
    <cfRule type="cellIs" dxfId="239" priority="232" stopIfTrue="1" operator="equal">
      <formula>A59453</formula>
    </cfRule>
  </conditionalFormatting>
  <conditionalFormatting sqref="A546">
    <cfRule type="cellIs" dxfId="238" priority="231" stopIfTrue="1" operator="equal">
      <formula>A430</formula>
    </cfRule>
  </conditionalFormatting>
  <conditionalFormatting sqref="A559:A560">
    <cfRule type="cellIs" dxfId="237" priority="230" stopIfTrue="1" operator="equal">
      <formula>A408</formula>
    </cfRule>
  </conditionalFormatting>
  <conditionalFormatting sqref="B423">
    <cfRule type="cellIs" dxfId="236" priority="229" stopIfTrue="1" operator="equal">
      <formula>B415</formula>
    </cfRule>
  </conditionalFormatting>
  <conditionalFormatting sqref="B1016:B1025 B1239:B1240 B1257:B1258 B1270:B1271 B1283:B1285">
    <cfRule type="cellIs" dxfId="235" priority="228" stopIfTrue="1" operator="equal">
      <formula>#REF!</formula>
    </cfRule>
  </conditionalFormatting>
  <conditionalFormatting sqref="A525:A530">
    <cfRule type="cellIs" dxfId="234" priority="227" stopIfTrue="1" operator="equal">
      <formula>A408</formula>
    </cfRule>
  </conditionalFormatting>
  <conditionalFormatting sqref="A531:A545 A555:A558 A551:A552">
    <cfRule type="cellIs" dxfId="233" priority="226" stopIfTrue="1" operator="equal">
      <formula>A408</formula>
    </cfRule>
  </conditionalFormatting>
  <conditionalFormatting sqref="A544:A546">
    <cfRule type="cellIs" dxfId="232" priority="225" stopIfTrue="1" operator="equal">
      <formula>A430</formula>
    </cfRule>
  </conditionalFormatting>
  <conditionalFormatting sqref="B466">
    <cfRule type="cellIs" dxfId="231" priority="224" stopIfTrue="1" operator="equal">
      <formula>B464</formula>
    </cfRule>
  </conditionalFormatting>
  <conditionalFormatting sqref="B475:B476 B532:B535 B525:B530 B543:B546 B620:B621 B735 B1049 B1097 B1232 B1309:B1311 B1298 B501:B507 B577:B578 B573:B574 B160">
    <cfRule type="cellIs" dxfId="230" priority="223" stopIfTrue="1" operator="equal">
      <formula>B153</formula>
    </cfRule>
  </conditionalFormatting>
  <conditionalFormatting sqref="B470:B471">
    <cfRule type="cellIs" dxfId="229" priority="222" stopIfTrue="1" operator="equal">
      <formula>B467</formula>
    </cfRule>
  </conditionalFormatting>
  <conditionalFormatting sqref="B470:B471">
    <cfRule type="cellIs" dxfId="228" priority="221" stopIfTrue="1" operator="equal">
      <formula>B468</formula>
    </cfRule>
  </conditionalFormatting>
  <conditionalFormatting sqref="B471">
    <cfRule type="cellIs" dxfId="227" priority="220" stopIfTrue="1" operator="equal">
      <formula>B468</formula>
    </cfRule>
  </conditionalFormatting>
  <conditionalFormatting sqref="B471">
    <cfRule type="cellIs" dxfId="226" priority="219" stopIfTrue="1" operator="equal">
      <formula>B467</formula>
    </cfRule>
  </conditionalFormatting>
  <conditionalFormatting sqref="A560">
    <cfRule type="cellIs" dxfId="225" priority="218" stopIfTrue="1" operator="equal">
      <formula>A414</formula>
    </cfRule>
  </conditionalFormatting>
  <conditionalFormatting sqref="B487:B488">
    <cfRule type="cellIs" dxfId="224" priority="217" stopIfTrue="1" operator="equal">
      <formula>B495</formula>
    </cfRule>
  </conditionalFormatting>
  <conditionalFormatting sqref="B1023">
    <cfRule type="cellIs" dxfId="223" priority="216" stopIfTrue="1" operator="equal">
      <formula>#REF!</formula>
    </cfRule>
  </conditionalFormatting>
  <conditionalFormatting sqref="A522:A524">
    <cfRule type="cellIs" dxfId="222" priority="215" stopIfTrue="1" operator="equal">
      <formula>A3010</formula>
    </cfRule>
  </conditionalFormatting>
  <conditionalFormatting sqref="B523">
    <cfRule type="cellIs" dxfId="221" priority="214" stopIfTrue="1" operator="equal">
      <formula>B520</formula>
    </cfRule>
  </conditionalFormatting>
  <conditionalFormatting sqref="B523:B524">
    <cfRule type="cellIs" dxfId="220" priority="213" stopIfTrue="1" operator="equal">
      <formula>B515</formula>
    </cfRule>
  </conditionalFormatting>
  <conditionalFormatting sqref="B523:B524">
    <cfRule type="cellIs" dxfId="219" priority="212" stopIfTrue="1" operator="equal">
      <formula>B519</formula>
    </cfRule>
  </conditionalFormatting>
  <conditionalFormatting sqref="A523:A524">
    <cfRule type="cellIs" dxfId="218" priority="211" stopIfTrue="1" operator="equal">
      <formula>A3007</formula>
    </cfRule>
  </conditionalFormatting>
  <conditionalFormatting sqref="A523:A524">
    <cfRule type="cellIs" dxfId="217" priority="210" stopIfTrue="1" operator="equal">
      <formula>A3009</formula>
    </cfRule>
  </conditionalFormatting>
  <conditionalFormatting sqref="A523:A524">
    <cfRule type="cellIs" dxfId="216" priority="209" stopIfTrue="1" operator="equal">
      <formula>A406</formula>
    </cfRule>
  </conditionalFormatting>
  <conditionalFormatting sqref="B523:B524">
    <cfRule type="cellIs" dxfId="215" priority="208" stopIfTrue="1" operator="equal">
      <formula>B516</formula>
    </cfRule>
  </conditionalFormatting>
  <conditionalFormatting sqref="B531 B559 B1051 B1298:B1300 B573:B576 B584:B625 B733:B734">
    <cfRule type="cellIs" dxfId="214" priority="207" stopIfTrue="1" operator="equal">
      <formula>B522</formula>
    </cfRule>
  </conditionalFormatting>
  <conditionalFormatting sqref="B529">
    <cfRule type="cellIs" dxfId="213" priority="206" stopIfTrue="1" operator="equal">
      <formula>B526</formula>
    </cfRule>
  </conditionalFormatting>
  <conditionalFormatting sqref="A529:A530">
    <cfRule type="cellIs" dxfId="212" priority="205" stopIfTrue="1" operator="equal">
      <formula>A3011</formula>
    </cfRule>
  </conditionalFormatting>
  <conditionalFormatting sqref="A529:A530">
    <cfRule type="cellIs" dxfId="211" priority="204" stopIfTrue="1" operator="equal">
      <formula>A3009</formula>
    </cfRule>
  </conditionalFormatting>
  <conditionalFormatting sqref="A529:A530">
    <cfRule type="cellIs" dxfId="210" priority="203" stopIfTrue="1" operator="equal">
      <formula>A3007</formula>
    </cfRule>
  </conditionalFormatting>
  <conditionalFormatting sqref="A529:A530">
    <cfRule type="cellIs" dxfId="209" priority="202" stopIfTrue="1" operator="equal">
      <formula>A406</formula>
    </cfRule>
  </conditionalFormatting>
  <conditionalFormatting sqref="A529:A530">
    <cfRule type="cellIs" dxfId="208" priority="201" stopIfTrue="1" operator="equal">
      <formula>A408</formula>
    </cfRule>
  </conditionalFormatting>
  <conditionalFormatting sqref="A529:A530">
    <cfRule type="cellIs" dxfId="207" priority="200" stopIfTrue="1" operator="equal">
      <formula>A3013</formula>
    </cfRule>
  </conditionalFormatting>
  <conditionalFormatting sqref="B529:B530">
    <cfRule type="cellIs" dxfId="206" priority="199" stopIfTrue="1" operator="equal">
      <formula>B523</formula>
    </cfRule>
  </conditionalFormatting>
  <conditionalFormatting sqref="B529">
    <cfRule type="cellIs" dxfId="205" priority="198" stopIfTrue="1" operator="equal">
      <formula>B520</formula>
    </cfRule>
  </conditionalFormatting>
  <conditionalFormatting sqref="A543">
    <cfRule type="cellIs" dxfId="204" priority="197" stopIfTrue="1" operator="equal">
      <formula>A434</formula>
    </cfRule>
  </conditionalFormatting>
  <conditionalFormatting sqref="B541:B542">
    <cfRule type="cellIs" dxfId="203" priority="196" stopIfTrue="1" operator="equal">
      <formula>B533</formula>
    </cfRule>
  </conditionalFormatting>
  <conditionalFormatting sqref="B541">
    <cfRule type="cellIs" dxfId="202" priority="195" stopIfTrue="1" operator="equal">
      <formula>B537</formula>
    </cfRule>
  </conditionalFormatting>
  <conditionalFormatting sqref="A541:A542">
    <cfRule type="cellIs" dxfId="201" priority="194" stopIfTrue="1" operator="equal">
      <formula>A429</formula>
    </cfRule>
  </conditionalFormatting>
  <conditionalFormatting sqref="A541:A542">
    <cfRule type="cellIs" dxfId="200" priority="193" stopIfTrue="1" operator="equal">
      <formula>A3014</formula>
    </cfRule>
  </conditionalFormatting>
  <conditionalFormatting sqref="A541:A542">
    <cfRule type="cellIs" dxfId="199" priority="192" stopIfTrue="1" operator="equal">
      <formula>A427</formula>
    </cfRule>
  </conditionalFormatting>
  <conditionalFormatting sqref="A541:A542">
    <cfRule type="cellIs" dxfId="198" priority="191" stopIfTrue="1" operator="equal">
      <formula>A415</formula>
    </cfRule>
  </conditionalFormatting>
  <conditionalFormatting sqref="A541:A542">
    <cfRule type="cellIs" dxfId="197" priority="190" stopIfTrue="1" operator="equal">
      <formula>A413</formula>
    </cfRule>
  </conditionalFormatting>
  <conditionalFormatting sqref="A541:A542">
    <cfRule type="cellIs" dxfId="196" priority="189" stopIfTrue="1" operator="equal">
      <formula>A417</formula>
    </cfRule>
  </conditionalFormatting>
  <conditionalFormatting sqref="A541:A542">
    <cfRule type="cellIs" dxfId="195" priority="188" stopIfTrue="1" operator="equal">
      <formula>A412</formula>
    </cfRule>
  </conditionalFormatting>
  <conditionalFormatting sqref="A541">
    <cfRule type="cellIs" dxfId="194" priority="187" stopIfTrue="1" operator="equal">
      <formula>A419</formula>
    </cfRule>
  </conditionalFormatting>
  <conditionalFormatting sqref="A541:A542">
    <cfRule type="cellIs" dxfId="193" priority="186" stopIfTrue="1" operator="equal">
      <formula>A411</formula>
    </cfRule>
  </conditionalFormatting>
  <conditionalFormatting sqref="A542">
    <cfRule type="cellIs" dxfId="192" priority="185" stopIfTrue="1" operator="equal">
      <formula>A427</formula>
    </cfRule>
  </conditionalFormatting>
  <conditionalFormatting sqref="B541:B542">
    <cfRule type="cellIs" dxfId="191" priority="184" stopIfTrue="1" operator="equal">
      <formula>B532</formula>
    </cfRule>
  </conditionalFormatting>
  <conditionalFormatting sqref="A541">
    <cfRule type="cellIs" dxfId="190" priority="183" stopIfTrue="1" operator="equal">
      <formula>A431</formula>
    </cfRule>
  </conditionalFormatting>
  <conditionalFormatting sqref="A557:A560">
    <cfRule type="cellIs" dxfId="189" priority="182" stopIfTrue="1" operator="equal">
      <formula>A408</formula>
    </cfRule>
  </conditionalFormatting>
  <conditionalFormatting sqref="A557:A560">
    <cfRule type="cellIs" dxfId="188" priority="181" stopIfTrue="1" operator="equal">
      <formula>A413</formula>
    </cfRule>
  </conditionalFormatting>
  <conditionalFormatting sqref="B551">
    <cfRule type="cellIs" dxfId="187" priority="180" stopIfTrue="1" operator="equal">
      <formula>B548</formula>
    </cfRule>
  </conditionalFormatting>
  <conditionalFormatting sqref="A552 A555:A560">
    <cfRule type="cellIs" dxfId="186" priority="179" stopIfTrue="1" operator="equal">
      <formula>A412</formula>
    </cfRule>
  </conditionalFormatting>
  <conditionalFormatting sqref="A551:A560">
    <cfRule type="cellIs" dxfId="185" priority="178" stopIfTrue="1" operator="equal">
      <formula>A408</formula>
    </cfRule>
  </conditionalFormatting>
  <conditionalFormatting sqref="A551:A560">
    <cfRule type="cellIs" dxfId="184" priority="177" stopIfTrue="1" operator="equal">
      <formula>A413</formula>
    </cfRule>
  </conditionalFormatting>
  <conditionalFormatting sqref="A557:A558">
    <cfRule type="cellIs" dxfId="183" priority="176" stopIfTrue="1" operator="equal">
      <formula>A418</formula>
    </cfRule>
  </conditionalFormatting>
  <conditionalFormatting sqref="A557:A558">
    <cfRule type="cellIs" dxfId="182" priority="175" stopIfTrue="1" operator="equal">
      <formula>A416</formula>
    </cfRule>
  </conditionalFormatting>
  <conditionalFormatting sqref="A558">
    <cfRule type="cellIs" dxfId="181" priority="174" stopIfTrue="1" operator="equal">
      <formula>A428</formula>
    </cfRule>
  </conditionalFormatting>
  <conditionalFormatting sqref="A557:A558">
    <cfRule type="cellIs" dxfId="180" priority="173" stopIfTrue="1" operator="equal">
      <formula>A428</formula>
    </cfRule>
  </conditionalFormatting>
  <conditionalFormatting sqref="A557:A558">
    <cfRule type="cellIs" dxfId="179" priority="172" stopIfTrue="1" operator="equal">
      <formula>A432</formula>
    </cfRule>
  </conditionalFormatting>
  <conditionalFormatting sqref="B1369:B1370">
    <cfRule type="cellIs" dxfId="178" priority="171" stopIfTrue="1" operator="equal">
      <formula>B1218</formula>
    </cfRule>
  </conditionalFormatting>
  <conditionalFormatting sqref="A557:A558">
    <cfRule type="cellIs" dxfId="177" priority="170" stopIfTrue="1" operator="equal">
      <formula>A414</formula>
    </cfRule>
  </conditionalFormatting>
  <conditionalFormatting sqref="B557">
    <cfRule type="cellIs" dxfId="176" priority="169" stopIfTrue="1" operator="equal">
      <formula>B548</formula>
    </cfRule>
  </conditionalFormatting>
  <conditionalFormatting sqref="A557:A558">
    <cfRule type="cellIs" dxfId="175" priority="168" stopIfTrue="1" operator="equal">
      <formula>A406</formula>
    </cfRule>
  </conditionalFormatting>
  <conditionalFormatting sqref="A557:A558">
    <cfRule type="cellIs" dxfId="174" priority="167" stopIfTrue="1" operator="equal">
      <formula>A430</formula>
    </cfRule>
  </conditionalFormatting>
  <conditionalFormatting sqref="A558">
    <cfRule type="cellIs" dxfId="173" priority="166" stopIfTrue="1" operator="equal">
      <formula>A412</formula>
    </cfRule>
  </conditionalFormatting>
  <conditionalFormatting sqref="A557:A558">
    <cfRule type="cellIs" dxfId="172" priority="165" stopIfTrue="1" operator="equal">
      <formula>A408</formula>
    </cfRule>
  </conditionalFormatting>
  <conditionalFormatting sqref="A557:A558">
    <cfRule type="cellIs" dxfId="171" priority="164" stopIfTrue="1" operator="equal">
      <formula>A413</formula>
    </cfRule>
  </conditionalFormatting>
  <conditionalFormatting sqref="B555">
    <cfRule type="cellIs" dxfId="170" priority="163" stopIfTrue="1" operator="equal">
      <formula>B550</formula>
    </cfRule>
  </conditionalFormatting>
  <conditionalFormatting sqref="A555:A556">
    <cfRule type="cellIs" dxfId="169" priority="162" stopIfTrue="1" operator="equal">
      <formula>A427</formula>
    </cfRule>
  </conditionalFormatting>
  <conditionalFormatting sqref="A555:A556">
    <cfRule type="cellIs" dxfId="168" priority="161" stopIfTrue="1" operator="equal">
      <formula>A428</formula>
    </cfRule>
  </conditionalFormatting>
  <conditionalFormatting sqref="A555:A556">
    <cfRule type="cellIs" dxfId="167" priority="160" stopIfTrue="1" operator="equal">
      <formula>A406</formula>
    </cfRule>
  </conditionalFormatting>
  <conditionalFormatting sqref="A555:A556">
    <cfRule type="cellIs" dxfId="166" priority="159" stopIfTrue="1" operator="equal">
      <formula>A411</formula>
    </cfRule>
  </conditionalFormatting>
  <conditionalFormatting sqref="A555:A556">
    <cfRule type="cellIs" dxfId="165" priority="158" stopIfTrue="1" operator="equal">
      <formula>A416</formula>
    </cfRule>
  </conditionalFormatting>
  <conditionalFormatting sqref="A555:A556">
    <cfRule type="cellIs" dxfId="164" priority="157" stopIfTrue="1" operator="equal">
      <formula>A414</formula>
    </cfRule>
  </conditionalFormatting>
  <conditionalFormatting sqref="A556">
    <cfRule type="cellIs" dxfId="163" priority="156" stopIfTrue="1" operator="equal">
      <formula>A426</formula>
    </cfRule>
  </conditionalFormatting>
  <conditionalFormatting sqref="A555:A556">
    <cfRule type="cellIs" dxfId="162" priority="155" stopIfTrue="1" operator="equal">
      <formula>A426</formula>
    </cfRule>
  </conditionalFormatting>
  <conditionalFormatting sqref="A555:A556">
    <cfRule type="cellIs" dxfId="161" priority="154" stopIfTrue="1" operator="equal">
      <formula>A430</formula>
    </cfRule>
  </conditionalFormatting>
  <conditionalFormatting sqref="A555:A556">
    <cfRule type="cellIs" dxfId="160" priority="153" stopIfTrue="1" operator="equal">
      <formula>A408</formula>
    </cfRule>
  </conditionalFormatting>
  <conditionalFormatting sqref="A555:A556">
    <cfRule type="cellIs" dxfId="159" priority="152" stopIfTrue="1" operator="equal">
      <formula>A412</formula>
    </cfRule>
  </conditionalFormatting>
  <conditionalFormatting sqref="B555">
    <cfRule type="cellIs" dxfId="158" priority="151" stopIfTrue="1" operator="equal">
      <formula>B546</formula>
    </cfRule>
  </conditionalFormatting>
  <conditionalFormatting sqref="A555:A556">
    <cfRule type="cellIs" dxfId="157" priority="150" stopIfTrue="1" operator="equal">
      <formula>A404</formula>
    </cfRule>
  </conditionalFormatting>
  <conditionalFormatting sqref="A555:A556">
    <cfRule type="cellIs" dxfId="156" priority="149" stopIfTrue="1" operator="equal">
      <formula>A428</formula>
    </cfRule>
  </conditionalFormatting>
  <conditionalFormatting sqref="A556">
    <cfRule type="cellIs" dxfId="155" priority="148" stopIfTrue="1" operator="equal">
      <formula>A410</formula>
    </cfRule>
  </conditionalFormatting>
  <conditionalFormatting sqref="A555:A556">
    <cfRule type="cellIs" dxfId="154" priority="147" stopIfTrue="1" operator="equal">
      <formula>A406</formula>
    </cfRule>
  </conditionalFormatting>
  <conditionalFormatting sqref="A555:A556">
    <cfRule type="cellIs" dxfId="153" priority="146" stopIfTrue="1" operator="equal">
      <formula>A411</formula>
    </cfRule>
  </conditionalFormatting>
  <conditionalFormatting sqref="B631">
    <cfRule type="cellIs" dxfId="152" priority="145" stopIfTrue="1" operator="equal">
      <formula>#REF!</formula>
    </cfRule>
  </conditionalFormatting>
  <conditionalFormatting sqref="A551:A558">
    <cfRule type="cellIs" dxfId="151" priority="144" stopIfTrue="1" operator="equal">
      <formula>A415</formula>
    </cfRule>
  </conditionalFormatting>
  <conditionalFormatting sqref="B553">
    <cfRule type="cellIs" dxfId="150" priority="143" stopIfTrue="1" operator="equal">
      <formula>B548</formula>
    </cfRule>
  </conditionalFormatting>
  <conditionalFormatting sqref="A554">
    <cfRule type="cellIs" dxfId="149" priority="142" stopIfTrue="1" operator="equal">
      <formula>A426</formula>
    </cfRule>
  </conditionalFormatting>
  <conditionalFormatting sqref="A553:A554">
    <cfRule type="cellIs" dxfId="148" priority="141" stopIfTrue="1" operator="equal">
      <formula>A426</formula>
    </cfRule>
  </conditionalFormatting>
  <conditionalFormatting sqref="A553:A554">
    <cfRule type="cellIs" dxfId="147" priority="140" stopIfTrue="1" operator="equal">
      <formula>A430</formula>
    </cfRule>
  </conditionalFormatting>
  <conditionalFormatting sqref="A553:A554">
    <cfRule type="cellIs" dxfId="146" priority="139" stopIfTrue="1" operator="equal">
      <formula>A404</formula>
    </cfRule>
  </conditionalFormatting>
  <conditionalFormatting sqref="A553:A554">
    <cfRule type="cellIs" dxfId="145" priority="138" stopIfTrue="1" operator="equal">
      <formula>A408</formula>
    </cfRule>
  </conditionalFormatting>
  <conditionalFormatting sqref="A553:A554">
    <cfRule type="cellIs" dxfId="144" priority="137" stopIfTrue="1" operator="equal">
      <formula>A428</formula>
    </cfRule>
  </conditionalFormatting>
  <conditionalFormatting sqref="B553">
    <cfRule type="cellIs" dxfId="143" priority="136" stopIfTrue="1" operator="equal">
      <formula>B546</formula>
    </cfRule>
  </conditionalFormatting>
  <conditionalFormatting sqref="A554">
    <cfRule type="cellIs" dxfId="142" priority="135" stopIfTrue="1" operator="equal">
      <formula>A410</formula>
    </cfRule>
  </conditionalFormatting>
  <conditionalFormatting sqref="A553:A554">
    <cfRule type="cellIs" dxfId="141" priority="134" stopIfTrue="1" operator="equal">
      <formula>A406</formula>
    </cfRule>
  </conditionalFormatting>
  <conditionalFormatting sqref="A553:A554">
    <cfRule type="cellIs" dxfId="140" priority="133" stopIfTrue="1" operator="equal">
      <formula>A411</formula>
    </cfRule>
  </conditionalFormatting>
  <conditionalFormatting sqref="A553:A554">
    <cfRule type="cellIs" dxfId="139" priority="132" stopIfTrue="1" operator="equal">
      <formula>A413</formula>
    </cfRule>
  </conditionalFormatting>
  <conditionalFormatting sqref="A555:A560">
    <cfRule type="cellIs" dxfId="138" priority="131" stopIfTrue="1" operator="equal">
      <formula>A413</formula>
    </cfRule>
  </conditionalFormatting>
  <conditionalFormatting sqref="B631">
    <cfRule type="cellIs" dxfId="137" priority="130" stopIfTrue="1" operator="equal">
      <formula>B564</formula>
    </cfRule>
  </conditionalFormatting>
  <conditionalFormatting sqref="B631">
    <cfRule type="cellIs" dxfId="136" priority="129" stopIfTrue="1" operator="equal">
      <formula>B562</formula>
    </cfRule>
  </conditionalFormatting>
  <conditionalFormatting sqref="B631">
    <cfRule type="cellIs" dxfId="135" priority="128" stopIfTrue="1" operator="equal">
      <formula>B567</formula>
    </cfRule>
  </conditionalFormatting>
  <conditionalFormatting sqref="B587:B622 B576 A1346:B1346 B725:B732">
    <cfRule type="cellIs" dxfId="134" priority="127" stopIfTrue="1" operator="equal">
      <formula>A564</formula>
    </cfRule>
  </conditionalFormatting>
  <conditionalFormatting sqref="B621:B625 B1026 B577:B584 B575">
    <cfRule type="cellIs" dxfId="133" priority="126" stopIfTrue="1" operator="equal">
      <formula>B564</formula>
    </cfRule>
  </conditionalFormatting>
  <conditionalFormatting sqref="B839 B576:B583 B585:B622 B915">
    <cfRule type="cellIs" dxfId="132" priority="125" stopIfTrue="1" operator="equal">
      <formula>B566</formula>
    </cfRule>
  </conditionalFormatting>
  <conditionalFormatting sqref="B631">
    <cfRule type="cellIs" dxfId="131" priority="124" stopIfTrue="1" operator="equal">
      <formula>B581</formula>
    </cfRule>
  </conditionalFormatting>
  <conditionalFormatting sqref="B631">
    <cfRule type="cellIs" dxfId="130" priority="123" stopIfTrue="1" operator="equal">
      <formula>B582</formula>
    </cfRule>
  </conditionalFormatting>
  <conditionalFormatting sqref="B631">
    <cfRule type="cellIs" dxfId="129" priority="122" stopIfTrue="1" operator="equal">
      <formula>B560</formula>
    </cfRule>
  </conditionalFormatting>
  <conditionalFormatting sqref="B631">
    <cfRule type="cellIs" dxfId="128" priority="121" stopIfTrue="1" operator="equal">
      <formula>B577</formula>
    </cfRule>
  </conditionalFormatting>
  <conditionalFormatting sqref="B620">
    <cfRule type="cellIs" dxfId="127" priority="120" stopIfTrue="1" operator="equal">
      <formula>B603</formula>
    </cfRule>
  </conditionalFormatting>
  <conditionalFormatting sqref="B631">
    <cfRule type="cellIs" dxfId="126" priority="119" stopIfTrue="1" operator="equal">
      <formula>B585</formula>
    </cfRule>
  </conditionalFormatting>
  <conditionalFormatting sqref="B631">
    <cfRule type="cellIs" dxfId="125" priority="118" stopIfTrue="1" operator="equal">
      <formula>B586</formula>
    </cfRule>
  </conditionalFormatting>
  <conditionalFormatting sqref="B620:B621 B725:B733">
    <cfRule type="cellIs" dxfId="124" priority="117" stopIfTrue="1" operator="equal">
      <formula>B605</formula>
    </cfRule>
  </conditionalFormatting>
  <conditionalFormatting sqref="B620:B621">
    <cfRule type="cellIs" dxfId="123" priority="116" stopIfTrue="1" operator="equal">
      <formula>B606</formula>
    </cfRule>
  </conditionalFormatting>
  <conditionalFormatting sqref="B631">
    <cfRule type="cellIs" dxfId="122" priority="115" stopIfTrue="1" operator="equal">
      <formula>B584</formula>
    </cfRule>
  </conditionalFormatting>
  <conditionalFormatting sqref="B631">
    <cfRule type="cellIs" dxfId="121" priority="114" stopIfTrue="1" operator="equal">
      <formula>B578</formula>
    </cfRule>
  </conditionalFormatting>
  <conditionalFormatting sqref="B717">
    <cfRule type="cellIs" dxfId="120" priority="113" stopIfTrue="1" operator="equal">
      <formula>B714</formula>
    </cfRule>
  </conditionalFormatting>
  <conditionalFormatting sqref="B735">
    <cfRule type="cellIs" dxfId="119" priority="112" stopIfTrue="1" operator="equal">
      <formula>B714</formula>
    </cfRule>
  </conditionalFormatting>
  <conditionalFormatting sqref="B735">
    <cfRule type="cellIs" dxfId="118" priority="111" stopIfTrue="1" operator="equal">
      <formula>B716</formula>
    </cfRule>
  </conditionalFormatting>
  <conditionalFormatting sqref="B736">
    <cfRule type="cellIs" dxfId="117" priority="110" stopIfTrue="1" operator="equal">
      <formula>B724</formula>
    </cfRule>
  </conditionalFormatting>
  <conditionalFormatting sqref="B1450 B1437 B1386 B1347 B1313:B1314 B1289 B1286 B1278 B1218 B1079 B1023 B1000 B966 B940 B916 B898 B501 B844 B840 B837 B828 B826 B835 B849 B723 B719">
    <cfRule type="cellIs" dxfId="116" priority="109" stopIfTrue="1" operator="equal">
      <formula>#REF!</formula>
    </cfRule>
  </conditionalFormatting>
  <conditionalFormatting sqref="B1022">
    <cfRule type="cellIs" dxfId="115" priority="108" stopIfTrue="1" operator="equal">
      <formula>B1019</formula>
    </cfRule>
  </conditionalFormatting>
  <conditionalFormatting sqref="B1022">
    <cfRule type="cellIs" dxfId="114" priority="107" stopIfTrue="1" operator="equal">
      <formula>B1018</formula>
    </cfRule>
  </conditionalFormatting>
  <conditionalFormatting sqref="B1020">
    <cfRule type="cellIs" dxfId="113" priority="106" stopIfTrue="1" operator="equal">
      <formula>B1024</formula>
    </cfRule>
  </conditionalFormatting>
  <conditionalFormatting sqref="B1023:B1025 B502">
    <cfRule type="cellIs" dxfId="112" priority="105" stopIfTrue="1" operator="equal">
      <formula>#REF!</formula>
    </cfRule>
  </conditionalFormatting>
  <conditionalFormatting sqref="B1024:B1025 B505">
    <cfRule type="cellIs" dxfId="111" priority="104" stopIfTrue="1" operator="equal">
      <formula>#REF!</formula>
    </cfRule>
  </conditionalFormatting>
  <conditionalFormatting sqref="B1021">
    <cfRule type="cellIs" dxfId="110" priority="103" stopIfTrue="1" operator="equal">
      <formula>B1026</formula>
    </cfRule>
  </conditionalFormatting>
  <conditionalFormatting sqref="B1038:B1039">
    <cfRule type="cellIs" dxfId="109" priority="102" stopIfTrue="1" operator="equal">
      <formula>B1036</formula>
    </cfRule>
  </conditionalFormatting>
  <conditionalFormatting sqref="B1039">
    <cfRule type="cellIs" dxfId="108" priority="101" stopIfTrue="1" operator="equal">
      <formula>B1036</formula>
    </cfRule>
  </conditionalFormatting>
  <conditionalFormatting sqref="B1043">
    <cfRule type="cellIs" dxfId="107" priority="100" stopIfTrue="1" operator="equal">
      <formula>B1039</formula>
    </cfRule>
  </conditionalFormatting>
  <conditionalFormatting sqref="B1050">
    <cfRule type="cellIs" dxfId="106" priority="99" stopIfTrue="1" operator="equal">
      <formula>B1044</formula>
    </cfRule>
  </conditionalFormatting>
  <conditionalFormatting sqref="B1049">
    <cfRule type="cellIs" dxfId="105" priority="98" stopIfTrue="1" operator="equal">
      <formula>B1042</formula>
    </cfRule>
  </conditionalFormatting>
  <conditionalFormatting sqref="A1075:A1076">
    <cfRule type="cellIs" dxfId="104" priority="97" stopIfTrue="1" operator="equal">
      <formula>A6768</formula>
    </cfRule>
  </conditionalFormatting>
  <conditionalFormatting sqref="A1073:A1075">
    <cfRule type="cellIs" dxfId="103" priority="96" stopIfTrue="1" operator="equal">
      <formula>A6767</formula>
    </cfRule>
  </conditionalFormatting>
  <conditionalFormatting sqref="B1074">
    <cfRule type="cellIs" dxfId="102" priority="95" stopIfTrue="1" operator="equal">
      <formula>B1072</formula>
    </cfRule>
  </conditionalFormatting>
  <conditionalFormatting sqref="A1074">
    <cfRule type="cellIs" dxfId="101" priority="94" stopIfTrue="1" operator="equal">
      <formula>A6767</formula>
    </cfRule>
  </conditionalFormatting>
  <conditionalFormatting sqref="B1041">
    <cfRule type="cellIs" dxfId="100" priority="93" stopIfTrue="1" operator="equal">
      <formula>B1037</formula>
    </cfRule>
  </conditionalFormatting>
  <conditionalFormatting sqref="B1041">
    <cfRule type="cellIs" dxfId="99" priority="92" stopIfTrue="1" operator="equal">
      <formula>B1038</formula>
    </cfRule>
  </conditionalFormatting>
  <conditionalFormatting sqref="B1095:B1096">
    <cfRule type="cellIs" dxfId="98" priority="91" stopIfTrue="1" operator="equal">
      <formula>B1089</formula>
    </cfRule>
  </conditionalFormatting>
  <conditionalFormatting sqref="B1093">
    <cfRule type="cellIs" dxfId="97" priority="90" stopIfTrue="1" operator="equal">
      <formula>B1089</formula>
    </cfRule>
  </conditionalFormatting>
  <conditionalFormatting sqref="A1093">
    <cfRule type="cellIs" dxfId="96" priority="89" stopIfTrue="1" operator="equal">
      <formula>A903</formula>
    </cfRule>
  </conditionalFormatting>
  <conditionalFormatting sqref="B1094">
    <cfRule type="cellIs" dxfId="95" priority="88" stopIfTrue="1" operator="equal">
      <formula>B1088</formula>
    </cfRule>
  </conditionalFormatting>
  <conditionalFormatting sqref="B1093">
    <cfRule type="cellIs" dxfId="94" priority="87" stopIfTrue="1" operator="equal">
      <formula>B1088</formula>
    </cfRule>
  </conditionalFormatting>
  <conditionalFormatting sqref="B1093">
    <cfRule type="cellIs" dxfId="93" priority="86" stopIfTrue="1" operator="equal">
      <formula>B1087</formula>
    </cfRule>
  </conditionalFormatting>
  <conditionalFormatting sqref="B1096">
    <cfRule type="cellIs" dxfId="92" priority="85" stopIfTrue="1" operator="equal">
      <formula>B1089</formula>
    </cfRule>
  </conditionalFormatting>
  <conditionalFormatting sqref="B1368">
    <cfRule type="cellIs" dxfId="91" priority="84" stopIfTrue="1" operator="equal">
      <formula>#REF!</formula>
    </cfRule>
  </conditionalFormatting>
  <conditionalFormatting sqref="B1368:B1370">
    <cfRule type="cellIs" dxfId="90" priority="83" stopIfTrue="1" operator="equal">
      <formula>B1208</formula>
    </cfRule>
  </conditionalFormatting>
  <conditionalFormatting sqref="B1368">
    <cfRule type="cellIs" dxfId="89" priority="82" stopIfTrue="1" operator="equal">
      <formula>B1225</formula>
    </cfRule>
  </conditionalFormatting>
  <conditionalFormatting sqref="B1230">
    <cfRule type="cellIs" dxfId="88" priority="81" stopIfTrue="1" operator="equal">
      <formula>B1223</formula>
    </cfRule>
  </conditionalFormatting>
  <conditionalFormatting sqref="B1228">
    <cfRule type="cellIs" dxfId="87" priority="80" stopIfTrue="1" operator="equal">
      <formula>B1223</formula>
    </cfRule>
  </conditionalFormatting>
  <conditionalFormatting sqref="B1228">
    <cfRule type="cellIs" dxfId="86" priority="79" stopIfTrue="1" operator="equal">
      <formula>B1221</formula>
    </cfRule>
  </conditionalFormatting>
  <conditionalFormatting sqref="B1226">
    <cfRule type="cellIs" dxfId="85" priority="78" stopIfTrue="1" operator="equal">
      <formula>B1223</formula>
    </cfRule>
  </conditionalFormatting>
  <conditionalFormatting sqref="B1226">
    <cfRule type="cellIs" dxfId="84" priority="77" stopIfTrue="1" operator="equal">
      <formula>B1221</formula>
    </cfRule>
  </conditionalFormatting>
  <conditionalFormatting sqref="B1226">
    <cfRule type="cellIs" dxfId="83" priority="76" stopIfTrue="1" operator="equal">
      <formula>B1219</formula>
    </cfRule>
  </conditionalFormatting>
  <conditionalFormatting sqref="B1239:B1240">
    <cfRule type="cellIs" dxfId="82" priority="75" stopIfTrue="1" operator="equal">
      <formula>B1237</formula>
    </cfRule>
  </conditionalFormatting>
  <conditionalFormatting sqref="B1239:B1240">
    <cfRule type="cellIs" dxfId="81" priority="74" stopIfTrue="1" operator="equal">
      <formula>B1231</formula>
    </cfRule>
  </conditionalFormatting>
  <conditionalFormatting sqref="B1239:B1240">
    <cfRule type="cellIs" dxfId="80" priority="73" stopIfTrue="1" operator="equal">
      <formula>B1233</formula>
    </cfRule>
  </conditionalFormatting>
  <conditionalFormatting sqref="B1239:B1240">
    <cfRule type="cellIs" dxfId="79" priority="72" stopIfTrue="1" operator="equal">
      <formula>B1234</formula>
    </cfRule>
  </conditionalFormatting>
  <conditionalFormatting sqref="B1239">
    <cfRule type="cellIs" dxfId="78" priority="71" stopIfTrue="1" operator="equal">
      <formula>B1243</formula>
    </cfRule>
  </conditionalFormatting>
  <conditionalFormatting sqref="B1240">
    <cfRule type="cellIs" dxfId="77" priority="70" stopIfTrue="1" operator="equal">
      <formula>B1245</formula>
    </cfRule>
  </conditionalFormatting>
  <conditionalFormatting sqref="B1257:B1258">
    <cfRule type="cellIs" dxfId="76" priority="69" stopIfTrue="1" operator="equal">
      <formula>B1255</formula>
    </cfRule>
  </conditionalFormatting>
  <conditionalFormatting sqref="B1257:B1258">
    <cfRule type="cellIs" dxfId="75" priority="68" stopIfTrue="1" operator="equal">
      <formula>B1249</formula>
    </cfRule>
  </conditionalFormatting>
  <conditionalFormatting sqref="B1257:B1258">
    <cfRule type="cellIs" dxfId="74" priority="67" stopIfTrue="1" operator="equal">
      <formula>B1251</formula>
    </cfRule>
  </conditionalFormatting>
  <conditionalFormatting sqref="B1257:B1258">
    <cfRule type="cellIs" dxfId="73" priority="66" stopIfTrue="1" operator="equal">
      <formula>B1252</formula>
    </cfRule>
  </conditionalFormatting>
  <conditionalFormatting sqref="B1257">
    <cfRule type="cellIs" dxfId="72" priority="65" stopIfTrue="1" operator="equal">
      <formula>B1263</formula>
    </cfRule>
  </conditionalFormatting>
  <conditionalFormatting sqref="B1258">
    <cfRule type="cellIs" dxfId="71" priority="64" stopIfTrue="1" operator="equal">
      <formula>B1265</formula>
    </cfRule>
  </conditionalFormatting>
  <conditionalFormatting sqref="B1368:B1370">
    <cfRule type="cellIs" dxfId="70" priority="63" stopIfTrue="1" operator="equal">
      <formula>B1190</formula>
    </cfRule>
  </conditionalFormatting>
  <conditionalFormatting sqref="B1246">
    <cfRule type="cellIs" dxfId="69" priority="62" stopIfTrue="1" operator="equal">
      <formula>B1243</formula>
    </cfRule>
  </conditionalFormatting>
  <conditionalFormatting sqref="B1368:B1370">
    <cfRule type="cellIs" dxfId="68" priority="61" stopIfTrue="1" operator="equal">
      <formula>B1192</formula>
    </cfRule>
  </conditionalFormatting>
  <conditionalFormatting sqref="B1261">
    <cfRule type="cellIs" dxfId="67" priority="60" stopIfTrue="1" operator="equal">
      <formula>B1258</formula>
    </cfRule>
  </conditionalFormatting>
  <conditionalFormatting sqref="B1276">
    <cfRule type="cellIs" dxfId="66" priority="59" stopIfTrue="1" operator="equal">
      <formula>B1273</formula>
    </cfRule>
  </conditionalFormatting>
  <conditionalFormatting sqref="B1368:B1370">
    <cfRule type="cellIs" dxfId="65" priority="58" stopIfTrue="1" operator="equal">
      <formula>B1191</formula>
    </cfRule>
  </conditionalFormatting>
  <conditionalFormatting sqref="B1368:B1370">
    <cfRule type="cellIs" dxfId="64" priority="57" stopIfTrue="1" operator="equal">
      <formula>B1195</formula>
    </cfRule>
  </conditionalFormatting>
  <conditionalFormatting sqref="B1368:B1370">
    <cfRule type="cellIs" dxfId="63" priority="56" stopIfTrue="1" operator="equal">
      <formula>B1196</formula>
    </cfRule>
  </conditionalFormatting>
  <conditionalFormatting sqref="B1368:B1370">
    <cfRule type="cellIs" dxfId="62" priority="55" stopIfTrue="1" operator="equal">
      <formula>B1197</formula>
    </cfRule>
  </conditionalFormatting>
  <conditionalFormatting sqref="B1368:B1370">
    <cfRule type="cellIs" dxfId="61" priority="54" stopIfTrue="1" operator="equal">
      <formula>B1199</formula>
    </cfRule>
  </conditionalFormatting>
  <conditionalFormatting sqref="B1270:B1271">
    <cfRule type="cellIs" dxfId="60" priority="53" stopIfTrue="1" operator="equal">
      <formula>B1268</formula>
    </cfRule>
  </conditionalFormatting>
  <conditionalFormatting sqref="B1270:B1271">
    <cfRule type="cellIs" dxfId="59" priority="52" stopIfTrue="1" operator="equal">
      <formula>B1262</formula>
    </cfRule>
  </conditionalFormatting>
  <conditionalFormatting sqref="B1270:B1271">
    <cfRule type="cellIs" dxfId="58" priority="51" stopIfTrue="1" operator="equal">
      <formula>B1264</formula>
    </cfRule>
  </conditionalFormatting>
  <conditionalFormatting sqref="B1270:B1271">
    <cfRule type="cellIs" dxfId="57" priority="50" stopIfTrue="1" operator="equal">
      <formula>B1265</formula>
    </cfRule>
  </conditionalFormatting>
  <conditionalFormatting sqref="B1270">
    <cfRule type="cellIs" dxfId="56" priority="49" stopIfTrue="1" operator="equal">
      <formula>B1276</formula>
    </cfRule>
  </conditionalFormatting>
  <conditionalFormatting sqref="B1368:B1370">
    <cfRule type="cellIs" dxfId="55" priority="48" stopIfTrue="1" operator="equal">
      <formula>B1198</formula>
    </cfRule>
  </conditionalFormatting>
  <conditionalFormatting sqref="B1368:B1370">
    <cfRule type="cellIs" dxfId="54" priority="47" stopIfTrue="1" operator="equal">
      <formula>B1203</formula>
    </cfRule>
  </conditionalFormatting>
  <conditionalFormatting sqref="B1368:B1370">
    <cfRule type="cellIs" dxfId="53" priority="46" stopIfTrue="1" operator="equal">
      <formula>B1207</formula>
    </cfRule>
  </conditionalFormatting>
  <conditionalFormatting sqref="B1368:B1370">
    <cfRule type="cellIs" dxfId="52" priority="45" stopIfTrue="1" operator="equal">
      <formula>B1200</formula>
    </cfRule>
  </conditionalFormatting>
  <conditionalFormatting sqref="B1314:B1316 B1290:B1297 B1286">
    <cfRule type="cellIs" dxfId="51" priority="44" stopIfTrue="1" operator="equal">
      <formula>#REF!</formula>
    </cfRule>
  </conditionalFormatting>
  <conditionalFormatting sqref="B1285">
    <cfRule type="cellIs" dxfId="50" priority="43" stopIfTrue="1" operator="equal">
      <formula>B1281</formula>
    </cfRule>
  </conditionalFormatting>
  <conditionalFormatting sqref="B1285">
    <cfRule type="cellIs" dxfId="49" priority="42" stopIfTrue="1" operator="equal">
      <formula>B1277</formula>
    </cfRule>
  </conditionalFormatting>
  <conditionalFormatting sqref="B1285">
    <cfRule type="cellIs" dxfId="48" priority="41" stopIfTrue="1" operator="equal">
      <formula>B1278</formula>
    </cfRule>
  </conditionalFormatting>
  <conditionalFormatting sqref="B1288">
    <cfRule type="cellIs" dxfId="47" priority="40" stopIfTrue="1" operator="equal">
      <formula>#REF!</formula>
    </cfRule>
  </conditionalFormatting>
  <conditionalFormatting sqref="B1271">
    <cfRule type="cellIs" dxfId="46" priority="39" stopIfTrue="1" operator="equal">
      <formula>#REF!</formula>
    </cfRule>
  </conditionalFormatting>
  <conditionalFormatting sqref="B1285 B1283 B506">
    <cfRule type="cellIs" dxfId="45" priority="38" stopIfTrue="1" operator="equal">
      <formula>#REF!</formula>
    </cfRule>
  </conditionalFormatting>
  <conditionalFormatting sqref="B1285 B1283">
    <cfRule type="cellIs" dxfId="44" priority="37" stopIfTrue="1" operator="equal">
      <formula>#REF!</formula>
    </cfRule>
  </conditionalFormatting>
  <conditionalFormatting sqref="B1283">
    <cfRule type="cellIs" dxfId="43" priority="36" stopIfTrue="1" operator="equal">
      <formula>B1280</formula>
    </cfRule>
  </conditionalFormatting>
  <conditionalFormatting sqref="B1284">
    <cfRule type="cellIs" dxfId="42" priority="35" stopIfTrue="1" operator="equal">
      <formula>B1276</formula>
    </cfRule>
  </conditionalFormatting>
  <conditionalFormatting sqref="B1283:B1284">
    <cfRule type="cellIs" dxfId="41" priority="34" stopIfTrue="1" operator="equal">
      <formula>B1279</formula>
    </cfRule>
  </conditionalFormatting>
  <conditionalFormatting sqref="B1283:B1284">
    <cfRule type="cellIs" dxfId="40" priority="33" stopIfTrue="1" operator="equal">
      <formula>B1275</formula>
    </cfRule>
  </conditionalFormatting>
  <conditionalFormatting sqref="B1283:B1284">
    <cfRule type="cellIs" dxfId="39" priority="32" stopIfTrue="1" operator="equal">
      <formula>B1276</formula>
    </cfRule>
  </conditionalFormatting>
  <conditionalFormatting sqref="B1284">
    <cfRule type="cellIs" dxfId="38" priority="31" stopIfTrue="1" operator="equal">
      <formula>B1285</formula>
    </cfRule>
  </conditionalFormatting>
  <conditionalFormatting sqref="B1307:B1308">
    <cfRule type="cellIs" dxfId="37" priority="30" stopIfTrue="1" operator="equal">
      <formula>B1300</formula>
    </cfRule>
  </conditionalFormatting>
  <conditionalFormatting sqref="B1305:B1306">
    <cfRule type="cellIs" dxfId="36" priority="29" stopIfTrue="1" operator="equal">
      <formula>B1300</formula>
    </cfRule>
  </conditionalFormatting>
  <conditionalFormatting sqref="B1305:B1306">
    <cfRule type="cellIs" dxfId="35" priority="28" stopIfTrue="1" operator="equal">
      <formula>B1298</formula>
    </cfRule>
  </conditionalFormatting>
  <conditionalFormatting sqref="B1369:B1370">
    <cfRule type="cellIs" dxfId="34" priority="27" stopIfTrue="1" operator="equal">
      <formula>#REF!</formula>
    </cfRule>
  </conditionalFormatting>
  <conditionalFormatting sqref="B1368">
    <cfRule type="cellIs" dxfId="33" priority="26" stopIfTrue="1" operator="equal">
      <formula>#REF!</formula>
    </cfRule>
  </conditionalFormatting>
  <conditionalFormatting sqref="B1368:B1369">
    <cfRule type="cellIs" dxfId="32" priority="25" stopIfTrue="1" operator="equal">
      <formula>#REF!</formula>
    </cfRule>
  </conditionalFormatting>
  <conditionalFormatting sqref="B1294">
    <cfRule type="cellIs" dxfId="31" priority="24" stopIfTrue="1" operator="equal">
      <formula>B1289</formula>
    </cfRule>
  </conditionalFormatting>
  <conditionalFormatting sqref="B1294:B1297">
    <cfRule type="cellIs" dxfId="30" priority="23" stopIfTrue="1" operator="equal">
      <formula>B1287</formula>
    </cfRule>
  </conditionalFormatting>
  <conditionalFormatting sqref="B1296:B1297">
    <cfRule type="cellIs" dxfId="29" priority="22" stopIfTrue="1" operator="equal">
      <formula>B1287</formula>
    </cfRule>
  </conditionalFormatting>
  <conditionalFormatting sqref="B1296">
    <cfRule type="cellIs" dxfId="28" priority="21" stopIfTrue="1" operator="equal">
      <formula>B1289</formula>
    </cfRule>
  </conditionalFormatting>
  <conditionalFormatting sqref="B725 B508">
    <cfRule type="cellIs" dxfId="27" priority="20" stopIfTrue="1" operator="equal">
      <formula>#REF!</formula>
    </cfRule>
  </conditionalFormatting>
  <conditionalFormatting sqref="B631">
    <cfRule type="cellIs" dxfId="26" priority="19" stopIfTrue="1" operator="equal">
      <formula>B448</formula>
    </cfRule>
  </conditionalFormatting>
  <conditionalFormatting sqref="B631">
    <cfRule type="cellIs" dxfId="25" priority="18" stopIfTrue="1" operator="equal">
      <formula>B446</formula>
    </cfRule>
  </conditionalFormatting>
  <conditionalFormatting sqref="B577:B586">
    <cfRule type="cellIs" dxfId="24" priority="17" stopIfTrue="1" operator="equal">
      <formula>B564</formula>
    </cfRule>
  </conditionalFormatting>
  <conditionalFormatting sqref="B1368:B1370">
    <cfRule type="cellIs" dxfId="23" priority="16" stopIfTrue="1" operator="equal">
      <formula>B1218</formula>
    </cfRule>
  </conditionalFormatting>
  <conditionalFormatting sqref="B1368:B1370">
    <cfRule type="cellIs" dxfId="22" priority="15" stopIfTrue="1" operator="equal">
      <formula>B1220</formula>
    </cfRule>
  </conditionalFormatting>
  <conditionalFormatting sqref="A1344:B1344">
    <cfRule type="cellIs" dxfId="21" priority="14" stopIfTrue="1" operator="equal">
      <formula>A1341</formula>
    </cfRule>
  </conditionalFormatting>
  <conditionalFormatting sqref="A1343:B1343">
    <cfRule type="cellIs" dxfId="20" priority="13" stopIfTrue="1" operator="equal">
      <formula>A1341</formula>
    </cfRule>
  </conditionalFormatting>
  <conditionalFormatting sqref="B735">
    <cfRule type="cellIs" dxfId="19" priority="12" stopIfTrue="1" operator="equal">
      <formula>B717</formula>
    </cfRule>
  </conditionalFormatting>
  <conditionalFormatting sqref="B725:B733">
    <cfRule type="cellIs" dxfId="18" priority="11" stopIfTrue="1" operator="equal">
      <formula>B712</formula>
    </cfRule>
  </conditionalFormatting>
  <conditionalFormatting sqref="B734">
    <cfRule type="cellIs" dxfId="17" priority="10" stopIfTrue="1" operator="equal">
      <formula>#REF!</formula>
    </cfRule>
  </conditionalFormatting>
  <conditionalFormatting sqref="B724">
    <cfRule type="cellIs" dxfId="16" priority="9" stopIfTrue="1" operator="equal">
      <formula>#REF!</formula>
    </cfRule>
  </conditionalFormatting>
  <conditionalFormatting sqref="A1460:A1463">
    <cfRule type="cellIs" dxfId="15" priority="8" stopIfTrue="1" operator="equal">
      <formula>#REF!</formula>
    </cfRule>
  </conditionalFormatting>
  <conditionalFormatting sqref="A1464:A1466 A1457 A1455">
    <cfRule type="cellIs" dxfId="14" priority="7" stopIfTrue="1" operator="equal">
      <formula>#REF!</formula>
    </cfRule>
  </conditionalFormatting>
  <conditionalFormatting sqref="A1450:A1454">
    <cfRule type="cellIs" dxfId="13" priority="6" stopIfTrue="1" operator="equal">
      <formula>#REF!</formula>
    </cfRule>
  </conditionalFormatting>
  <conditionalFormatting sqref="A1452:A1456">
    <cfRule type="cellIs" dxfId="12" priority="5" stopIfTrue="1" operator="equal">
      <formula>#REF!</formula>
    </cfRule>
  </conditionalFormatting>
  <conditionalFormatting sqref="A1455:A1456">
    <cfRule type="cellIs" dxfId="11" priority="4" stopIfTrue="1" operator="equal">
      <formula>#REF!</formula>
    </cfRule>
  </conditionalFormatting>
  <conditionalFormatting sqref="B1451:B1470">
    <cfRule type="cellIs" dxfId="10" priority="3" stopIfTrue="1" operator="equal">
      <formula>B1450</formula>
    </cfRule>
  </conditionalFormatting>
  <conditionalFormatting sqref="A867:A868 A859:A862">
    <cfRule type="cellIs" dxfId="9" priority="2" stopIfTrue="1" operator="equal">
      <formula>#REF!</formula>
    </cfRule>
  </conditionalFormatting>
  <conditionalFormatting sqref="B930 B872">
    <cfRule type="cellIs" dxfId="8" priority="1" stopIfTrue="1" operator="equal">
      <formula>#REF!</formula>
    </cfRule>
  </conditionalFormatting>
  <conditionalFormatting sqref="B11">
    <cfRule type="cellIs" dxfId="5" priority="578" stopIfTrue="1" operator="equal">
      <formula>#REF!</formula>
    </cfRule>
  </conditionalFormatting>
  <conditionalFormatting sqref="B14">
    <cfRule type="cellIs" dxfId="4" priority="579" stopIfTrue="1" operator="equal">
      <formula>#REF!</formula>
    </cfRule>
  </conditionalFormatting>
  <conditionalFormatting sqref="B12">
    <cfRule type="cellIs" dxfId="3" priority="580" stopIfTrue="1" operator="equal">
      <formula>#REF!</formula>
    </cfRule>
  </conditionalFormatting>
  <conditionalFormatting sqref="B13">
    <cfRule type="cellIs" dxfId="2" priority="581" stopIfTrue="1" operator="equal">
      <formula>#REF!</formula>
    </cfRule>
  </conditionalFormatting>
  <conditionalFormatting sqref="B21">
    <cfRule type="cellIs" dxfId="1" priority="585" stopIfTrue="1" operator="equal">
      <formula>#REF!</formula>
    </cfRule>
  </conditionalFormatting>
  <conditionalFormatting sqref="B3">
    <cfRule type="cellIs" dxfId="0" priority="586" stopIfTrue="1" operator="equal">
      <formula>#REF!</formula>
    </cfRule>
  </conditionalFormatting>
  <pageMargins left="0.74803149606299213" right="0.6" top="1.2598425196850394" bottom="0.98425196850393704" header="0.31496062992125984" footer="0.51181102362204722"/>
  <pageSetup paperSize="9" scale="94" orientation="portrait" useFirstPageNumber="1" horizontalDpi="300" verticalDpi="300" r:id="rId1"/>
  <headerFooter alignWithMargins="0">
    <oddHeader xml:space="preserve">&amp;C
</oddHeader>
  </headerFooter>
  <rowBreaks count="9" manualBreakCount="9">
    <brk id="6" min="1" max="7" man="1"/>
    <brk id="43" min="1" max="7" man="1"/>
    <brk id="171" min="1" max="7" man="1"/>
    <brk id="632" min="1" max="7" man="1"/>
    <brk id="741" min="1" max="7" man="1"/>
    <brk id="1030" min="1" max="7" man="1"/>
    <brk id="1372" min="1" max="7" man="1"/>
    <brk id="1447" max="16383" man="1"/>
    <brk id="1480" min="1" max="7" man="1"/>
  </rowBreaks>
  <extLst>
    <ext xmlns:x14="http://schemas.microsoft.com/office/spreadsheetml/2009/9/main" uri="{78C0D931-6437-407d-A8EE-F0AAD7539E65}">
      <x14:conditionalFormattings>
        <x14:conditionalFormatting xmlns:xm="http://schemas.microsoft.com/office/excel/2006/main">
          <x14:cfRule type="expression" priority="251" stopIfTrue="1" id="{00000000-000E-0000-0300-0000FB000000}">
            <xm:f>'C:\radno\projekti 2013\benzinska postaja cernik cavle 367-13\glavni projekt cernik cavle\[troskovnik BP Cernik uz glavni projekt.xls]Sheet1'!#REF!="ne"</xm:f>
            <x14:dxf>
              <font>
                <b val="0"/>
                <strike val="0"/>
                <condense val="0"/>
                <extend val="0"/>
                <color indexed="9"/>
              </font>
            </x14:dxf>
          </x14:cfRule>
          <xm:sqref>H1139:H1163 H1165:H1188 H1033:H1137 H1190:H1233</xm:sqref>
        </x14:conditionalFormatting>
        <x14:conditionalFormatting xmlns:xm="http://schemas.microsoft.com/office/excel/2006/main">
          <x14:cfRule type="expression" priority="250" stopIfTrue="1" id="{00000000-000E-0000-0300-0000FA000000}">
            <xm:f>'C:\radno\projekti 2013\benzinska postaja cernik cavle 367-13\glavni projekt cernik cavle\[troskovnik BP Cernik uz glavni projekt.xls]Sheet1'!#REF!="ne"</xm:f>
            <x14:dxf>
              <font>
                <b val="0"/>
                <condense val="0"/>
                <extend val="0"/>
                <color indexed="9"/>
              </font>
            </x14:dxf>
          </x14:cfRule>
          <xm:sqref>F1139:F1163 F1165:F1188 F1033:F1137 F1190:F1233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5:IW287"/>
  <sheetViews>
    <sheetView view="pageBreakPreview" topLeftCell="A316" zoomScale="130" zoomScaleNormal="100" zoomScaleSheetLayoutView="130" workbookViewId="0">
      <selection activeCell="B221" sqref="B221:H221"/>
    </sheetView>
  </sheetViews>
  <sheetFormatPr defaultRowHeight="12.75"/>
  <cols>
    <col min="1" max="1" width="4.42578125" style="156" customWidth="1"/>
    <col min="2" max="2" width="13.42578125" style="113" customWidth="1"/>
    <col min="3" max="3" width="5.85546875" style="113" customWidth="1"/>
    <col min="4" max="4" width="9.140625" style="113"/>
    <col min="5" max="5" width="5.5703125" style="113" customWidth="1"/>
    <col min="6" max="6" width="3.7109375" style="113" customWidth="1"/>
    <col min="7" max="7" width="13.7109375" style="113" customWidth="1"/>
    <col min="8" max="8" width="8.28515625" style="113" customWidth="1"/>
    <col min="9" max="9" width="3.42578125" style="113" customWidth="1"/>
    <col min="10" max="10" width="16.5703125" style="113" customWidth="1"/>
    <col min="11" max="11" width="4.85546875" style="84" customWidth="1"/>
    <col min="12" max="16384" width="9.140625" style="113"/>
  </cols>
  <sheetData>
    <row r="5" spans="2:10" ht="15">
      <c r="B5" s="115" t="s">
        <v>1471</v>
      </c>
    </row>
    <row r="7" spans="2:10" ht="15">
      <c r="B7" s="115" t="s">
        <v>1470</v>
      </c>
      <c r="C7" s="118"/>
      <c r="D7" s="30"/>
      <c r="H7" s="118"/>
    </row>
    <row r="8" spans="2:10" ht="15">
      <c r="B8" s="115"/>
      <c r="C8" s="118"/>
      <c r="D8" s="30"/>
      <c r="H8" s="118"/>
    </row>
    <row r="9" spans="2:10">
      <c r="B9" s="182" t="s">
        <v>136</v>
      </c>
      <c r="C9" s="118"/>
      <c r="D9" s="30"/>
      <c r="H9" s="118"/>
    </row>
    <row r="10" spans="2:10" ht="15">
      <c r="B10" s="115"/>
      <c r="C10" s="118"/>
      <c r="D10" s="30"/>
      <c r="H10" s="118"/>
    </row>
    <row r="11" spans="2:10" ht="14.25">
      <c r="B11" s="182" t="s">
        <v>120</v>
      </c>
      <c r="C11" s="182"/>
      <c r="D11" s="182"/>
      <c r="E11" s="182"/>
      <c r="F11" s="183"/>
      <c r="G11" s="182"/>
      <c r="H11" s="182"/>
    </row>
    <row r="12" spans="2:10" ht="14.25">
      <c r="B12" s="182"/>
      <c r="C12" s="182"/>
      <c r="D12" s="182"/>
      <c r="E12" s="182"/>
      <c r="F12" s="183"/>
      <c r="G12" s="182"/>
      <c r="H12" s="182"/>
    </row>
    <row r="13" spans="2:10">
      <c r="B13" s="668" t="s">
        <v>1472</v>
      </c>
      <c r="C13" s="669"/>
      <c r="D13" s="669"/>
      <c r="E13" s="669"/>
      <c r="F13" s="669"/>
      <c r="G13" s="669"/>
      <c r="H13" s="669"/>
      <c r="I13" s="669"/>
      <c r="J13" s="669"/>
    </row>
    <row r="14" spans="2:10">
      <c r="B14" s="669"/>
      <c r="C14" s="669"/>
      <c r="D14" s="669"/>
      <c r="E14" s="669"/>
      <c r="F14" s="669"/>
      <c r="G14" s="669"/>
      <c r="H14" s="669"/>
      <c r="I14" s="669"/>
      <c r="J14" s="669"/>
    </row>
    <row r="15" spans="2:10">
      <c r="B15" s="669"/>
      <c r="C15" s="669"/>
      <c r="D15" s="669"/>
      <c r="E15" s="669"/>
      <c r="F15" s="669"/>
      <c r="G15" s="669"/>
      <c r="H15" s="669"/>
      <c r="I15" s="669"/>
      <c r="J15" s="669"/>
    </row>
    <row r="16" spans="2:10">
      <c r="B16" s="669"/>
      <c r="C16" s="669"/>
      <c r="D16" s="669"/>
      <c r="E16" s="669"/>
      <c r="F16" s="669"/>
      <c r="G16" s="669"/>
      <c r="H16" s="669"/>
      <c r="I16" s="669"/>
      <c r="J16" s="669"/>
    </row>
    <row r="17" spans="2:12">
      <c r="B17" s="669"/>
      <c r="C17" s="669"/>
      <c r="D17" s="669"/>
      <c r="E17" s="669"/>
      <c r="F17" s="669"/>
      <c r="G17" s="669"/>
      <c r="H17" s="669"/>
      <c r="I17" s="669"/>
      <c r="J17" s="669"/>
    </row>
    <row r="18" spans="2:12">
      <c r="B18" s="669"/>
      <c r="C18" s="669"/>
      <c r="D18" s="669"/>
      <c r="E18" s="669"/>
      <c r="F18" s="669"/>
      <c r="G18" s="669"/>
      <c r="H18" s="669"/>
      <c r="I18" s="669"/>
      <c r="J18" s="669"/>
    </row>
    <row r="19" spans="2:12">
      <c r="B19" s="669"/>
      <c r="C19" s="669"/>
      <c r="D19" s="669"/>
      <c r="E19" s="669"/>
      <c r="F19" s="669"/>
      <c r="G19" s="669"/>
      <c r="H19" s="669"/>
      <c r="I19" s="669"/>
      <c r="J19" s="669"/>
    </row>
    <row r="20" spans="2:12">
      <c r="B20" s="669"/>
      <c r="C20" s="669"/>
      <c r="D20" s="669"/>
      <c r="E20" s="669"/>
      <c r="F20" s="669"/>
      <c r="G20" s="669"/>
      <c r="H20" s="669"/>
      <c r="I20" s="669"/>
      <c r="J20" s="669"/>
    </row>
    <row r="21" spans="2:12">
      <c r="B21" s="669"/>
      <c r="C21" s="669"/>
      <c r="D21" s="669"/>
      <c r="E21" s="669"/>
      <c r="F21" s="669"/>
      <c r="G21" s="669"/>
      <c r="H21" s="669"/>
      <c r="I21" s="669"/>
      <c r="J21" s="669"/>
    </row>
    <row r="22" spans="2:12">
      <c r="B22" s="669"/>
      <c r="C22" s="669"/>
      <c r="D22" s="669"/>
      <c r="E22" s="669"/>
      <c r="F22" s="669"/>
      <c r="G22" s="669"/>
      <c r="H22" s="669"/>
      <c r="I22" s="669"/>
      <c r="J22" s="669"/>
    </row>
    <row r="23" spans="2:12">
      <c r="B23" s="669"/>
      <c r="C23" s="669"/>
      <c r="D23" s="669"/>
      <c r="E23" s="669"/>
      <c r="F23" s="669"/>
      <c r="G23" s="669"/>
      <c r="H23" s="669"/>
      <c r="I23" s="669"/>
      <c r="J23" s="669"/>
    </row>
    <row r="24" spans="2:12">
      <c r="B24" s="669"/>
      <c r="C24" s="669"/>
      <c r="D24" s="669"/>
      <c r="E24" s="669"/>
      <c r="F24" s="669"/>
      <c r="G24" s="669"/>
      <c r="H24" s="669"/>
      <c r="I24" s="669"/>
      <c r="J24" s="669"/>
    </row>
    <row r="25" spans="2:12" ht="14.25">
      <c r="B25" s="182"/>
      <c r="C25" s="182"/>
      <c r="D25" s="182"/>
      <c r="E25" s="182"/>
      <c r="F25" s="183"/>
      <c r="H25" s="118"/>
    </row>
    <row r="26" spans="2:12" ht="15">
      <c r="B26" s="670" t="s">
        <v>1473</v>
      </c>
      <c r="C26" s="663"/>
      <c r="D26" s="663"/>
      <c r="E26" s="663"/>
      <c r="F26" s="663"/>
      <c r="G26" s="663"/>
      <c r="H26" s="663"/>
    </row>
    <row r="27" spans="2:12" ht="13.5" thickBot="1">
      <c r="B27" s="671"/>
      <c r="C27" s="672"/>
      <c r="D27" s="672"/>
      <c r="E27" s="672"/>
      <c r="F27" s="672"/>
      <c r="G27" s="672"/>
      <c r="H27" s="672"/>
    </row>
    <row r="28" spans="2:12" ht="15.75" thickBot="1">
      <c r="B28" s="673" t="s">
        <v>1475</v>
      </c>
      <c r="C28" s="674"/>
      <c r="D28" s="674"/>
      <c r="E28" s="674"/>
      <c r="F28" s="674"/>
      <c r="G28" s="674"/>
      <c r="H28" s="674"/>
      <c r="J28" s="517">
        <f>J113</f>
        <v>0</v>
      </c>
      <c r="K28" s="519" t="s">
        <v>69</v>
      </c>
      <c r="L28" s="308"/>
    </row>
    <row r="29" spans="2:12" ht="15.75" thickBot="1">
      <c r="B29" s="673" t="s">
        <v>1474</v>
      </c>
      <c r="C29" s="674"/>
      <c r="D29" s="674"/>
      <c r="E29" s="674"/>
      <c r="F29" s="674"/>
      <c r="G29" s="674"/>
      <c r="H29" s="674"/>
      <c r="J29" s="517">
        <f>J147</f>
        <v>0</v>
      </c>
      <c r="K29" s="519" t="s">
        <v>69</v>
      </c>
      <c r="L29" s="308"/>
    </row>
    <row r="30" spans="2:12" ht="15.75" thickBot="1">
      <c r="B30" s="673" t="s">
        <v>1476</v>
      </c>
      <c r="C30" s="674"/>
      <c r="D30" s="674"/>
      <c r="E30" s="674"/>
      <c r="F30" s="674"/>
      <c r="G30" s="674"/>
      <c r="H30" s="674"/>
      <c r="J30" s="517">
        <f>J175</f>
        <v>0</v>
      </c>
      <c r="K30" s="519" t="s">
        <v>69</v>
      </c>
      <c r="L30" s="308"/>
    </row>
    <row r="31" spans="2:12" ht="15.75" thickBot="1">
      <c r="B31" s="673" t="s">
        <v>1477</v>
      </c>
      <c r="C31" s="674"/>
      <c r="D31" s="674"/>
      <c r="E31" s="674"/>
      <c r="F31" s="674"/>
      <c r="G31" s="674"/>
      <c r="H31" s="674"/>
      <c r="J31" s="517">
        <f>J285</f>
        <v>0</v>
      </c>
      <c r="K31" s="519" t="s">
        <v>69</v>
      </c>
      <c r="L31" s="308"/>
    </row>
    <row r="32" spans="2:12" ht="15.75" thickBot="1">
      <c r="B32" s="183"/>
      <c r="C32" s="183"/>
      <c r="D32" s="183"/>
      <c r="E32" s="183"/>
      <c r="F32" s="183"/>
      <c r="G32" s="170"/>
      <c r="H32" s="115"/>
      <c r="J32" s="516"/>
      <c r="K32" s="519"/>
    </row>
    <row r="33" spans="2:11" ht="15.75" thickBot="1">
      <c r="B33" s="184" t="s">
        <v>1478</v>
      </c>
      <c r="C33" s="183"/>
      <c r="D33" s="183"/>
      <c r="E33" s="183"/>
      <c r="F33" s="183"/>
      <c r="G33" s="170"/>
      <c r="H33" s="115"/>
      <c r="J33" s="518">
        <f>SUM(J28:J31)</f>
        <v>0</v>
      </c>
      <c r="K33" s="519" t="s">
        <v>69</v>
      </c>
    </row>
    <row r="34" spans="2:11" ht="15.75" thickBot="1">
      <c r="B34" s="118" t="s">
        <v>1660</v>
      </c>
      <c r="C34" s="182"/>
      <c r="D34" s="182"/>
      <c r="E34" s="182"/>
      <c r="F34" s="183"/>
      <c r="J34" s="580">
        <f>J33*0.25</f>
        <v>0</v>
      </c>
      <c r="K34" s="519" t="s">
        <v>69</v>
      </c>
    </row>
    <row r="35" spans="2:11" ht="15.75" thickBot="1">
      <c r="B35" s="184" t="s">
        <v>1661</v>
      </c>
      <c r="C35" s="182"/>
      <c r="D35" s="182"/>
      <c r="E35" s="182"/>
      <c r="F35" s="183"/>
      <c r="H35" s="118"/>
      <c r="J35" s="518">
        <f>J33+J34</f>
        <v>0</v>
      </c>
    </row>
    <row r="36" spans="2:11" ht="15">
      <c r="B36" s="115"/>
      <c r="C36" s="118"/>
      <c r="D36" s="30"/>
      <c r="H36" s="118"/>
    </row>
    <row r="37" spans="2:11" ht="14.25">
      <c r="B37" s="182"/>
      <c r="C37" s="182"/>
      <c r="D37" s="182"/>
      <c r="E37" s="182"/>
      <c r="F37" s="183"/>
      <c r="H37" s="118"/>
    </row>
    <row r="38" spans="2:11" ht="14.25">
      <c r="B38" s="182"/>
      <c r="C38" s="182"/>
      <c r="D38" s="182"/>
      <c r="E38" s="182"/>
      <c r="F38" s="183"/>
      <c r="H38" s="118"/>
    </row>
    <row r="39" spans="2:11" ht="14.25">
      <c r="B39" s="182"/>
      <c r="C39" s="182"/>
      <c r="D39" s="182"/>
      <c r="E39" s="182"/>
      <c r="F39" s="183"/>
      <c r="H39" s="118"/>
    </row>
    <row r="40" spans="2:11" ht="14.25">
      <c r="B40" s="182"/>
      <c r="C40" s="182"/>
      <c r="D40" s="182"/>
      <c r="E40" s="182"/>
      <c r="F40" s="183"/>
      <c r="H40" s="118"/>
    </row>
    <row r="41" spans="2:11" ht="14.25">
      <c r="B41" s="182"/>
      <c r="C41" s="182"/>
      <c r="D41" s="182"/>
      <c r="E41" s="182"/>
      <c r="F41" s="183"/>
      <c r="H41" s="118"/>
    </row>
    <row r="42" spans="2:11" ht="14.25">
      <c r="B42" s="182"/>
      <c r="C42" s="182"/>
      <c r="D42" s="182"/>
      <c r="E42" s="182"/>
      <c r="F42" s="183"/>
      <c r="H42" s="118"/>
    </row>
    <row r="43" spans="2:11" ht="14.25">
      <c r="B43" s="182"/>
      <c r="C43" s="182"/>
      <c r="D43" s="182"/>
      <c r="E43" s="182"/>
      <c r="F43" s="183"/>
      <c r="H43" s="118"/>
    </row>
    <row r="44" spans="2:11" ht="14.25">
      <c r="B44" s="182"/>
      <c r="C44" s="182"/>
      <c r="D44" s="182"/>
      <c r="E44" s="182"/>
      <c r="F44" s="183"/>
      <c r="H44" s="118"/>
    </row>
    <row r="45" spans="2:11" ht="14.25">
      <c r="B45" s="182"/>
      <c r="C45" s="182"/>
      <c r="D45" s="182"/>
      <c r="E45" s="182"/>
      <c r="F45" s="183"/>
      <c r="H45" s="118"/>
    </row>
    <row r="46" spans="2:11" ht="14.25">
      <c r="B46" s="182"/>
      <c r="C46" s="182"/>
      <c r="D46" s="182"/>
      <c r="E46" s="182"/>
      <c r="F46" s="183"/>
      <c r="H46" s="118"/>
    </row>
    <row r="47" spans="2:11" ht="14.25">
      <c r="B47" s="182"/>
      <c r="C47" s="182"/>
      <c r="D47" s="182"/>
      <c r="E47" s="182"/>
      <c r="F47" s="183"/>
      <c r="H47" s="118"/>
    </row>
    <row r="48" spans="2:11" ht="14.25">
      <c r="B48" s="182"/>
      <c r="C48" s="182"/>
      <c r="D48" s="182"/>
      <c r="E48" s="182"/>
      <c r="F48" s="183"/>
      <c r="H48" s="118"/>
    </row>
    <row r="49" spans="1:12" ht="14.25">
      <c r="B49" s="182"/>
      <c r="C49" s="182"/>
      <c r="D49" s="182"/>
      <c r="E49" s="182"/>
      <c r="F49" s="183"/>
      <c r="H49" s="118"/>
    </row>
    <row r="50" spans="1:12" ht="14.25">
      <c r="B50" s="182"/>
      <c r="C50" s="182"/>
      <c r="D50" s="182"/>
      <c r="E50" s="182"/>
      <c r="F50" s="183"/>
      <c r="H50" s="118"/>
    </row>
    <row r="51" spans="1:12" ht="14.25">
      <c r="B51" s="182"/>
      <c r="C51" s="182"/>
      <c r="D51" s="182"/>
      <c r="E51" s="182"/>
      <c r="F51" s="183"/>
      <c r="H51" s="118"/>
    </row>
    <row r="52" spans="1:12" ht="14.25">
      <c r="B52" s="182"/>
      <c r="C52" s="182"/>
      <c r="D52" s="182"/>
      <c r="E52" s="182"/>
      <c r="F52" s="183"/>
      <c r="H52" s="118"/>
    </row>
    <row r="53" spans="1:12" ht="14.25">
      <c r="B53" s="182"/>
      <c r="C53" s="182"/>
      <c r="D53" s="182"/>
      <c r="E53" s="182"/>
      <c r="F53" s="183"/>
      <c r="H53" s="118"/>
    </row>
    <row r="54" spans="1:12" ht="14.25">
      <c r="B54" s="182"/>
      <c r="C54" s="182"/>
      <c r="D54" s="182"/>
      <c r="E54" s="182"/>
      <c r="F54" s="183"/>
      <c r="H54" s="118"/>
    </row>
    <row r="55" spans="1:12" ht="14.25">
      <c r="B55" s="182"/>
      <c r="C55" s="182"/>
      <c r="D55" s="182"/>
      <c r="E55" s="182"/>
      <c r="F55" s="183"/>
      <c r="H55" s="118"/>
    </row>
    <row r="56" spans="1:12" ht="14.25">
      <c r="B56" s="182"/>
      <c r="C56" s="182"/>
      <c r="D56" s="182"/>
      <c r="E56" s="182"/>
      <c r="F56" s="183"/>
      <c r="H56" s="118"/>
    </row>
    <row r="57" spans="1:12" ht="15">
      <c r="B57" s="115"/>
      <c r="C57" s="118"/>
      <c r="D57" s="30"/>
      <c r="H57" s="118"/>
    </row>
    <row r="58" spans="1:12" ht="15">
      <c r="B58" s="115" t="s">
        <v>1471</v>
      </c>
      <c r="C58" s="115"/>
      <c r="D58" s="29"/>
      <c r="E58" s="170"/>
      <c r="F58" s="170"/>
      <c r="G58" s="170"/>
      <c r="H58" s="118"/>
    </row>
    <row r="59" spans="1:12" ht="14.25">
      <c r="B59" s="170"/>
      <c r="C59" s="170"/>
      <c r="D59" s="170"/>
      <c r="E59" s="170"/>
      <c r="F59" s="170"/>
      <c r="G59" s="170"/>
    </row>
    <row r="60" spans="1:12" ht="15">
      <c r="B60" s="662" t="s">
        <v>1475</v>
      </c>
      <c r="C60" s="663"/>
      <c r="D60" s="663"/>
      <c r="E60" s="663"/>
      <c r="F60" s="663"/>
      <c r="G60" s="663"/>
      <c r="H60" s="663"/>
    </row>
    <row r="61" spans="1:12" ht="15">
      <c r="B61" s="115"/>
      <c r="C61" s="115"/>
      <c r="D61" s="29"/>
      <c r="E61" s="115"/>
      <c r="F61" s="115"/>
      <c r="G61" s="171"/>
      <c r="H61" s="118" t="s">
        <v>22</v>
      </c>
    </row>
    <row r="62" spans="1:12" ht="15">
      <c r="B62" s="172" t="s">
        <v>1479</v>
      </c>
      <c r="C62" s="115"/>
      <c r="D62" s="29"/>
      <c r="E62" s="115"/>
      <c r="F62" s="115"/>
      <c r="G62" s="171"/>
      <c r="H62" s="118"/>
    </row>
    <row r="63" spans="1:12">
      <c r="I63" s="122"/>
      <c r="K63" s="87"/>
      <c r="L63" s="123"/>
    </row>
    <row r="64" spans="1:12" ht="95.25" customHeight="1">
      <c r="A64" s="511" t="s">
        <v>953</v>
      </c>
      <c r="B64" s="676" t="s">
        <v>1687</v>
      </c>
      <c r="C64" s="586"/>
      <c r="D64" s="586"/>
      <c r="E64" s="586"/>
      <c r="F64" s="586"/>
      <c r="G64" s="586"/>
      <c r="H64" s="586"/>
      <c r="I64" s="122"/>
      <c r="K64" s="87"/>
      <c r="L64" s="123"/>
    </row>
    <row r="65" spans="1:257" s="24" customFormat="1" ht="14.25">
      <c r="A65" s="159"/>
      <c r="B65" s="116" t="s">
        <v>1480</v>
      </c>
      <c r="C65" s="24" t="s">
        <v>27</v>
      </c>
      <c r="D65" s="15">
        <v>96</v>
      </c>
      <c r="F65" s="114" t="s">
        <v>6</v>
      </c>
      <c r="G65" s="112"/>
      <c r="H65" s="116" t="s">
        <v>69</v>
      </c>
      <c r="I65" s="122"/>
      <c r="J65" s="51">
        <f>SUM(D65*G65)</f>
        <v>0</v>
      </c>
      <c r="K65" s="86" t="s">
        <v>69</v>
      </c>
      <c r="L65" s="123"/>
    </row>
    <row r="66" spans="1:257">
      <c r="I66" s="122"/>
      <c r="K66" s="87"/>
      <c r="L66" s="123"/>
    </row>
    <row r="67" spans="1:257" ht="113.25" customHeight="1">
      <c r="A67" s="511" t="s">
        <v>988</v>
      </c>
      <c r="B67" s="676" t="s">
        <v>1688</v>
      </c>
      <c r="C67" s="586"/>
      <c r="D67" s="586"/>
      <c r="E67" s="586"/>
      <c r="F67" s="586"/>
      <c r="G67" s="586"/>
      <c r="H67" s="586"/>
      <c r="I67" s="10"/>
      <c r="J67" s="31"/>
      <c r="K67" s="88"/>
      <c r="L67" s="12"/>
    </row>
    <row r="68" spans="1:257" ht="14.25">
      <c r="B68" s="116" t="s">
        <v>1480</v>
      </c>
      <c r="C68" s="24" t="s">
        <v>27</v>
      </c>
      <c r="D68" s="15">
        <v>11</v>
      </c>
      <c r="F68" s="114" t="s">
        <v>9</v>
      </c>
      <c r="G68" s="112"/>
      <c r="H68" s="116" t="s">
        <v>69</v>
      </c>
      <c r="I68" s="122"/>
      <c r="J68" s="51">
        <f>SUM(D68*G68)</f>
        <v>0</v>
      </c>
      <c r="K68" s="86" t="s">
        <v>69</v>
      </c>
      <c r="L68" s="123"/>
    </row>
    <row r="69" spans="1:257" ht="14.25">
      <c r="B69" s="116" t="s">
        <v>1482</v>
      </c>
      <c r="C69" s="24" t="s">
        <v>27</v>
      </c>
      <c r="D69" s="15">
        <v>11</v>
      </c>
      <c r="F69" s="114" t="s">
        <v>9</v>
      </c>
      <c r="G69" s="112"/>
      <c r="H69" s="116" t="s">
        <v>69</v>
      </c>
      <c r="I69" s="122"/>
      <c r="J69" s="51">
        <f t="shared" ref="J69:J73" si="0">SUM(D69*G69)</f>
        <v>0</v>
      </c>
      <c r="K69" s="86" t="s">
        <v>69</v>
      </c>
      <c r="L69" s="123"/>
    </row>
    <row r="70" spans="1:257" ht="14.25">
      <c r="B70" s="116" t="s">
        <v>1483</v>
      </c>
      <c r="C70" s="24" t="s">
        <v>27</v>
      </c>
      <c r="D70" s="15">
        <v>22</v>
      </c>
      <c r="F70" s="114" t="s">
        <v>9</v>
      </c>
      <c r="G70" s="112"/>
      <c r="H70" s="116" t="s">
        <v>69</v>
      </c>
      <c r="I70" s="122"/>
      <c r="J70" s="51">
        <f t="shared" si="0"/>
        <v>0</v>
      </c>
      <c r="K70" s="86" t="s">
        <v>69</v>
      </c>
      <c r="L70" s="123"/>
    </row>
    <row r="71" spans="1:257" ht="14.25">
      <c r="B71" s="116" t="s">
        <v>1484</v>
      </c>
      <c r="C71" s="24" t="s">
        <v>27</v>
      </c>
      <c r="D71" s="15">
        <v>111</v>
      </c>
      <c r="F71" s="114" t="s">
        <v>9</v>
      </c>
      <c r="G71" s="112"/>
      <c r="H71" s="116" t="s">
        <v>69</v>
      </c>
      <c r="I71" s="122"/>
      <c r="J71" s="51">
        <f t="shared" si="0"/>
        <v>0</v>
      </c>
      <c r="K71" s="86" t="s">
        <v>69</v>
      </c>
      <c r="L71" s="123"/>
    </row>
    <row r="72" spans="1:257" ht="14.25">
      <c r="B72" s="116" t="s">
        <v>1485</v>
      </c>
      <c r="C72" s="24" t="s">
        <v>27</v>
      </c>
      <c r="D72" s="15">
        <v>154</v>
      </c>
      <c r="F72" s="114" t="s">
        <v>9</v>
      </c>
      <c r="G72" s="112"/>
      <c r="H72" s="116" t="s">
        <v>69</v>
      </c>
      <c r="I72" s="122"/>
      <c r="J72" s="51">
        <f t="shared" si="0"/>
        <v>0</v>
      </c>
      <c r="K72" s="86" t="s">
        <v>69</v>
      </c>
      <c r="L72" s="123"/>
    </row>
    <row r="73" spans="1:257" ht="14.25">
      <c r="B73" s="116" t="s">
        <v>1486</v>
      </c>
      <c r="C73" s="24" t="s">
        <v>27</v>
      </c>
      <c r="D73" s="15">
        <v>218</v>
      </c>
      <c r="F73" s="114" t="s">
        <v>9</v>
      </c>
      <c r="G73" s="112"/>
      <c r="H73" s="116" t="s">
        <v>69</v>
      </c>
      <c r="I73" s="122"/>
      <c r="J73" s="51">
        <f t="shared" si="0"/>
        <v>0</v>
      </c>
      <c r="K73" s="86" t="s">
        <v>69</v>
      </c>
      <c r="L73" s="123"/>
    </row>
    <row r="74" spans="1:257" ht="14.25">
      <c r="A74" s="155"/>
      <c r="B74" s="116"/>
      <c r="C74" s="116"/>
      <c r="D74" s="15"/>
      <c r="E74" s="116"/>
      <c r="F74" s="114"/>
      <c r="G74" s="57"/>
      <c r="H74" s="116"/>
      <c r="I74" s="122"/>
      <c r="J74" s="30"/>
      <c r="K74" s="87"/>
      <c r="L74" s="123"/>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c r="CK74" s="116"/>
      <c r="CL74" s="116"/>
      <c r="CM74" s="116"/>
      <c r="CN74" s="116"/>
      <c r="CO74" s="116"/>
      <c r="CP74" s="116"/>
      <c r="CQ74" s="116"/>
      <c r="CR74" s="116"/>
      <c r="CS74" s="116"/>
      <c r="CT74" s="116"/>
      <c r="CU74" s="116"/>
      <c r="CV74" s="116"/>
      <c r="CW74" s="116"/>
      <c r="CX74" s="116"/>
      <c r="CY74" s="116"/>
      <c r="CZ74" s="116"/>
      <c r="DA74" s="116"/>
      <c r="DB74" s="116"/>
      <c r="DC74" s="116"/>
      <c r="DD74" s="116"/>
      <c r="DE74" s="116"/>
      <c r="DF74" s="116"/>
      <c r="DG74" s="116"/>
      <c r="DH74" s="116"/>
      <c r="DI74" s="116"/>
      <c r="DJ74" s="116"/>
      <c r="DK74" s="116"/>
      <c r="DL74" s="116"/>
      <c r="DM74" s="116"/>
      <c r="DN74" s="116"/>
      <c r="DO74" s="116"/>
      <c r="DP74" s="116"/>
      <c r="DQ74" s="116"/>
      <c r="DR74" s="116"/>
      <c r="DS74" s="116"/>
      <c r="DT74" s="116"/>
      <c r="DU74" s="116"/>
      <c r="DV74" s="116"/>
      <c r="DW74" s="116"/>
      <c r="DX74" s="116"/>
      <c r="DY74" s="116"/>
      <c r="DZ74" s="116"/>
      <c r="EA74" s="116"/>
      <c r="EB74" s="116"/>
      <c r="EC74" s="116"/>
      <c r="ED74" s="116"/>
      <c r="EE74" s="116"/>
      <c r="EF74" s="116"/>
      <c r="EG74" s="116"/>
      <c r="EH74" s="116"/>
      <c r="EI74" s="116"/>
      <c r="EJ74" s="116"/>
      <c r="EK74" s="116"/>
      <c r="EL74" s="116"/>
      <c r="EM74" s="116"/>
      <c r="EN74" s="116"/>
      <c r="EO74" s="116"/>
      <c r="EP74" s="116"/>
      <c r="EQ74" s="116"/>
      <c r="ER74" s="116"/>
      <c r="ES74" s="116"/>
      <c r="ET74" s="116"/>
      <c r="EU74" s="116"/>
      <c r="EV74" s="116"/>
      <c r="EW74" s="116"/>
      <c r="EX74" s="116"/>
      <c r="EY74" s="116"/>
      <c r="EZ74" s="116"/>
      <c r="FA74" s="116"/>
      <c r="FB74" s="116"/>
      <c r="FC74" s="116"/>
      <c r="FD74" s="116"/>
      <c r="FE74" s="116"/>
      <c r="FF74" s="116"/>
      <c r="FG74" s="116"/>
      <c r="FH74" s="116"/>
      <c r="FI74" s="116"/>
      <c r="FJ74" s="116"/>
      <c r="FK74" s="116"/>
      <c r="FL74" s="116"/>
      <c r="FM74" s="116"/>
      <c r="FN74" s="116"/>
      <c r="FO74" s="116"/>
      <c r="FP74" s="116"/>
      <c r="FQ74" s="116"/>
      <c r="FR74" s="116"/>
      <c r="FS74" s="116"/>
      <c r="FT74" s="116"/>
      <c r="FU74" s="116"/>
      <c r="FV74" s="116"/>
      <c r="FW74" s="116"/>
      <c r="FX74" s="116"/>
      <c r="FY74" s="116"/>
      <c r="FZ74" s="116"/>
      <c r="GA74" s="116"/>
      <c r="GB74" s="116"/>
      <c r="GC74" s="116"/>
      <c r="GD74" s="116"/>
      <c r="GE74" s="116"/>
      <c r="GF74" s="116"/>
      <c r="GG74" s="116"/>
      <c r="GH74" s="116"/>
      <c r="GI74" s="116"/>
      <c r="GJ74" s="116"/>
      <c r="GK74" s="116"/>
      <c r="GL74" s="116"/>
      <c r="GM74" s="116"/>
      <c r="GN74" s="116"/>
      <c r="GO74" s="116"/>
      <c r="GP74" s="116"/>
      <c r="GQ74" s="116"/>
      <c r="GR74" s="116"/>
      <c r="GS74" s="116"/>
      <c r="GT74" s="116"/>
      <c r="GU74" s="116"/>
      <c r="GV74" s="116"/>
      <c r="GW74" s="116"/>
      <c r="GX74" s="116"/>
      <c r="GY74" s="116"/>
      <c r="GZ74" s="116"/>
      <c r="HA74" s="116"/>
      <c r="HB74" s="116"/>
      <c r="HC74" s="116"/>
      <c r="HD74" s="116"/>
      <c r="HE74" s="116"/>
      <c r="HF74" s="116"/>
      <c r="HG74" s="116"/>
      <c r="HH74" s="116"/>
      <c r="HI74" s="116"/>
      <c r="HJ74" s="116"/>
      <c r="HK74" s="116"/>
      <c r="HL74" s="116"/>
      <c r="HM74" s="116"/>
      <c r="HN74" s="116"/>
      <c r="HO74" s="116"/>
      <c r="HP74" s="116"/>
      <c r="HQ74" s="116"/>
      <c r="HR74" s="116"/>
      <c r="HS74" s="116"/>
      <c r="HT74" s="116"/>
      <c r="HU74" s="116"/>
      <c r="HV74" s="116"/>
      <c r="HW74" s="116"/>
      <c r="HX74" s="116"/>
      <c r="HY74" s="116"/>
      <c r="HZ74" s="116"/>
      <c r="IA74" s="116"/>
      <c r="IB74" s="116"/>
      <c r="IC74" s="116"/>
      <c r="ID74" s="116"/>
      <c r="IE74" s="116"/>
      <c r="IF74" s="116"/>
      <c r="IG74" s="116"/>
      <c r="IH74" s="116"/>
      <c r="II74" s="116"/>
      <c r="IJ74" s="116"/>
      <c r="IK74" s="116"/>
      <c r="IL74" s="116"/>
      <c r="IM74" s="116"/>
      <c r="IN74" s="116"/>
      <c r="IO74" s="116"/>
      <c r="IP74" s="116"/>
      <c r="IQ74" s="116"/>
      <c r="IR74" s="116"/>
      <c r="IS74" s="116"/>
      <c r="IT74" s="116"/>
      <c r="IU74" s="116"/>
      <c r="IV74" s="116"/>
      <c r="IW74" s="116"/>
    </row>
    <row r="75" spans="1:257" ht="31.5" customHeight="1">
      <c r="A75" s="511" t="s">
        <v>1098</v>
      </c>
      <c r="B75" s="586" t="s">
        <v>1487</v>
      </c>
      <c r="C75" s="586"/>
      <c r="D75" s="586"/>
      <c r="E75" s="586"/>
      <c r="F75" s="586"/>
      <c r="G75" s="586"/>
      <c r="H75" s="586"/>
      <c r="I75" s="10"/>
      <c r="J75" s="31"/>
      <c r="K75" s="88"/>
      <c r="L75" s="116"/>
    </row>
    <row r="76" spans="1:257" ht="14.25">
      <c r="B76" s="116" t="s">
        <v>1480</v>
      </c>
      <c r="C76" s="24" t="s">
        <v>11</v>
      </c>
      <c r="D76" s="42">
        <v>1</v>
      </c>
      <c r="F76" s="114" t="s">
        <v>9</v>
      </c>
      <c r="G76" s="112"/>
      <c r="H76" s="116" t="s">
        <v>69</v>
      </c>
      <c r="I76" s="122"/>
      <c r="J76" s="51">
        <f>SUM(D76*G76)</f>
        <v>0</v>
      </c>
      <c r="K76" s="86" t="s">
        <v>69</v>
      </c>
      <c r="L76" s="116"/>
    </row>
    <row r="77" spans="1:257" ht="14.25">
      <c r="B77" s="116" t="s">
        <v>1482</v>
      </c>
      <c r="C77" s="24" t="s">
        <v>11</v>
      </c>
      <c r="D77" s="42">
        <v>1</v>
      </c>
      <c r="F77" s="114" t="s">
        <v>9</v>
      </c>
      <c r="G77" s="112"/>
      <c r="H77" s="116" t="s">
        <v>69</v>
      </c>
      <c r="I77" s="122"/>
      <c r="J77" s="51">
        <f t="shared" ref="J77:J78" si="1">SUM(D77*G77)</f>
        <v>0</v>
      </c>
      <c r="K77" s="86" t="s">
        <v>69</v>
      </c>
      <c r="L77" s="116"/>
    </row>
    <row r="78" spans="1:257" ht="14.25">
      <c r="B78" s="116" t="s">
        <v>1483</v>
      </c>
      <c r="C78" s="24" t="s">
        <v>11</v>
      </c>
      <c r="D78" s="42">
        <v>1</v>
      </c>
      <c r="F78" s="114" t="s">
        <v>9</v>
      </c>
      <c r="G78" s="112"/>
      <c r="H78" s="116" t="s">
        <v>69</v>
      </c>
      <c r="I78" s="122"/>
      <c r="J78" s="51">
        <f t="shared" si="1"/>
        <v>0</v>
      </c>
      <c r="K78" s="86" t="s">
        <v>69</v>
      </c>
      <c r="L78" s="116"/>
    </row>
    <row r="79" spans="1:257">
      <c r="B79" s="116"/>
      <c r="D79" s="116"/>
      <c r="F79" s="116"/>
      <c r="G79" s="62"/>
      <c r="H79" s="116"/>
      <c r="I79" s="122"/>
      <c r="J79" s="30"/>
      <c r="K79" s="86"/>
      <c r="L79" s="116"/>
    </row>
    <row r="80" spans="1:257" ht="31.5" customHeight="1">
      <c r="A80" s="511" t="s">
        <v>1143</v>
      </c>
      <c r="B80" s="586" t="s">
        <v>1488</v>
      </c>
      <c r="C80" s="586"/>
      <c r="D80" s="586"/>
      <c r="E80" s="586"/>
      <c r="F80" s="586"/>
      <c r="G80" s="586"/>
      <c r="H80" s="586"/>
      <c r="I80" s="10"/>
      <c r="J80" s="31"/>
      <c r="K80" s="88"/>
      <c r="L80" s="116"/>
    </row>
    <row r="81" spans="1:12" ht="14.25">
      <c r="B81" s="116" t="s">
        <v>1484</v>
      </c>
      <c r="C81" s="24" t="s">
        <v>11</v>
      </c>
      <c r="D81" s="42">
        <v>12</v>
      </c>
      <c r="F81" s="114" t="s">
        <v>9</v>
      </c>
      <c r="G81" s="112"/>
      <c r="H81" s="116" t="s">
        <v>69</v>
      </c>
      <c r="I81" s="122"/>
      <c r="J81" s="51">
        <f>SUM(D81*G81)</f>
        <v>0</v>
      </c>
      <c r="K81" s="86" t="s">
        <v>69</v>
      </c>
      <c r="L81" s="116"/>
    </row>
    <row r="82" spans="1:12" ht="14.25">
      <c r="B82" s="116" t="s">
        <v>1485</v>
      </c>
      <c r="C82" s="24" t="s">
        <v>11</v>
      </c>
      <c r="D82" s="42">
        <v>9</v>
      </c>
      <c r="F82" s="114" t="s">
        <v>9</v>
      </c>
      <c r="G82" s="112"/>
      <c r="H82" s="116" t="s">
        <v>69</v>
      </c>
      <c r="I82" s="122"/>
      <c r="J82" s="51">
        <f t="shared" ref="J82:J83" si="2">SUM(D82*G82)</f>
        <v>0</v>
      </c>
      <c r="K82" s="86" t="s">
        <v>69</v>
      </c>
      <c r="L82" s="116"/>
    </row>
    <row r="83" spans="1:12" ht="14.25">
      <c r="B83" s="116" t="s">
        <v>1486</v>
      </c>
      <c r="C83" s="24" t="s">
        <v>11</v>
      </c>
      <c r="D83" s="42">
        <v>4</v>
      </c>
      <c r="F83" s="114" t="s">
        <v>9</v>
      </c>
      <c r="G83" s="112"/>
      <c r="H83" s="116" t="s">
        <v>69</v>
      </c>
      <c r="I83" s="122"/>
      <c r="J83" s="51">
        <f t="shared" si="2"/>
        <v>0</v>
      </c>
      <c r="K83" s="86" t="s">
        <v>69</v>
      </c>
      <c r="L83" s="116"/>
    </row>
    <row r="84" spans="1:12" ht="14.25">
      <c r="B84" s="116"/>
      <c r="C84" s="24"/>
      <c r="D84" s="42"/>
      <c r="F84" s="114"/>
      <c r="G84" s="124"/>
      <c r="H84" s="116"/>
      <c r="I84" s="122"/>
      <c r="J84" s="30"/>
      <c r="K84" s="86"/>
      <c r="L84" s="116"/>
    </row>
    <row r="85" spans="1:12" ht="33" customHeight="1">
      <c r="A85" s="511" t="s">
        <v>1236</v>
      </c>
      <c r="B85" s="586" t="s">
        <v>1489</v>
      </c>
      <c r="C85" s="586"/>
      <c r="D85" s="586"/>
      <c r="E85" s="586"/>
      <c r="F85" s="586"/>
      <c r="G85" s="586"/>
      <c r="H85" s="586"/>
      <c r="I85" s="10"/>
      <c r="J85" s="31"/>
      <c r="K85" s="88"/>
      <c r="L85" s="116"/>
    </row>
    <row r="86" spans="1:12" ht="14.25">
      <c r="B86" s="116"/>
      <c r="C86" s="24" t="s">
        <v>11</v>
      </c>
      <c r="D86" s="42">
        <v>3</v>
      </c>
      <c r="F86" s="114" t="s">
        <v>9</v>
      </c>
      <c r="G86" s="112"/>
      <c r="H86" s="116" t="s">
        <v>69</v>
      </c>
      <c r="I86" s="122"/>
      <c r="J86" s="51">
        <f>SUM(D86*G86)</f>
        <v>0</v>
      </c>
      <c r="K86" s="86" t="s">
        <v>69</v>
      </c>
      <c r="L86" s="116"/>
    </row>
    <row r="87" spans="1:12" ht="14.25">
      <c r="B87" s="116"/>
      <c r="C87" s="24"/>
      <c r="D87" s="42"/>
      <c r="F87" s="114"/>
      <c r="G87" s="124"/>
      <c r="H87" s="116"/>
      <c r="I87" s="122"/>
      <c r="J87" s="30"/>
      <c r="K87" s="86"/>
      <c r="L87" s="116"/>
    </row>
    <row r="88" spans="1:12" ht="46.5" customHeight="1">
      <c r="A88" s="511" t="s">
        <v>1434</v>
      </c>
      <c r="B88" s="586" t="s">
        <v>1490</v>
      </c>
      <c r="C88" s="586"/>
      <c r="D88" s="586"/>
      <c r="E88" s="586"/>
      <c r="F88" s="586"/>
      <c r="G88" s="586"/>
      <c r="H88" s="586"/>
      <c r="I88" s="10"/>
      <c r="J88" s="31"/>
      <c r="K88" s="88"/>
      <c r="L88" s="116"/>
    </row>
    <row r="89" spans="1:12" ht="14.25">
      <c r="B89" s="116" t="s">
        <v>1491</v>
      </c>
      <c r="C89" s="24" t="s">
        <v>11</v>
      </c>
      <c r="D89" s="42">
        <v>37</v>
      </c>
      <c r="F89" s="114" t="s">
        <v>9</v>
      </c>
      <c r="G89" s="112"/>
      <c r="H89" s="116" t="s">
        <v>69</v>
      </c>
      <c r="I89" s="122"/>
      <c r="J89" s="51">
        <f>SUM(D89*G89)</f>
        <v>0</v>
      </c>
      <c r="K89" s="86" t="s">
        <v>69</v>
      </c>
      <c r="L89" s="116"/>
    </row>
    <row r="90" spans="1:12" ht="14.25">
      <c r="B90" s="116" t="s">
        <v>1492</v>
      </c>
      <c r="C90" s="24" t="s">
        <v>11</v>
      </c>
      <c r="D90" s="42">
        <v>78</v>
      </c>
      <c r="F90" s="114" t="s">
        <v>9</v>
      </c>
      <c r="G90" s="112"/>
      <c r="H90" s="116" t="s">
        <v>69</v>
      </c>
      <c r="I90" s="122"/>
      <c r="J90" s="51">
        <f t="shared" ref="J90" si="3">SUM(D90*G90)</f>
        <v>0</v>
      </c>
      <c r="K90" s="86" t="s">
        <v>69</v>
      </c>
      <c r="L90" s="116"/>
    </row>
    <row r="91" spans="1:12" ht="14.25">
      <c r="B91" s="116"/>
      <c r="C91" s="24"/>
      <c r="D91" s="42"/>
      <c r="F91" s="114"/>
      <c r="G91" s="124"/>
      <c r="H91" s="116"/>
      <c r="I91" s="122"/>
      <c r="J91" s="30"/>
      <c r="K91" s="86"/>
      <c r="L91" s="116"/>
    </row>
    <row r="92" spans="1:12" ht="14.25">
      <c r="B92" s="116"/>
      <c r="C92" s="24"/>
      <c r="D92" s="42"/>
      <c r="F92" s="114"/>
      <c r="G92" s="124"/>
      <c r="H92" s="116"/>
      <c r="I92" s="122"/>
      <c r="J92" s="30"/>
      <c r="K92" s="86"/>
      <c r="L92" s="116"/>
    </row>
    <row r="93" spans="1:12" ht="15">
      <c r="B93" s="172" t="s">
        <v>1493</v>
      </c>
      <c r="C93" s="24"/>
      <c r="D93" s="42"/>
      <c r="F93" s="114"/>
      <c r="G93" s="124"/>
      <c r="H93" s="116"/>
      <c r="I93" s="122"/>
      <c r="J93" s="30"/>
      <c r="K93" s="86"/>
      <c r="L93" s="116"/>
    </row>
    <row r="94" spans="1:12" ht="14.25">
      <c r="B94" s="116"/>
      <c r="C94" s="24"/>
      <c r="D94" s="42"/>
      <c r="F94" s="114"/>
      <c r="G94" s="124"/>
      <c r="H94" s="116"/>
      <c r="I94" s="122"/>
      <c r="J94" s="30"/>
      <c r="K94" s="86"/>
      <c r="L94" s="116"/>
    </row>
    <row r="95" spans="1:12" ht="102" customHeight="1">
      <c r="A95" s="511" t="s">
        <v>1449</v>
      </c>
      <c r="B95" s="676" t="s">
        <v>1689</v>
      </c>
      <c r="C95" s="586"/>
      <c r="D95" s="586"/>
      <c r="E95" s="586"/>
      <c r="F95" s="586"/>
      <c r="G95" s="586"/>
      <c r="H95" s="586"/>
      <c r="I95" s="10"/>
      <c r="J95" s="31"/>
      <c r="K95" s="88"/>
      <c r="L95" s="116"/>
    </row>
    <row r="96" spans="1:12" ht="14.25">
      <c r="B96" s="116" t="s">
        <v>1494</v>
      </c>
      <c r="C96" s="19"/>
      <c r="D96" s="512"/>
      <c r="E96" s="138"/>
      <c r="F96" s="37"/>
      <c r="G96" s="124"/>
      <c r="H96" s="19"/>
      <c r="I96" s="123"/>
      <c r="J96" s="44"/>
      <c r="K96" s="89"/>
      <c r="L96" s="116"/>
    </row>
    <row r="97" spans="1:12" ht="14.25">
      <c r="B97" s="116" t="s">
        <v>1496</v>
      </c>
      <c r="C97" s="24" t="s">
        <v>27</v>
      </c>
      <c r="D97" s="15">
        <v>235</v>
      </c>
      <c r="F97" s="114" t="s">
        <v>9</v>
      </c>
      <c r="G97" s="112"/>
      <c r="H97" s="116" t="s">
        <v>69</v>
      </c>
      <c r="I97" s="122"/>
      <c r="J97" s="51">
        <f t="shared" ref="J97:J98" si="4">SUM(D97*G97)</f>
        <v>0</v>
      </c>
      <c r="K97" s="86" t="s">
        <v>69</v>
      </c>
      <c r="L97" s="116"/>
    </row>
    <row r="98" spans="1:12" ht="14.25">
      <c r="B98" s="116" t="s">
        <v>1481</v>
      </c>
      <c r="C98" s="24" t="s">
        <v>27</v>
      </c>
      <c r="D98" s="42">
        <v>10</v>
      </c>
      <c r="F98" s="114" t="s">
        <v>9</v>
      </c>
      <c r="G98" s="112"/>
      <c r="H98" s="116" t="s">
        <v>69</v>
      </c>
      <c r="I98" s="122"/>
      <c r="J98" s="51">
        <f t="shared" si="4"/>
        <v>0</v>
      </c>
      <c r="K98" s="86" t="s">
        <v>69</v>
      </c>
      <c r="L98" s="116"/>
    </row>
    <row r="99" spans="1:12" ht="14.25">
      <c r="B99" s="116" t="s">
        <v>1495</v>
      </c>
      <c r="C99" s="19"/>
      <c r="D99" s="512"/>
      <c r="E99" s="138"/>
      <c r="F99" s="37"/>
      <c r="G99" s="124"/>
      <c r="H99" s="19"/>
      <c r="I99" s="123"/>
      <c r="J99" s="44"/>
      <c r="K99" s="89"/>
      <c r="L99" s="116"/>
    </row>
    <row r="100" spans="1:12" ht="14.25">
      <c r="B100" s="116" t="s">
        <v>1497</v>
      </c>
      <c r="C100" s="24" t="s">
        <v>27</v>
      </c>
      <c r="D100" s="42">
        <v>100</v>
      </c>
      <c r="F100" s="114" t="s">
        <v>9</v>
      </c>
      <c r="G100" s="112"/>
      <c r="H100" s="116" t="s">
        <v>69</v>
      </c>
      <c r="I100" s="122"/>
      <c r="J100" s="51">
        <f t="shared" ref="J100:J101" si="5">SUM(D100*G100)</f>
        <v>0</v>
      </c>
      <c r="K100" s="86" t="s">
        <v>69</v>
      </c>
      <c r="L100" s="116"/>
    </row>
    <row r="101" spans="1:12" ht="14.25">
      <c r="B101" s="116" t="s">
        <v>1481</v>
      </c>
      <c r="C101" s="24" t="s">
        <v>27</v>
      </c>
      <c r="D101" s="42">
        <v>27</v>
      </c>
      <c r="F101" s="114" t="s">
        <v>9</v>
      </c>
      <c r="G101" s="112"/>
      <c r="H101" s="116" t="s">
        <v>69</v>
      </c>
      <c r="I101" s="122"/>
      <c r="J101" s="51">
        <f t="shared" si="5"/>
        <v>0</v>
      </c>
      <c r="K101" s="86" t="s">
        <v>69</v>
      </c>
      <c r="L101" s="116"/>
    </row>
    <row r="102" spans="1:12" ht="14.25">
      <c r="B102" s="116"/>
      <c r="C102" s="24"/>
      <c r="D102" s="42"/>
      <c r="F102" s="114"/>
      <c r="G102" s="124"/>
      <c r="H102" s="116"/>
      <c r="I102" s="122"/>
      <c r="J102" s="30"/>
      <c r="K102" s="86"/>
      <c r="L102" s="116"/>
    </row>
    <row r="103" spans="1:12" ht="90.75" customHeight="1">
      <c r="A103" s="511" t="s">
        <v>1498</v>
      </c>
      <c r="B103" s="586" t="s">
        <v>1499</v>
      </c>
      <c r="C103" s="586"/>
      <c r="D103" s="586"/>
      <c r="E103" s="586"/>
      <c r="F103" s="586"/>
      <c r="G103" s="586"/>
      <c r="H103" s="586"/>
      <c r="I103" s="10"/>
      <c r="J103" s="31"/>
      <c r="K103" s="88"/>
      <c r="L103" s="116"/>
    </row>
    <row r="104" spans="1:12" ht="14.25">
      <c r="B104" s="116"/>
      <c r="C104" s="24" t="s">
        <v>11</v>
      </c>
      <c r="D104" s="42">
        <v>7</v>
      </c>
      <c r="F104" s="114" t="s">
        <v>9</v>
      </c>
      <c r="G104" s="112"/>
      <c r="H104" s="116" t="s">
        <v>69</v>
      </c>
      <c r="I104" s="122"/>
      <c r="J104" s="51">
        <f>SUM(D104*G104)</f>
        <v>0</v>
      </c>
      <c r="K104" s="86" t="s">
        <v>69</v>
      </c>
      <c r="L104" s="116"/>
    </row>
    <row r="105" spans="1:12" ht="14.25">
      <c r="B105" s="116"/>
      <c r="C105" s="24"/>
      <c r="D105" s="42"/>
      <c r="F105" s="114"/>
      <c r="G105" s="124"/>
      <c r="H105" s="116"/>
      <c r="I105" s="122"/>
      <c r="J105" s="30"/>
      <c r="K105" s="86"/>
      <c r="L105" s="116"/>
    </row>
    <row r="106" spans="1:12" ht="62.25" customHeight="1">
      <c r="A106" s="511" t="s">
        <v>1500</v>
      </c>
      <c r="B106" s="586" t="s">
        <v>1501</v>
      </c>
      <c r="C106" s="586"/>
      <c r="D106" s="586"/>
      <c r="E106" s="586"/>
      <c r="F106" s="586"/>
      <c r="G106" s="586"/>
      <c r="H106" s="586"/>
      <c r="I106" s="10"/>
      <c r="J106" s="31"/>
      <c r="K106" s="88"/>
      <c r="L106" s="116"/>
    </row>
    <row r="107" spans="1:12" ht="14.25">
      <c r="B107" s="116"/>
      <c r="C107" s="24" t="s">
        <v>11</v>
      </c>
      <c r="D107" s="42">
        <v>1</v>
      </c>
      <c r="F107" s="114" t="s">
        <v>9</v>
      </c>
      <c r="G107" s="112"/>
      <c r="H107" s="116" t="s">
        <v>69</v>
      </c>
      <c r="I107" s="122"/>
      <c r="J107" s="51">
        <f>SUM(D107*G107)</f>
        <v>0</v>
      </c>
      <c r="K107" s="86" t="s">
        <v>69</v>
      </c>
      <c r="L107" s="116"/>
    </row>
    <row r="108" spans="1:12" ht="14.25">
      <c r="B108" s="116"/>
      <c r="C108" s="24"/>
      <c r="D108" s="42"/>
      <c r="F108" s="114"/>
      <c r="G108" s="124"/>
      <c r="H108" s="116"/>
      <c r="I108" s="122"/>
      <c r="J108" s="30"/>
      <c r="K108" s="86"/>
      <c r="L108" s="116"/>
    </row>
    <row r="109" spans="1:12" ht="105" customHeight="1">
      <c r="A109" s="511" t="s">
        <v>1500</v>
      </c>
      <c r="B109" s="586" t="s">
        <v>1502</v>
      </c>
      <c r="C109" s="586"/>
      <c r="D109" s="586"/>
      <c r="E109" s="586"/>
      <c r="F109" s="586"/>
      <c r="G109" s="586"/>
      <c r="H109" s="586"/>
      <c r="I109" s="10"/>
      <c r="J109" s="31"/>
      <c r="K109" s="88"/>
      <c r="L109" s="116"/>
    </row>
    <row r="110" spans="1:12" ht="14.25">
      <c r="B110" s="116"/>
      <c r="C110" s="24" t="s">
        <v>11</v>
      </c>
      <c r="D110" s="42">
        <v>2</v>
      </c>
      <c r="F110" s="114" t="s">
        <v>9</v>
      </c>
      <c r="G110" s="112"/>
      <c r="H110" s="116" t="s">
        <v>69</v>
      </c>
      <c r="I110" s="122"/>
      <c r="J110" s="51">
        <f>SUM(D110*G110)</f>
        <v>0</v>
      </c>
      <c r="K110" s="86" t="s">
        <v>69</v>
      </c>
      <c r="L110" s="116"/>
    </row>
    <row r="111" spans="1:12" ht="14.25">
      <c r="B111" s="116"/>
      <c r="C111" s="24"/>
      <c r="D111" s="42"/>
      <c r="F111" s="114"/>
      <c r="G111" s="124"/>
      <c r="H111" s="116"/>
      <c r="I111" s="122"/>
      <c r="J111" s="30"/>
      <c r="K111" s="86"/>
      <c r="L111" s="116"/>
    </row>
    <row r="112" spans="1:12" ht="14.25">
      <c r="B112" s="116"/>
      <c r="C112" s="24"/>
      <c r="D112" s="42"/>
      <c r="F112" s="114"/>
      <c r="G112" s="124"/>
      <c r="H112" s="116"/>
      <c r="I112" s="122"/>
      <c r="J112" s="30"/>
      <c r="K112" s="86"/>
      <c r="L112" s="116"/>
    </row>
    <row r="113" spans="1:12" ht="15">
      <c r="B113" s="118"/>
      <c r="C113" s="118"/>
      <c r="D113" s="30"/>
      <c r="E113" s="118"/>
      <c r="F113" s="103" t="s">
        <v>1503</v>
      </c>
      <c r="G113" s="104"/>
      <c r="H113" s="108"/>
      <c r="I113" s="106"/>
      <c r="J113" s="83">
        <f>SUM(J65:J111)</f>
        <v>0</v>
      </c>
      <c r="K113" s="107" t="s">
        <v>69</v>
      </c>
      <c r="L113" s="123"/>
    </row>
    <row r="114" spans="1:12" ht="15">
      <c r="B114" s="118"/>
      <c r="C114" s="118"/>
      <c r="D114" s="30"/>
      <c r="E114" s="118"/>
      <c r="F114" s="9"/>
      <c r="G114" s="58"/>
      <c r="H114" s="6"/>
      <c r="I114" s="123"/>
      <c r="J114" s="44"/>
      <c r="K114" s="89"/>
      <c r="L114" s="123"/>
    </row>
    <row r="115" spans="1:12" ht="15">
      <c r="B115" s="662" t="s">
        <v>1504</v>
      </c>
      <c r="C115" s="663"/>
      <c r="D115" s="663"/>
      <c r="E115" s="663"/>
      <c r="F115" s="663"/>
      <c r="G115" s="663"/>
      <c r="H115" s="663"/>
    </row>
    <row r="116" spans="1:12" ht="15">
      <c r="B116" s="115"/>
      <c r="C116" s="115"/>
      <c r="D116" s="29"/>
      <c r="E116" s="115"/>
      <c r="F116" s="115"/>
      <c r="G116" s="171"/>
      <c r="H116" s="118" t="s">
        <v>22</v>
      </c>
    </row>
    <row r="117" spans="1:12" ht="15">
      <c r="B117" s="172" t="s">
        <v>1505</v>
      </c>
      <c r="C117" s="115"/>
      <c r="D117" s="29"/>
      <c r="E117" s="115"/>
      <c r="F117" s="115"/>
      <c r="G117" s="171"/>
      <c r="H117" s="118"/>
    </row>
    <row r="118" spans="1:12">
      <c r="I118" s="122"/>
      <c r="K118" s="87"/>
      <c r="L118" s="123"/>
    </row>
    <row r="119" spans="1:12" ht="40.5" customHeight="1">
      <c r="A119" s="511" t="s">
        <v>1507</v>
      </c>
      <c r="B119" s="586" t="s">
        <v>1506</v>
      </c>
      <c r="C119" s="586"/>
      <c r="D119" s="586"/>
      <c r="E119" s="586"/>
      <c r="F119" s="586"/>
      <c r="G119" s="586"/>
      <c r="H119" s="586"/>
      <c r="I119" s="122"/>
      <c r="K119" s="87"/>
      <c r="L119" s="123"/>
    </row>
    <row r="120" spans="1:12" s="24" customFormat="1" ht="14.25">
      <c r="A120" s="159"/>
      <c r="B120" s="116" t="s">
        <v>1508</v>
      </c>
      <c r="C120" s="24" t="s">
        <v>27</v>
      </c>
      <c r="D120" s="15">
        <v>27</v>
      </c>
      <c r="E120" s="113"/>
      <c r="F120" s="114" t="s">
        <v>9</v>
      </c>
      <c r="G120" s="112"/>
      <c r="H120" s="116" t="s">
        <v>69</v>
      </c>
      <c r="I120" s="122"/>
      <c r="J120" s="51">
        <f>SUM(D120*G120)</f>
        <v>0</v>
      </c>
      <c r="K120" s="86" t="s">
        <v>69</v>
      </c>
      <c r="L120" s="123"/>
    </row>
    <row r="121" spans="1:12" ht="14.25">
      <c r="B121" s="116" t="s">
        <v>1509</v>
      </c>
      <c r="C121" s="24" t="s">
        <v>27</v>
      </c>
      <c r="D121" s="15">
        <v>20</v>
      </c>
      <c r="F121" s="114" t="s">
        <v>9</v>
      </c>
      <c r="G121" s="112"/>
      <c r="H121" s="116" t="s">
        <v>69</v>
      </c>
      <c r="I121" s="122"/>
      <c r="J121" s="51">
        <f t="shared" ref="J121:J125" si="6">SUM(D121*G121)</f>
        <v>0</v>
      </c>
      <c r="K121" s="86" t="s">
        <v>69</v>
      </c>
      <c r="L121" s="123"/>
    </row>
    <row r="122" spans="1:12" ht="14.25">
      <c r="B122" s="116" t="s">
        <v>1510</v>
      </c>
      <c r="C122" s="24" t="s">
        <v>27</v>
      </c>
      <c r="D122" s="15">
        <v>37.5</v>
      </c>
      <c r="F122" s="114" t="s">
        <v>9</v>
      </c>
      <c r="G122" s="112"/>
      <c r="H122" s="116" t="s">
        <v>69</v>
      </c>
      <c r="I122" s="122"/>
      <c r="J122" s="51">
        <f t="shared" si="6"/>
        <v>0</v>
      </c>
      <c r="K122" s="86" t="s">
        <v>69</v>
      </c>
      <c r="L122" s="123"/>
    </row>
    <row r="123" spans="1:12" ht="14.25">
      <c r="B123" s="116" t="s">
        <v>1511</v>
      </c>
      <c r="C123" s="24" t="s">
        <v>27</v>
      </c>
      <c r="D123" s="15">
        <v>27.5</v>
      </c>
      <c r="F123" s="114" t="s">
        <v>9</v>
      </c>
      <c r="G123" s="112"/>
      <c r="H123" s="116" t="s">
        <v>69</v>
      </c>
      <c r="I123" s="122"/>
      <c r="J123" s="51">
        <f t="shared" si="6"/>
        <v>0</v>
      </c>
      <c r="K123" s="86" t="s">
        <v>69</v>
      </c>
      <c r="L123" s="123"/>
    </row>
    <row r="124" spans="1:12" ht="14.25">
      <c r="B124" s="116" t="s">
        <v>1512</v>
      </c>
      <c r="C124" s="24" t="s">
        <v>27</v>
      </c>
      <c r="D124" s="15">
        <v>63</v>
      </c>
      <c r="F124" s="114" t="s">
        <v>9</v>
      </c>
      <c r="G124" s="112"/>
      <c r="H124" s="116" t="s">
        <v>69</v>
      </c>
      <c r="I124" s="122"/>
      <c r="J124" s="51">
        <f t="shared" si="6"/>
        <v>0</v>
      </c>
      <c r="K124" s="86" t="s">
        <v>69</v>
      </c>
      <c r="L124" s="123"/>
    </row>
    <row r="125" spans="1:12" ht="14.25">
      <c r="B125" s="116" t="s">
        <v>1513</v>
      </c>
      <c r="C125" s="24" t="s">
        <v>27</v>
      </c>
      <c r="D125" s="15">
        <v>67</v>
      </c>
      <c r="F125" s="114" t="s">
        <v>9</v>
      </c>
      <c r="G125" s="112"/>
      <c r="H125" s="116" t="s">
        <v>69</v>
      </c>
      <c r="I125" s="122"/>
      <c r="J125" s="51">
        <f t="shared" si="6"/>
        <v>0</v>
      </c>
      <c r="K125" s="86" t="s">
        <v>69</v>
      </c>
      <c r="L125" s="123"/>
    </row>
    <row r="126" spans="1:12">
      <c r="I126" s="122"/>
      <c r="K126" s="87"/>
      <c r="L126" s="123"/>
    </row>
    <row r="127" spans="1:12" ht="63.75" customHeight="1">
      <c r="A127" s="511" t="s">
        <v>1515</v>
      </c>
      <c r="B127" s="586" t="s">
        <v>1514</v>
      </c>
      <c r="C127" s="586"/>
      <c r="D127" s="586"/>
      <c r="E127" s="586"/>
      <c r="F127" s="586"/>
      <c r="G127" s="586"/>
      <c r="H127" s="586"/>
      <c r="I127" s="10"/>
      <c r="J127" s="31"/>
      <c r="K127" s="88"/>
      <c r="L127" s="12"/>
    </row>
    <row r="128" spans="1:12" ht="14.25">
      <c r="B128" s="116" t="s">
        <v>1511</v>
      </c>
      <c r="C128" s="24" t="s">
        <v>27</v>
      </c>
      <c r="D128" s="15">
        <v>20</v>
      </c>
      <c r="F128" s="114" t="s">
        <v>9</v>
      </c>
      <c r="G128" s="112"/>
      <c r="H128" s="116" t="s">
        <v>69</v>
      </c>
      <c r="I128" s="122"/>
      <c r="J128" s="51">
        <f t="shared" ref="J128" si="7">SUM(D128*G128)</f>
        <v>0</v>
      </c>
      <c r="K128" s="86" t="s">
        <v>69</v>
      </c>
      <c r="L128" s="123"/>
    </row>
    <row r="129" spans="1:16">
      <c r="A129" s="160"/>
      <c r="B129" s="34"/>
      <c r="C129" s="34"/>
      <c r="D129" s="43"/>
      <c r="E129" s="34"/>
      <c r="F129" s="34"/>
      <c r="G129" s="59"/>
      <c r="H129" s="34"/>
      <c r="I129" s="36"/>
      <c r="J129" s="49"/>
      <c r="P129" s="40"/>
    </row>
    <row r="130" spans="1:16" ht="52.5" customHeight="1">
      <c r="A130" s="511" t="s">
        <v>1516</v>
      </c>
      <c r="B130" s="586" t="s">
        <v>1517</v>
      </c>
      <c r="C130" s="586"/>
      <c r="D130" s="586"/>
      <c r="E130" s="586"/>
      <c r="F130" s="586"/>
      <c r="G130" s="586"/>
      <c r="H130" s="586"/>
      <c r="I130" s="10"/>
      <c r="J130" s="31"/>
      <c r="K130" s="88"/>
      <c r="L130" s="12"/>
    </row>
    <row r="131" spans="1:16" ht="14.25">
      <c r="B131" s="116"/>
      <c r="C131" s="24" t="s">
        <v>11</v>
      </c>
      <c r="D131" s="42">
        <v>20</v>
      </c>
      <c r="F131" s="114" t="s">
        <v>9</v>
      </c>
      <c r="G131" s="112"/>
      <c r="H131" s="116" t="s">
        <v>69</v>
      </c>
      <c r="I131" s="122"/>
      <c r="J131" s="51">
        <f t="shared" ref="J131" si="8">SUM(D131*G131)</f>
        <v>0</v>
      </c>
      <c r="K131" s="86" t="s">
        <v>69</v>
      </c>
      <c r="L131" s="123"/>
    </row>
    <row r="132" spans="1:16">
      <c r="A132" s="160"/>
      <c r="B132" s="34"/>
      <c r="C132" s="34"/>
      <c r="D132" s="43"/>
      <c r="E132" s="34"/>
      <c r="F132" s="34"/>
      <c r="G132" s="59"/>
      <c r="H132" s="34"/>
      <c r="I132" s="36"/>
      <c r="J132" s="49"/>
      <c r="P132" s="40"/>
    </row>
    <row r="133" spans="1:16" ht="55.5" customHeight="1">
      <c r="A133" s="511" t="s">
        <v>1518</v>
      </c>
      <c r="B133" s="586" t="s">
        <v>1519</v>
      </c>
      <c r="C133" s="586"/>
      <c r="D133" s="586"/>
      <c r="E133" s="586"/>
      <c r="F133" s="586"/>
      <c r="G133" s="586"/>
      <c r="H133" s="586"/>
      <c r="I133" s="10"/>
      <c r="J133" s="31"/>
      <c r="K133" s="88"/>
      <c r="L133" s="12"/>
    </row>
    <row r="134" spans="1:16" ht="14.25">
      <c r="B134" s="116"/>
      <c r="C134" s="24" t="s">
        <v>11</v>
      </c>
      <c r="D134" s="42">
        <v>2</v>
      </c>
      <c r="F134" s="114" t="s">
        <v>9</v>
      </c>
      <c r="G134" s="112"/>
      <c r="H134" s="116" t="s">
        <v>69</v>
      </c>
      <c r="I134" s="122"/>
      <c r="J134" s="51">
        <f t="shared" ref="J134" si="9">SUM(D134*G134)</f>
        <v>0</v>
      </c>
      <c r="K134" s="86" t="s">
        <v>69</v>
      </c>
      <c r="L134" s="123"/>
    </row>
    <row r="135" spans="1:16">
      <c r="G135" s="57"/>
      <c r="I135" s="10"/>
      <c r="J135" s="31"/>
      <c r="K135" s="88"/>
      <c r="L135" s="12"/>
    </row>
    <row r="136" spans="1:16" ht="15">
      <c r="B136" s="172" t="s">
        <v>1520</v>
      </c>
      <c r="C136" s="115"/>
      <c r="D136" s="29"/>
      <c r="E136" s="115"/>
      <c r="F136" s="115"/>
      <c r="G136" s="171"/>
      <c r="H136" s="118"/>
    </row>
    <row r="137" spans="1:16" ht="15">
      <c r="B137" s="172"/>
      <c r="C137" s="115"/>
      <c r="D137" s="29"/>
      <c r="E137" s="115"/>
      <c r="F137" s="115"/>
      <c r="G137" s="171"/>
      <c r="H137" s="118"/>
    </row>
    <row r="138" spans="1:16" ht="47.25" customHeight="1">
      <c r="A138" s="511" t="s">
        <v>1521</v>
      </c>
      <c r="B138" s="586" t="s">
        <v>1522</v>
      </c>
      <c r="C138" s="586"/>
      <c r="D138" s="586"/>
      <c r="E138" s="586"/>
      <c r="F138" s="586"/>
      <c r="G138" s="586"/>
      <c r="H138" s="586"/>
      <c r="I138" s="122"/>
      <c r="K138" s="87"/>
      <c r="L138" s="123"/>
    </row>
    <row r="139" spans="1:16" s="24" customFormat="1" ht="14.25">
      <c r="A139" s="159"/>
      <c r="B139" s="116" t="s">
        <v>1512</v>
      </c>
      <c r="C139" s="24" t="s">
        <v>27</v>
      </c>
      <c r="D139" s="15">
        <v>37</v>
      </c>
      <c r="E139" s="113"/>
      <c r="F139" s="114" t="s">
        <v>9</v>
      </c>
      <c r="G139" s="112"/>
      <c r="H139" s="116" t="s">
        <v>69</v>
      </c>
      <c r="I139" s="122"/>
      <c r="J139" s="51">
        <f>SUM(D139*G139)</f>
        <v>0</v>
      </c>
      <c r="K139" s="86" t="s">
        <v>69</v>
      </c>
      <c r="L139" s="123"/>
    </row>
    <row r="140" spans="1:16" ht="14.25">
      <c r="B140" s="116" t="s">
        <v>1513</v>
      </c>
      <c r="C140" s="24" t="s">
        <v>27</v>
      </c>
      <c r="D140" s="15">
        <v>42</v>
      </c>
      <c r="F140" s="114" t="s">
        <v>9</v>
      </c>
      <c r="G140" s="112"/>
      <c r="H140" s="116" t="s">
        <v>69</v>
      </c>
      <c r="I140" s="122"/>
      <c r="J140" s="51">
        <f t="shared" ref="J140:J141" si="10">SUM(D140*G140)</f>
        <v>0</v>
      </c>
      <c r="K140" s="86" t="s">
        <v>69</v>
      </c>
      <c r="L140" s="123"/>
    </row>
    <row r="141" spans="1:16" ht="14.25">
      <c r="B141" s="116" t="s">
        <v>1523</v>
      </c>
      <c r="C141" s="24" t="s">
        <v>27</v>
      </c>
      <c r="D141" s="15">
        <v>45</v>
      </c>
      <c r="F141" s="114" t="s">
        <v>9</v>
      </c>
      <c r="G141" s="112"/>
      <c r="H141" s="116" t="s">
        <v>69</v>
      </c>
      <c r="I141" s="122"/>
      <c r="J141" s="51">
        <f t="shared" si="10"/>
        <v>0</v>
      </c>
      <c r="K141" s="86" t="s">
        <v>69</v>
      </c>
      <c r="L141" s="123"/>
    </row>
    <row r="142" spans="1:16" ht="15">
      <c r="B142" s="172"/>
      <c r="C142" s="115"/>
      <c r="D142" s="29"/>
      <c r="E142" s="115"/>
      <c r="F142" s="115"/>
      <c r="G142" s="171"/>
      <c r="H142" s="118"/>
    </row>
    <row r="143" spans="1:16" ht="41.25" customHeight="1">
      <c r="A143" s="511" t="s">
        <v>1524</v>
      </c>
      <c r="B143" s="586" t="s">
        <v>1525</v>
      </c>
      <c r="C143" s="586"/>
      <c r="D143" s="586"/>
      <c r="E143" s="586"/>
      <c r="F143" s="586"/>
      <c r="G143" s="586"/>
      <c r="H143" s="586"/>
      <c r="I143" s="10"/>
      <c r="J143" s="31"/>
      <c r="K143" s="88"/>
      <c r="L143" s="12"/>
    </row>
    <row r="144" spans="1:16" ht="14.25">
      <c r="B144" s="116"/>
      <c r="C144" s="24" t="s">
        <v>11</v>
      </c>
      <c r="D144" s="42">
        <v>1</v>
      </c>
      <c r="F144" s="114" t="s">
        <v>9</v>
      </c>
      <c r="G144" s="112"/>
      <c r="H144" s="116" t="s">
        <v>69</v>
      </c>
      <c r="I144" s="122"/>
      <c r="J144" s="51">
        <f t="shared" ref="J144" si="11">SUM(D144*G144)</f>
        <v>0</v>
      </c>
      <c r="K144" s="86" t="s">
        <v>69</v>
      </c>
      <c r="L144" s="123"/>
    </row>
    <row r="145" spans="1:12">
      <c r="G145" s="57"/>
      <c r="I145" s="10"/>
      <c r="J145" s="31"/>
      <c r="K145" s="88"/>
      <c r="L145" s="12"/>
    </row>
    <row r="146" spans="1:12" ht="15">
      <c r="B146" s="172"/>
      <c r="C146" s="115"/>
      <c r="D146" s="29"/>
      <c r="E146" s="115"/>
      <c r="F146" s="115"/>
      <c r="G146" s="171"/>
      <c r="H146" s="118"/>
    </row>
    <row r="147" spans="1:12" ht="15">
      <c r="B147" s="118"/>
      <c r="C147" s="118"/>
      <c r="D147" s="30"/>
      <c r="E147" s="565" t="s">
        <v>1541</v>
      </c>
      <c r="F147" s="566"/>
      <c r="G147" s="567"/>
      <c r="H147" s="568"/>
      <c r="I147" s="569"/>
      <c r="J147" s="570">
        <f>SUM(J120:J145)</f>
        <v>0</v>
      </c>
      <c r="K147" s="571" t="s">
        <v>69</v>
      </c>
      <c r="L147" s="123"/>
    </row>
    <row r="148" spans="1:12" ht="15">
      <c r="B148" s="172"/>
      <c r="C148" s="115"/>
      <c r="D148" s="29"/>
      <c r="E148" s="115"/>
      <c r="F148" s="115"/>
      <c r="G148" s="171"/>
      <c r="H148" s="118"/>
    </row>
    <row r="149" spans="1:12" ht="15">
      <c r="B149" s="172"/>
      <c r="C149" s="115"/>
      <c r="D149" s="29"/>
      <c r="E149" s="115"/>
      <c r="F149" s="115"/>
      <c r="G149" s="171"/>
      <c r="H149" s="118"/>
    </row>
    <row r="150" spans="1:12" ht="15">
      <c r="B150" s="662" t="s">
        <v>1476</v>
      </c>
      <c r="C150" s="663"/>
      <c r="D150" s="663"/>
      <c r="E150" s="663"/>
      <c r="F150" s="663"/>
      <c r="G150" s="663"/>
      <c r="H150" s="663"/>
    </row>
    <row r="151" spans="1:12" ht="15">
      <c r="B151" s="115"/>
      <c r="C151" s="115"/>
      <c r="D151" s="29"/>
      <c r="E151" s="115"/>
      <c r="F151" s="115"/>
      <c r="G151" s="171"/>
      <c r="H151" s="118" t="s">
        <v>22</v>
      </c>
    </row>
    <row r="152" spans="1:12" s="513" customFormat="1" ht="32.25" customHeight="1">
      <c r="B152" s="666" t="s">
        <v>1526</v>
      </c>
      <c r="C152" s="667"/>
      <c r="D152" s="667"/>
      <c r="E152" s="667"/>
      <c r="F152" s="667"/>
      <c r="G152" s="667"/>
      <c r="H152" s="667"/>
    </row>
    <row r="153" spans="1:12" ht="15">
      <c r="B153" s="172"/>
      <c r="C153" s="115"/>
      <c r="D153" s="29"/>
      <c r="E153" s="115"/>
      <c r="F153" s="115"/>
      <c r="G153" s="171"/>
      <c r="H153" s="118"/>
    </row>
    <row r="154" spans="1:12" ht="156" customHeight="1">
      <c r="A154" s="511" t="s">
        <v>1527</v>
      </c>
      <c r="B154" s="586" t="s">
        <v>1528</v>
      </c>
      <c r="C154" s="586"/>
      <c r="D154" s="586"/>
      <c r="E154" s="586"/>
      <c r="F154" s="586"/>
      <c r="G154" s="586"/>
      <c r="H154" s="586"/>
      <c r="I154" s="10"/>
      <c r="J154" s="31"/>
      <c r="K154" s="88"/>
    </row>
    <row r="155" spans="1:12" ht="14.25">
      <c r="B155" s="116"/>
      <c r="C155" s="24" t="s">
        <v>11</v>
      </c>
      <c r="D155" s="42">
        <v>30</v>
      </c>
      <c r="F155" s="114" t="s">
        <v>9</v>
      </c>
      <c r="G155" s="112"/>
      <c r="H155" s="116" t="s">
        <v>69</v>
      </c>
      <c r="I155" s="122"/>
      <c r="J155" s="51">
        <f t="shared" ref="J155" si="12">SUM(D155*G155)</f>
        <v>0</v>
      </c>
      <c r="K155" s="86" t="s">
        <v>69</v>
      </c>
    </row>
    <row r="156" spans="1:12" ht="15">
      <c r="B156" s="172"/>
      <c r="C156" s="115"/>
      <c r="D156" s="29"/>
      <c r="E156" s="115"/>
      <c r="F156" s="115"/>
      <c r="G156" s="171"/>
      <c r="H156" s="118"/>
    </row>
    <row r="157" spans="1:12" ht="126.75" customHeight="1">
      <c r="A157" s="511" t="s">
        <v>1529</v>
      </c>
      <c r="B157" s="586" t="s">
        <v>1530</v>
      </c>
      <c r="C157" s="586"/>
      <c r="D157" s="586"/>
      <c r="E157" s="586"/>
      <c r="F157" s="586"/>
      <c r="G157" s="586"/>
      <c r="H157" s="586"/>
      <c r="I157" s="10"/>
      <c r="J157" s="31"/>
      <c r="K157" s="88"/>
      <c r="L157" s="123"/>
    </row>
    <row r="158" spans="1:12" ht="14.25">
      <c r="B158" s="116"/>
      <c r="C158" s="24" t="s">
        <v>11</v>
      </c>
      <c r="D158" s="42">
        <v>15</v>
      </c>
      <c r="F158" s="114" t="s">
        <v>9</v>
      </c>
      <c r="G158" s="112"/>
      <c r="H158" s="116" t="s">
        <v>69</v>
      </c>
      <c r="I158" s="122"/>
      <c r="J158" s="51">
        <f t="shared" ref="J158" si="13">SUM(D158*G158)</f>
        <v>0</v>
      </c>
      <c r="K158" s="86" t="s">
        <v>69</v>
      </c>
      <c r="L158" s="123"/>
    </row>
    <row r="159" spans="1:12" ht="15">
      <c r="B159" s="172"/>
      <c r="C159" s="115"/>
      <c r="D159" s="29"/>
      <c r="E159" s="115"/>
      <c r="F159" s="115"/>
      <c r="G159" s="171"/>
      <c r="H159" s="118"/>
      <c r="L159" s="123"/>
    </row>
    <row r="160" spans="1:12" ht="154.5" customHeight="1">
      <c r="A160" s="511" t="s">
        <v>1531</v>
      </c>
      <c r="B160" s="586" t="s">
        <v>1537</v>
      </c>
      <c r="C160" s="586"/>
      <c r="D160" s="586"/>
      <c r="E160" s="586"/>
      <c r="F160" s="586"/>
      <c r="G160" s="586"/>
      <c r="H160" s="586"/>
      <c r="I160" s="10"/>
      <c r="J160" s="31"/>
      <c r="K160" s="88"/>
      <c r="L160" s="123"/>
    </row>
    <row r="161" spans="1:257" ht="14.25">
      <c r="B161" s="116"/>
      <c r="C161" s="24" t="s">
        <v>11</v>
      </c>
      <c r="D161" s="42">
        <v>1</v>
      </c>
      <c r="F161" s="114" t="s">
        <v>9</v>
      </c>
      <c r="G161" s="112"/>
      <c r="H161" s="116" t="s">
        <v>69</v>
      </c>
      <c r="I161" s="122"/>
      <c r="J161" s="51">
        <f t="shared" ref="J161" si="14">SUM(D161*G161)</f>
        <v>0</v>
      </c>
      <c r="K161" s="86" t="s">
        <v>69</v>
      </c>
      <c r="L161" s="123"/>
    </row>
    <row r="162" spans="1:257" ht="15">
      <c r="B162" s="172"/>
      <c r="C162" s="115"/>
      <c r="D162" s="29"/>
      <c r="E162" s="115"/>
      <c r="F162" s="115"/>
      <c r="G162" s="171"/>
      <c r="H162" s="118"/>
      <c r="L162" s="123"/>
    </row>
    <row r="163" spans="1:257" ht="130.5" customHeight="1">
      <c r="A163" s="511" t="s">
        <v>1532</v>
      </c>
      <c r="B163" s="586" t="s">
        <v>1536</v>
      </c>
      <c r="C163" s="586"/>
      <c r="D163" s="586"/>
      <c r="E163" s="586"/>
      <c r="F163" s="586"/>
      <c r="G163" s="586"/>
      <c r="H163" s="586"/>
      <c r="I163" s="10"/>
      <c r="J163" s="31"/>
      <c r="K163" s="88"/>
      <c r="L163" s="12"/>
    </row>
    <row r="164" spans="1:257" ht="14.25">
      <c r="B164" s="116"/>
      <c r="C164" s="24" t="s">
        <v>11</v>
      </c>
      <c r="D164" s="42">
        <v>2</v>
      </c>
      <c r="F164" s="114" t="s">
        <v>9</v>
      </c>
      <c r="G164" s="112"/>
      <c r="H164" s="116" t="s">
        <v>69</v>
      </c>
      <c r="I164" s="122"/>
      <c r="J164" s="51">
        <f t="shared" ref="J164" si="15">SUM(D164*G164)</f>
        <v>0</v>
      </c>
      <c r="K164" s="86" t="s">
        <v>69</v>
      </c>
      <c r="L164" s="123"/>
    </row>
    <row r="165" spans="1:257" ht="15">
      <c r="B165" s="172"/>
      <c r="C165" s="115"/>
      <c r="D165" s="29"/>
      <c r="E165" s="115"/>
      <c r="F165" s="115"/>
      <c r="G165" s="171"/>
      <c r="H165" s="118"/>
      <c r="L165" s="123"/>
    </row>
    <row r="166" spans="1:257" ht="147.75" customHeight="1">
      <c r="A166" s="511" t="s">
        <v>1533</v>
      </c>
      <c r="B166" s="586" t="s">
        <v>1535</v>
      </c>
      <c r="C166" s="586"/>
      <c r="D166" s="586"/>
      <c r="E166" s="586"/>
      <c r="F166" s="586"/>
      <c r="G166" s="586"/>
      <c r="H166" s="586"/>
      <c r="I166" s="10"/>
      <c r="J166" s="31"/>
      <c r="K166" s="88"/>
      <c r="L166" s="116"/>
    </row>
    <row r="167" spans="1:257" ht="14.25">
      <c r="B167" s="116"/>
      <c r="C167" s="24" t="s">
        <v>11</v>
      </c>
      <c r="D167" s="42">
        <v>4</v>
      </c>
      <c r="F167" s="114" t="s">
        <v>9</v>
      </c>
      <c r="G167" s="112"/>
      <c r="H167" s="116" t="s">
        <v>69</v>
      </c>
      <c r="I167" s="122"/>
      <c r="J167" s="51">
        <f t="shared" ref="J167" si="16">SUM(D167*G167)</f>
        <v>0</v>
      </c>
      <c r="K167" s="86" t="s">
        <v>69</v>
      </c>
      <c r="L167" s="116"/>
    </row>
    <row r="168" spans="1:257" ht="15">
      <c r="B168" s="172"/>
      <c r="C168" s="115"/>
      <c r="D168" s="29"/>
      <c r="E168" s="115"/>
      <c r="F168" s="115"/>
      <c r="G168" s="171"/>
      <c r="H168" s="118"/>
      <c r="L168" s="123"/>
    </row>
    <row r="169" spans="1:257" ht="141.75" customHeight="1">
      <c r="A169" s="511" t="s">
        <v>1534</v>
      </c>
      <c r="B169" s="586" t="s">
        <v>1538</v>
      </c>
      <c r="C169" s="586"/>
      <c r="D169" s="586"/>
      <c r="E169" s="586"/>
      <c r="F169" s="586"/>
      <c r="G169" s="586"/>
      <c r="H169" s="586"/>
      <c r="I169" s="10"/>
      <c r="J169" s="31"/>
      <c r="K169" s="88"/>
      <c r="L169" s="116"/>
    </row>
    <row r="170" spans="1:257" ht="14.25">
      <c r="B170" s="116"/>
      <c r="C170" s="24" t="s">
        <v>11</v>
      </c>
      <c r="D170" s="42">
        <v>2</v>
      </c>
      <c r="F170" s="114" t="s">
        <v>9</v>
      </c>
      <c r="G170" s="112"/>
      <c r="H170" s="116" t="s">
        <v>69</v>
      </c>
      <c r="I170" s="122"/>
      <c r="J170" s="51">
        <f t="shared" ref="J170" si="17">SUM(D170*G170)</f>
        <v>0</v>
      </c>
      <c r="K170" s="86" t="s">
        <v>69</v>
      </c>
      <c r="L170" s="116"/>
    </row>
    <row r="171" spans="1:257" ht="15">
      <c r="B171" s="172"/>
      <c r="C171" s="115"/>
      <c r="D171" s="29"/>
      <c r="E171" s="115"/>
      <c r="F171" s="115"/>
      <c r="G171" s="171"/>
      <c r="H171" s="118"/>
      <c r="L171" s="123"/>
    </row>
    <row r="172" spans="1:257" ht="33.75" customHeight="1">
      <c r="A172" s="511" t="s">
        <v>1540</v>
      </c>
      <c r="B172" s="586" t="s">
        <v>1539</v>
      </c>
      <c r="C172" s="586"/>
      <c r="D172" s="586"/>
      <c r="E172" s="586"/>
      <c r="F172" s="586"/>
      <c r="G172" s="586"/>
      <c r="H172" s="586"/>
      <c r="I172" s="10"/>
      <c r="J172" s="31"/>
      <c r="K172" s="88"/>
      <c r="L172" s="12"/>
    </row>
    <row r="173" spans="1:257" ht="14.25">
      <c r="B173" s="116"/>
      <c r="C173" s="24" t="s">
        <v>11</v>
      </c>
      <c r="D173" s="42">
        <v>3</v>
      </c>
      <c r="F173" s="114" t="s">
        <v>9</v>
      </c>
      <c r="G173" s="112"/>
      <c r="H173" s="116" t="s">
        <v>69</v>
      </c>
      <c r="I173" s="122"/>
      <c r="J173" s="51">
        <f t="shared" ref="J173" si="18">SUM(D173*G173)</f>
        <v>0</v>
      </c>
      <c r="K173" s="86" t="s">
        <v>69</v>
      </c>
      <c r="L173" s="116"/>
    </row>
    <row r="174" spans="1:257" ht="14.25">
      <c r="A174" s="155"/>
      <c r="B174" s="116"/>
      <c r="C174" s="116"/>
      <c r="D174" s="15"/>
      <c r="E174" s="116"/>
      <c r="F174" s="114"/>
      <c r="G174" s="57"/>
      <c r="H174" s="116"/>
      <c r="I174" s="122"/>
      <c r="J174" s="30"/>
      <c r="K174" s="87"/>
      <c r="L174" s="123"/>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116"/>
      <c r="BD174" s="116"/>
      <c r="BE174" s="116"/>
      <c r="BF174" s="116"/>
      <c r="BG174" s="116"/>
      <c r="BH174" s="116"/>
      <c r="BI174" s="116"/>
      <c r="BJ174" s="116"/>
      <c r="BK174" s="116"/>
      <c r="BL174" s="116"/>
      <c r="BM174" s="116"/>
      <c r="BN174" s="116"/>
      <c r="BO174" s="116"/>
      <c r="BP174" s="116"/>
      <c r="BQ174" s="116"/>
      <c r="BR174" s="116"/>
      <c r="BS174" s="116"/>
      <c r="BT174" s="116"/>
      <c r="BU174" s="116"/>
      <c r="BV174" s="116"/>
      <c r="BW174" s="116"/>
      <c r="BX174" s="116"/>
      <c r="BY174" s="116"/>
      <c r="BZ174" s="116"/>
      <c r="CA174" s="116"/>
      <c r="CB174" s="116"/>
      <c r="CC174" s="116"/>
      <c r="CD174" s="116"/>
      <c r="CE174" s="116"/>
      <c r="CF174" s="116"/>
      <c r="CG174" s="116"/>
      <c r="CH174" s="116"/>
      <c r="CI174" s="116"/>
      <c r="CJ174" s="116"/>
      <c r="CK174" s="116"/>
      <c r="CL174" s="116"/>
      <c r="CM174" s="116"/>
      <c r="CN174" s="116"/>
      <c r="CO174" s="116"/>
      <c r="CP174" s="116"/>
      <c r="CQ174" s="116"/>
      <c r="CR174" s="116"/>
      <c r="CS174" s="116"/>
      <c r="CT174" s="116"/>
      <c r="CU174" s="116"/>
      <c r="CV174" s="116"/>
      <c r="CW174" s="116"/>
      <c r="CX174" s="116"/>
      <c r="CY174" s="116"/>
      <c r="CZ174" s="116"/>
      <c r="DA174" s="116"/>
      <c r="DB174" s="116"/>
      <c r="DC174" s="116"/>
      <c r="DD174" s="116"/>
      <c r="DE174" s="116"/>
      <c r="DF174" s="116"/>
      <c r="DG174" s="116"/>
      <c r="DH174" s="116"/>
      <c r="DI174" s="116"/>
      <c r="DJ174" s="116"/>
      <c r="DK174" s="116"/>
      <c r="DL174" s="116"/>
      <c r="DM174" s="116"/>
      <c r="DN174" s="116"/>
      <c r="DO174" s="116"/>
      <c r="DP174" s="116"/>
      <c r="DQ174" s="116"/>
      <c r="DR174" s="116"/>
      <c r="DS174" s="116"/>
      <c r="DT174" s="116"/>
      <c r="DU174" s="116"/>
      <c r="DV174" s="116"/>
      <c r="DW174" s="116"/>
      <c r="DX174" s="116"/>
      <c r="DY174" s="116"/>
      <c r="DZ174" s="116"/>
      <c r="EA174" s="116"/>
      <c r="EB174" s="116"/>
      <c r="EC174" s="116"/>
      <c r="ED174" s="116"/>
      <c r="EE174" s="116"/>
      <c r="EF174" s="116"/>
      <c r="EG174" s="116"/>
      <c r="EH174" s="116"/>
      <c r="EI174" s="116"/>
      <c r="EJ174" s="116"/>
      <c r="EK174" s="116"/>
      <c r="EL174" s="116"/>
      <c r="EM174" s="116"/>
      <c r="EN174" s="116"/>
      <c r="EO174" s="116"/>
      <c r="EP174" s="116"/>
      <c r="EQ174" s="116"/>
      <c r="ER174" s="116"/>
      <c r="ES174" s="116"/>
      <c r="ET174" s="116"/>
      <c r="EU174" s="116"/>
      <c r="EV174" s="116"/>
      <c r="EW174" s="116"/>
      <c r="EX174" s="116"/>
      <c r="EY174" s="116"/>
      <c r="EZ174" s="116"/>
      <c r="FA174" s="116"/>
      <c r="FB174" s="116"/>
      <c r="FC174" s="116"/>
      <c r="FD174" s="116"/>
      <c r="FE174" s="116"/>
      <c r="FF174" s="116"/>
      <c r="FG174" s="116"/>
      <c r="FH174" s="116"/>
      <c r="FI174" s="116"/>
      <c r="FJ174" s="116"/>
      <c r="FK174" s="116"/>
      <c r="FL174" s="116"/>
      <c r="FM174" s="116"/>
      <c r="FN174" s="116"/>
      <c r="FO174" s="116"/>
      <c r="FP174" s="116"/>
      <c r="FQ174" s="116"/>
      <c r="FR174" s="116"/>
      <c r="FS174" s="116"/>
      <c r="FT174" s="116"/>
      <c r="FU174" s="116"/>
      <c r="FV174" s="116"/>
      <c r="FW174" s="116"/>
      <c r="FX174" s="116"/>
      <c r="FY174" s="116"/>
      <c r="FZ174" s="116"/>
      <c r="GA174" s="116"/>
      <c r="GB174" s="116"/>
      <c r="GC174" s="116"/>
      <c r="GD174" s="116"/>
      <c r="GE174" s="116"/>
      <c r="GF174" s="116"/>
      <c r="GG174" s="116"/>
      <c r="GH174" s="116"/>
      <c r="GI174" s="116"/>
      <c r="GJ174" s="116"/>
      <c r="GK174" s="116"/>
      <c r="GL174" s="116"/>
      <c r="GM174" s="116"/>
      <c r="GN174" s="116"/>
      <c r="GO174" s="116"/>
      <c r="GP174" s="116"/>
      <c r="GQ174" s="116"/>
      <c r="GR174" s="116"/>
      <c r="GS174" s="116"/>
      <c r="GT174" s="116"/>
      <c r="GU174" s="116"/>
      <c r="GV174" s="116"/>
      <c r="GW174" s="116"/>
      <c r="GX174" s="116"/>
      <c r="GY174" s="116"/>
      <c r="GZ174" s="116"/>
      <c r="HA174" s="116"/>
      <c r="HB174" s="116"/>
      <c r="HC174" s="116"/>
      <c r="HD174" s="116"/>
      <c r="HE174" s="116"/>
      <c r="HF174" s="116"/>
      <c r="HG174" s="116"/>
      <c r="HH174" s="116"/>
      <c r="HI174" s="116"/>
      <c r="HJ174" s="116"/>
      <c r="HK174" s="116"/>
      <c r="HL174" s="116"/>
      <c r="HM174" s="116"/>
      <c r="HN174" s="116"/>
      <c r="HO174" s="116"/>
      <c r="HP174" s="116"/>
      <c r="HQ174" s="116"/>
      <c r="HR174" s="116"/>
      <c r="HS174" s="116"/>
      <c r="HT174" s="116"/>
      <c r="HU174" s="116"/>
      <c r="HV174" s="116"/>
      <c r="HW174" s="116"/>
      <c r="HX174" s="116"/>
      <c r="HY174" s="116"/>
      <c r="HZ174" s="116"/>
      <c r="IA174" s="116"/>
      <c r="IB174" s="116"/>
      <c r="IC174" s="116"/>
      <c r="ID174" s="116"/>
      <c r="IE174" s="116"/>
      <c r="IF174" s="116"/>
      <c r="IG174" s="116"/>
      <c r="IH174" s="116"/>
      <c r="II174" s="116"/>
      <c r="IJ174" s="116"/>
      <c r="IK174" s="116"/>
      <c r="IL174" s="116"/>
      <c r="IM174" s="116"/>
      <c r="IN174" s="116"/>
      <c r="IO174" s="116"/>
      <c r="IP174" s="116"/>
      <c r="IQ174" s="116"/>
      <c r="IR174" s="116"/>
      <c r="IS174" s="116"/>
      <c r="IT174" s="116"/>
      <c r="IU174" s="116"/>
      <c r="IV174" s="116"/>
      <c r="IW174" s="116"/>
    </row>
    <row r="175" spans="1:257" ht="15">
      <c r="B175" s="118"/>
      <c r="C175" s="118"/>
      <c r="D175" s="30"/>
      <c r="E175" s="118"/>
      <c r="F175" s="103" t="s">
        <v>1542</v>
      </c>
      <c r="G175" s="104"/>
      <c r="H175" s="108"/>
      <c r="I175" s="106"/>
      <c r="J175" s="83">
        <f>SUM(J155:J174)</f>
        <v>0</v>
      </c>
      <c r="K175" s="107" t="s">
        <v>69</v>
      </c>
      <c r="L175" s="123"/>
    </row>
    <row r="176" spans="1:257" ht="15">
      <c r="A176" s="155"/>
      <c r="B176" s="118"/>
      <c r="C176" s="118"/>
      <c r="D176" s="30"/>
      <c r="E176" s="118"/>
      <c r="F176" s="9"/>
      <c r="G176" s="58"/>
      <c r="H176" s="6"/>
      <c r="I176" s="6"/>
      <c r="J176" s="44"/>
      <c r="K176" s="89"/>
      <c r="L176" s="123"/>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6"/>
      <c r="AY176" s="116"/>
      <c r="AZ176" s="116"/>
      <c r="BA176" s="116"/>
      <c r="BB176" s="116"/>
      <c r="BC176" s="116"/>
      <c r="BD176" s="116"/>
      <c r="BE176" s="116"/>
      <c r="BF176" s="116"/>
      <c r="BG176" s="116"/>
      <c r="BH176" s="116"/>
      <c r="BI176" s="116"/>
      <c r="BJ176" s="116"/>
      <c r="BK176" s="116"/>
      <c r="BL176" s="116"/>
      <c r="BM176" s="116"/>
      <c r="BN176" s="116"/>
      <c r="BO176" s="116"/>
      <c r="BP176" s="116"/>
      <c r="BQ176" s="116"/>
      <c r="BR176" s="116"/>
      <c r="BS176" s="116"/>
      <c r="BT176" s="116"/>
      <c r="BU176" s="116"/>
      <c r="BV176" s="116"/>
      <c r="BW176" s="116"/>
      <c r="BX176" s="116"/>
      <c r="BY176" s="116"/>
      <c r="BZ176" s="116"/>
      <c r="CA176" s="116"/>
      <c r="CB176" s="116"/>
      <c r="CC176" s="116"/>
      <c r="CD176" s="116"/>
      <c r="CE176" s="116"/>
      <c r="CF176" s="116"/>
      <c r="CG176" s="116"/>
      <c r="CH176" s="116"/>
      <c r="CI176" s="116"/>
      <c r="CJ176" s="116"/>
      <c r="CK176" s="116"/>
      <c r="CL176" s="116"/>
      <c r="CM176" s="116"/>
      <c r="CN176" s="116"/>
      <c r="CO176" s="116"/>
      <c r="CP176" s="116"/>
      <c r="CQ176" s="116"/>
      <c r="CR176" s="116"/>
      <c r="CS176" s="116"/>
      <c r="CT176" s="116"/>
      <c r="CU176" s="116"/>
      <c r="CV176" s="116"/>
      <c r="CW176" s="116"/>
      <c r="CX176" s="116"/>
      <c r="CY176" s="116"/>
      <c r="CZ176" s="116"/>
      <c r="DA176" s="116"/>
      <c r="DB176" s="116"/>
      <c r="DC176" s="116"/>
      <c r="DD176" s="116"/>
      <c r="DE176" s="116"/>
      <c r="DF176" s="116"/>
      <c r="DG176" s="116"/>
      <c r="DH176" s="116"/>
      <c r="DI176" s="116"/>
      <c r="DJ176" s="116"/>
      <c r="DK176" s="116"/>
      <c r="DL176" s="116"/>
      <c r="DM176" s="116"/>
      <c r="DN176" s="116"/>
      <c r="DO176" s="116"/>
      <c r="DP176" s="116"/>
      <c r="DQ176" s="116"/>
      <c r="DR176" s="116"/>
      <c r="DS176" s="116"/>
      <c r="DT176" s="116"/>
      <c r="DU176" s="116"/>
      <c r="DV176" s="116"/>
      <c r="DW176" s="116"/>
      <c r="DX176" s="116"/>
      <c r="DY176" s="116"/>
      <c r="DZ176" s="116"/>
      <c r="EA176" s="116"/>
      <c r="EB176" s="116"/>
      <c r="EC176" s="116"/>
      <c r="ED176" s="116"/>
      <c r="EE176" s="116"/>
      <c r="EF176" s="116"/>
      <c r="EG176" s="116"/>
      <c r="EH176" s="116"/>
      <c r="EI176" s="116"/>
      <c r="EJ176" s="116"/>
      <c r="EK176" s="116"/>
      <c r="EL176" s="116"/>
      <c r="EM176" s="116"/>
      <c r="EN176" s="116"/>
      <c r="EO176" s="116"/>
      <c r="EP176" s="116"/>
      <c r="EQ176" s="116"/>
      <c r="ER176" s="116"/>
      <c r="ES176" s="116"/>
      <c r="ET176" s="116"/>
      <c r="EU176" s="116"/>
      <c r="EV176" s="116"/>
      <c r="EW176" s="116"/>
      <c r="EX176" s="116"/>
      <c r="EY176" s="116"/>
      <c r="EZ176" s="116"/>
      <c r="FA176" s="116"/>
      <c r="FB176" s="116"/>
      <c r="FC176" s="116"/>
      <c r="FD176" s="116"/>
      <c r="FE176" s="116"/>
      <c r="FF176" s="116"/>
      <c r="FG176" s="116"/>
      <c r="FH176" s="116"/>
      <c r="FI176" s="116"/>
      <c r="FJ176" s="116"/>
      <c r="FK176" s="116"/>
      <c r="FL176" s="116"/>
      <c r="FM176" s="116"/>
      <c r="FN176" s="116"/>
      <c r="FO176" s="116"/>
      <c r="FP176" s="116"/>
      <c r="FQ176" s="116"/>
      <c r="FR176" s="116"/>
      <c r="FS176" s="116"/>
      <c r="FT176" s="116"/>
      <c r="FU176" s="116"/>
      <c r="FV176" s="116"/>
      <c r="FW176" s="116"/>
      <c r="FX176" s="116"/>
      <c r="FY176" s="116"/>
      <c r="FZ176" s="116"/>
      <c r="GA176" s="116"/>
      <c r="GB176" s="116"/>
      <c r="GC176" s="116"/>
      <c r="GD176" s="116"/>
      <c r="GE176" s="116"/>
      <c r="GF176" s="116"/>
      <c r="GG176" s="116"/>
      <c r="GH176" s="116"/>
      <c r="GI176" s="116"/>
      <c r="GJ176" s="116"/>
      <c r="GK176" s="116"/>
      <c r="GL176" s="116"/>
      <c r="GM176" s="116"/>
      <c r="GN176" s="116"/>
      <c r="GO176" s="116"/>
      <c r="GP176" s="116"/>
      <c r="GQ176" s="116"/>
      <c r="GR176" s="116"/>
      <c r="GS176" s="116"/>
      <c r="GT176" s="116"/>
      <c r="GU176" s="116"/>
      <c r="GV176" s="116"/>
      <c r="GW176" s="116"/>
      <c r="GX176" s="116"/>
      <c r="GY176" s="116"/>
      <c r="GZ176" s="116"/>
      <c r="HA176" s="116"/>
      <c r="HB176" s="116"/>
      <c r="HC176" s="116"/>
      <c r="HD176" s="116"/>
      <c r="HE176" s="116"/>
      <c r="HF176" s="116"/>
      <c r="HG176" s="116"/>
      <c r="HH176" s="116"/>
      <c r="HI176" s="116"/>
      <c r="HJ176" s="116"/>
      <c r="HK176" s="116"/>
      <c r="HL176" s="116"/>
      <c r="HM176" s="116"/>
      <c r="HN176" s="116"/>
      <c r="HO176" s="116"/>
      <c r="HP176" s="116"/>
      <c r="HQ176" s="116"/>
      <c r="HR176" s="116"/>
      <c r="HS176" s="116"/>
      <c r="HT176" s="116"/>
      <c r="HU176" s="116"/>
      <c r="HV176" s="116"/>
      <c r="HW176" s="116"/>
      <c r="HX176" s="116"/>
      <c r="HY176" s="116"/>
      <c r="HZ176" s="116"/>
      <c r="IA176" s="116"/>
      <c r="IB176" s="116"/>
      <c r="IC176" s="116"/>
      <c r="ID176" s="116"/>
      <c r="IE176" s="116"/>
      <c r="IF176" s="116"/>
      <c r="IG176" s="116"/>
      <c r="IH176" s="116"/>
      <c r="II176" s="116"/>
      <c r="IJ176" s="116"/>
      <c r="IK176" s="116"/>
      <c r="IL176" s="116"/>
      <c r="IM176" s="116"/>
      <c r="IN176" s="116"/>
      <c r="IO176" s="116"/>
      <c r="IP176" s="116"/>
      <c r="IQ176" s="116"/>
      <c r="IR176" s="116"/>
      <c r="IS176" s="116"/>
      <c r="IT176" s="116"/>
      <c r="IU176" s="116"/>
      <c r="IV176" s="116"/>
      <c r="IW176" s="116"/>
    </row>
    <row r="177" spans="1:16" ht="15">
      <c r="B177" s="662" t="s">
        <v>1477</v>
      </c>
      <c r="C177" s="663"/>
      <c r="D177" s="663"/>
      <c r="E177" s="663"/>
      <c r="F177" s="663"/>
      <c r="G177" s="663"/>
      <c r="H177" s="663"/>
    </row>
    <row r="178" spans="1:16" ht="15">
      <c r="B178" s="115"/>
      <c r="C178" s="115"/>
      <c r="D178" s="29"/>
      <c r="E178" s="115"/>
      <c r="F178" s="115"/>
      <c r="G178" s="171"/>
      <c r="H178" s="118" t="s">
        <v>22</v>
      </c>
    </row>
    <row r="179" spans="1:16" ht="15">
      <c r="A179" s="155"/>
      <c r="B179" s="666" t="s">
        <v>1544</v>
      </c>
      <c r="C179" s="667"/>
      <c r="D179" s="667"/>
      <c r="E179" s="667"/>
      <c r="F179" s="667"/>
      <c r="G179" s="667"/>
      <c r="H179" s="667"/>
      <c r="I179" s="116"/>
      <c r="J179" s="18"/>
      <c r="K179" s="64"/>
      <c r="P179" s="40"/>
    </row>
    <row r="181" spans="1:16" ht="15">
      <c r="B181" s="662" t="s">
        <v>1543</v>
      </c>
      <c r="C181" s="663"/>
      <c r="D181" s="663"/>
      <c r="E181" s="663"/>
      <c r="F181" s="663"/>
      <c r="G181" s="663"/>
      <c r="H181" s="663"/>
    </row>
    <row r="182" spans="1:16">
      <c r="A182" s="160"/>
      <c r="B182" s="34"/>
      <c r="C182" s="34"/>
      <c r="D182" s="39"/>
      <c r="E182" s="34"/>
      <c r="F182" s="34"/>
      <c r="G182" s="59"/>
      <c r="H182" s="34"/>
      <c r="I182" s="36"/>
      <c r="J182" s="45"/>
      <c r="P182" s="40"/>
    </row>
    <row r="183" spans="1:16" ht="78.75" customHeight="1">
      <c r="A183" s="511" t="s">
        <v>1545</v>
      </c>
      <c r="B183" s="586" t="s">
        <v>1546</v>
      </c>
      <c r="C183" s="586"/>
      <c r="D183" s="586"/>
      <c r="E183" s="586"/>
      <c r="F183" s="586"/>
      <c r="G183" s="586"/>
      <c r="H183" s="586"/>
      <c r="I183" s="10"/>
      <c r="J183" s="31"/>
      <c r="K183" s="88"/>
      <c r="L183" s="12"/>
    </row>
    <row r="184" spans="1:16" ht="14.25">
      <c r="B184" s="116"/>
      <c r="C184" s="24" t="s">
        <v>11</v>
      </c>
      <c r="D184" s="42">
        <v>15</v>
      </c>
      <c r="F184" s="114" t="s">
        <v>9</v>
      </c>
      <c r="G184" s="112"/>
      <c r="H184" s="116" t="s">
        <v>69</v>
      </c>
      <c r="I184" s="122"/>
      <c r="J184" s="51">
        <f t="shared" ref="J184" si="19">SUM(D184*G184)</f>
        <v>0</v>
      </c>
      <c r="K184" s="86" t="s">
        <v>69</v>
      </c>
      <c r="L184" s="116"/>
    </row>
    <row r="185" spans="1:16">
      <c r="D185" s="15"/>
      <c r="G185" s="57"/>
      <c r="I185" s="122"/>
      <c r="K185" s="87"/>
      <c r="L185" s="123"/>
    </row>
    <row r="186" spans="1:16" ht="59.25" customHeight="1">
      <c r="A186" s="511" t="s">
        <v>1547</v>
      </c>
      <c r="B186" s="586" t="s">
        <v>1548</v>
      </c>
      <c r="C186" s="586"/>
      <c r="D186" s="586"/>
      <c r="E186" s="586"/>
      <c r="F186" s="586"/>
      <c r="G186" s="586"/>
      <c r="H186" s="586"/>
      <c r="I186" s="10"/>
      <c r="J186" s="31"/>
      <c r="K186" s="88"/>
      <c r="L186" s="12"/>
    </row>
    <row r="187" spans="1:16" s="24" customFormat="1" ht="14.25">
      <c r="A187" s="159"/>
      <c r="B187" s="116"/>
      <c r="C187" s="24" t="s">
        <v>27</v>
      </c>
      <c r="D187" s="15">
        <v>86</v>
      </c>
      <c r="E187" s="113"/>
      <c r="F187" s="114" t="s">
        <v>9</v>
      </c>
      <c r="G187" s="112"/>
      <c r="H187" s="116" t="s">
        <v>69</v>
      </c>
      <c r="I187" s="122"/>
      <c r="J187" s="51">
        <f>SUM(D187*G187)</f>
        <v>0</v>
      </c>
      <c r="K187" s="86" t="s">
        <v>69</v>
      </c>
      <c r="L187" s="123"/>
    </row>
    <row r="188" spans="1:16">
      <c r="D188" s="15"/>
      <c r="G188" s="57"/>
      <c r="I188" s="122"/>
      <c r="K188" s="87"/>
      <c r="L188" s="123"/>
    </row>
    <row r="189" spans="1:16" ht="59.25" customHeight="1">
      <c r="A189" s="511" t="s">
        <v>1549</v>
      </c>
      <c r="B189" s="586" t="s">
        <v>1550</v>
      </c>
      <c r="C189" s="586"/>
      <c r="D189" s="586"/>
      <c r="E189" s="586"/>
      <c r="F189" s="586"/>
      <c r="G189" s="586"/>
      <c r="H189" s="586"/>
      <c r="I189" s="10"/>
      <c r="J189" s="31"/>
      <c r="K189" s="88"/>
      <c r="L189" s="12"/>
    </row>
    <row r="190" spans="1:16" s="24" customFormat="1" ht="14.25">
      <c r="A190" s="159"/>
      <c r="B190" s="116"/>
      <c r="C190" s="24" t="s">
        <v>27</v>
      </c>
      <c r="D190" s="15">
        <v>40</v>
      </c>
      <c r="E190" s="113"/>
      <c r="F190" s="114" t="s">
        <v>9</v>
      </c>
      <c r="G190" s="112"/>
      <c r="H190" s="116" t="s">
        <v>69</v>
      </c>
      <c r="I190" s="122"/>
      <c r="J190" s="51">
        <f>SUM(D190*G190)</f>
        <v>0</v>
      </c>
      <c r="K190" s="86" t="s">
        <v>69</v>
      </c>
      <c r="L190" s="123"/>
    </row>
    <row r="191" spans="1:16">
      <c r="D191" s="15"/>
      <c r="G191" s="57"/>
      <c r="I191" s="122"/>
      <c r="K191" s="87"/>
      <c r="L191" s="123"/>
    </row>
    <row r="192" spans="1:16" ht="59.25" customHeight="1">
      <c r="A192" s="511" t="s">
        <v>1551</v>
      </c>
      <c r="B192" s="586" t="s">
        <v>1554</v>
      </c>
      <c r="C192" s="586"/>
      <c r="D192" s="586"/>
      <c r="E192" s="586"/>
      <c r="F192" s="586"/>
      <c r="G192" s="586"/>
      <c r="H192" s="586"/>
      <c r="I192" s="10"/>
      <c r="J192" s="31"/>
      <c r="K192" s="88"/>
      <c r="L192" s="12"/>
    </row>
    <row r="193" spans="1:12" ht="14.25">
      <c r="B193" s="116"/>
      <c r="C193" s="24" t="s">
        <v>11</v>
      </c>
      <c r="D193" s="42">
        <v>2</v>
      </c>
      <c r="F193" s="114" t="s">
        <v>9</v>
      </c>
      <c r="G193" s="112"/>
      <c r="H193" s="116" t="s">
        <v>69</v>
      </c>
      <c r="I193" s="122"/>
      <c r="J193" s="51">
        <f t="shared" ref="J193" si="20">SUM(D193*G193)</f>
        <v>0</v>
      </c>
      <c r="K193" s="86" t="s">
        <v>69</v>
      </c>
      <c r="L193" s="116"/>
    </row>
    <row r="194" spans="1:12">
      <c r="D194" s="15"/>
      <c r="G194" s="57"/>
      <c r="I194" s="122"/>
      <c r="K194" s="87"/>
      <c r="L194" s="123"/>
    </row>
    <row r="195" spans="1:12" ht="46.5" customHeight="1">
      <c r="A195" s="511" t="s">
        <v>1552</v>
      </c>
      <c r="B195" s="586" t="s">
        <v>1553</v>
      </c>
      <c r="C195" s="586"/>
      <c r="D195" s="586"/>
      <c r="E195" s="586"/>
      <c r="F195" s="586"/>
      <c r="G195" s="586"/>
      <c r="H195" s="586"/>
      <c r="I195" s="10"/>
      <c r="J195" s="31"/>
      <c r="K195" s="88"/>
      <c r="L195" s="12"/>
    </row>
    <row r="196" spans="1:12" ht="14.25">
      <c r="B196" s="116"/>
      <c r="C196" s="24" t="s">
        <v>11</v>
      </c>
      <c r="D196" s="42">
        <v>21</v>
      </c>
      <c r="F196" s="114" t="s">
        <v>9</v>
      </c>
      <c r="G196" s="112"/>
      <c r="H196" s="116" t="s">
        <v>69</v>
      </c>
      <c r="I196" s="122"/>
      <c r="J196" s="51">
        <f t="shared" ref="J196" si="21">SUM(D196*G196)</f>
        <v>0</v>
      </c>
      <c r="K196" s="86" t="s">
        <v>69</v>
      </c>
      <c r="L196" s="116"/>
    </row>
    <row r="197" spans="1:12">
      <c r="D197" s="15"/>
      <c r="G197" s="57"/>
      <c r="I197" s="122"/>
      <c r="K197" s="87"/>
      <c r="L197" s="123"/>
    </row>
    <row r="198" spans="1:12" ht="78.75" customHeight="1">
      <c r="A198" s="511" t="s">
        <v>1555</v>
      </c>
      <c r="B198" s="586" t="s">
        <v>1556</v>
      </c>
      <c r="C198" s="586"/>
      <c r="D198" s="586"/>
      <c r="E198" s="586"/>
      <c r="F198" s="586"/>
      <c r="G198" s="586"/>
      <c r="H198" s="586"/>
      <c r="I198" s="10"/>
      <c r="J198" s="31"/>
      <c r="K198" s="88"/>
      <c r="L198" s="12"/>
    </row>
    <row r="199" spans="1:12" ht="14.25">
      <c r="B199" s="116"/>
      <c r="C199" s="24" t="s">
        <v>11</v>
      </c>
      <c r="D199" s="42">
        <v>8</v>
      </c>
      <c r="F199" s="114" t="s">
        <v>9</v>
      </c>
      <c r="G199" s="112"/>
      <c r="H199" s="116" t="s">
        <v>69</v>
      </c>
      <c r="I199" s="122"/>
      <c r="J199" s="51">
        <f t="shared" ref="J199" si="22">SUM(D199*G199)</f>
        <v>0</v>
      </c>
      <c r="K199" s="86" t="s">
        <v>69</v>
      </c>
      <c r="L199" s="116"/>
    </row>
    <row r="200" spans="1:12">
      <c r="D200" s="15"/>
      <c r="G200" s="57"/>
      <c r="I200" s="122"/>
      <c r="K200" s="87"/>
      <c r="L200" s="123"/>
    </row>
    <row r="201" spans="1:12" ht="78.75" customHeight="1">
      <c r="A201" s="511" t="s">
        <v>1557</v>
      </c>
      <c r="B201" s="586" t="s">
        <v>1560</v>
      </c>
      <c r="C201" s="586"/>
      <c r="D201" s="586"/>
      <c r="E201" s="586"/>
      <c r="F201" s="586"/>
      <c r="G201" s="586"/>
      <c r="H201" s="586"/>
      <c r="I201" s="10"/>
      <c r="J201" s="31"/>
      <c r="K201" s="88"/>
      <c r="L201" s="12"/>
    </row>
    <row r="202" spans="1:12" ht="14.25">
      <c r="B202" s="116"/>
      <c r="C202" s="24" t="s">
        <v>11</v>
      </c>
      <c r="D202" s="42">
        <v>8</v>
      </c>
      <c r="F202" s="114" t="s">
        <v>9</v>
      </c>
      <c r="G202" s="112"/>
      <c r="H202" s="116" t="s">
        <v>69</v>
      </c>
      <c r="I202" s="122"/>
      <c r="J202" s="51">
        <f t="shared" ref="J202" si="23">SUM(D202*G202)</f>
        <v>0</v>
      </c>
      <c r="K202" s="86" t="s">
        <v>69</v>
      </c>
      <c r="L202" s="116"/>
    </row>
    <row r="203" spans="1:12">
      <c r="D203" s="15"/>
      <c r="G203" s="57"/>
      <c r="I203" s="122"/>
      <c r="K203" s="87"/>
      <c r="L203" s="123"/>
    </row>
    <row r="204" spans="1:12" ht="59.25" customHeight="1">
      <c r="A204" s="511" t="s">
        <v>1558</v>
      </c>
      <c r="B204" s="586" t="s">
        <v>1561</v>
      </c>
      <c r="C204" s="586"/>
      <c r="D204" s="586"/>
      <c r="E204" s="586"/>
      <c r="F204" s="586"/>
      <c r="G204" s="586"/>
      <c r="H204" s="586"/>
      <c r="I204" s="10"/>
      <c r="J204" s="31"/>
      <c r="K204" s="88"/>
      <c r="L204" s="12"/>
    </row>
    <row r="205" spans="1:12" ht="14.25">
      <c r="B205" s="116"/>
      <c r="C205" s="24" t="s">
        <v>11</v>
      </c>
      <c r="D205" s="42">
        <v>8</v>
      </c>
      <c r="F205" s="114" t="s">
        <v>9</v>
      </c>
      <c r="G205" s="112"/>
      <c r="H205" s="116" t="s">
        <v>69</v>
      </c>
      <c r="I205" s="122"/>
      <c r="J205" s="51">
        <f t="shared" ref="J205" si="24">SUM(D205*G205)</f>
        <v>0</v>
      </c>
      <c r="K205" s="86" t="s">
        <v>69</v>
      </c>
      <c r="L205" s="116"/>
    </row>
    <row r="206" spans="1:12">
      <c r="D206" s="15"/>
      <c r="G206" s="57"/>
      <c r="I206" s="122"/>
      <c r="K206" s="87"/>
      <c r="L206" s="123"/>
    </row>
    <row r="207" spans="1:12" ht="33" customHeight="1">
      <c r="A207" s="511" t="s">
        <v>1559</v>
      </c>
      <c r="B207" s="586" t="s">
        <v>1562</v>
      </c>
      <c r="C207" s="586"/>
      <c r="D207" s="586"/>
      <c r="E207" s="586"/>
      <c r="F207" s="586"/>
      <c r="G207" s="586"/>
      <c r="H207" s="586"/>
      <c r="I207" s="10"/>
      <c r="J207" s="31"/>
      <c r="K207" s="88"/>
      <c r="L207" s="12"/>
    </row>
    <row r="208" spans="1:12" ht="14.25">
      <c r="B208" s="116"/>
      <c r="C208" s="24" t="s">
        <v>904</v>
      </c>
      <c r="D208" s="15">
        <v>6.2</v>
      </c>
      <c r="F208" s="114" t="s">
        <v>9</v>
      </c>
      <c r="G208" s="112"/>
      <c r="H208" s="116" t="s">
        <v>69</v>
      </c>
      <c r="I208" s="122"/>
      <c r="J208" s="51">
        <f t="shared" ref="J208" si="25">SUM(D208*G208)</f>
        <v>0</v>
      </c>
      <c r="K208" s="86" t="s">
        <v>69</v>
      </c>
      <c r="L208" s="116"/>
    </row>
    <row r="209" spans="1:12" ht="14.25">
      <c r="B209" s="116"/>
      <c r="C209" s="24"/>
      <c r="D209" s="15"/>
      <c r="F209" s="114"/>
      <c r="G209" s="124"/>
      <c r="H209" s="116"/>
      <c r="I209" s="122"/>
      <c r="J209" s="51"/>
      <c r="K209" s="86"/>
      <c r="L209" s="116"/>
    </row>
    <row r="210" spans="1:12" ht="30.75" customHeight="1">
      <c r="B210" s="664" t="s">
        <v>1690</v>
      </c>
      <c r="C210" s="665"/>
      <c r="D210" s="665"/>
      <c r="E210" s="665"/>
      <c r="F210" s="665"/>
      <c r="G210" s="665"/>
      <c r="H210" s="665"/>
    </row>
    <row r="211" spans="1:12">
      <c r="D211" s="15"/>
      <c r="G211" s="57"/>
      <c r="I211" s="122"/>
      <c r="K211" s="87"/>
      <c r="L211" s="123"/>
    </row>
    <row r="212" spans="1:12" ht="60" customHeight="1">
      <c r="A212" s="511" t="s">
        <v>1564</v>
      </c>
      <c r="B212" s="586" t="s">
        <v>1669</v>
      </c>
      <c r="C212" s="586"/>
      <c r="D212" s="586"/>
      <c r="E212" s="586"/>
      <c r="F212" s="586"/>
      <c r="G212" s="586"/>
      <c r="H212" s="586"/>
      <c r="I212" s="10"/>
      <c r="J212" s="31"/>
      <c r="K212" s="88"/>
      <c r="L212" s="12"/>
    </row>
    <row r="213" spans="1:12" ht="14.25">
      <c r="B213" s="116"/>
      <c r="C213" s="116" t="s">
        <v>27</v>
      </c>
      <c r="D213" s="15">
        <v>45</v>
      </c>
      <c r="E213" s="354"/>
      <c r="F213" s="114" t="s">
        <v>9</v>
      </c>
      <c r="G213" s="112"/>
      <c r="H213" s="116" t="s">
        <v>69</v>
      </c>
      <c r="I213" s="122"/>
      <c r="J213" s="51">
        <f t="shared" ref="J213" si="26">SUM(D213*G213)</f>
        <v>0</v>
      </c>
      <c r="K213" s="86" t="s">
        <v>69</v>
      </c>
      <c r="L213" s="116"/>
    </row>
    <row r="214" spans="1:12">
      <c r="B214" s="354"/>
      <c r="C214" s="354"/>
      <c r="D214" s="15"/>
      <c r="E214" s="354"/>
      <c r="F214" s="354"/>
      <c r="G214" s="57"/>
      <c r="H214" s="354"/>
      <c r="I214" s="122"/>
      <c r="K214" s="87"/>
      <c r="L214" s="123"/>
    </row>
    <row r="215" spans="1:12" ht="49.5" customHeight="1">
      <c r="A215" s="511" t="s">
        <v>1565</v>
      </c>
      <c r="B215" s="586" t="s">
        <v>1670</v>
      </c>
      <c r="C215" s="586"/>
      <c r="D215" s="586"/>
      <c r="E215" s="586"/>
      <c r="F215" s="586"/>
      <c r="G215" s="586"/>
      <c r="H215" s="586"/>
      <c r="I215" s="10"/>
      <c r="J215" s="31"/>
      <c r="K215" s="88"/>
      <c r="L215" s="12"/>
    </row>
    <row r="216" spans="1:12" ht="14.25">
      <c r="B216" s="116"/>
      <c r="C216" s="24" t="s">
        <v>11</v>
      </c>
      <c r="D216" s="42">
        <v>10</v>
      </c>
      <c r="F216" s="114" t="s">
        <v>9</v>
      </c>
      <c r="G216" s="112"/>
      <c r="H216" s="116" t="s">
        <v>69</v>
      </c>
      <c r="I216" s="122"/>
      <c r="J216" s="51">
        <f t="shared" ref="J216" si="27">SUM(D216*G216)</f>
        <v>0</v>
      </c>
      <c r="K216" s="86" t="s">
        <v>69</v>
      </c>
      <c r="L216" s="116"/>
    </row>
    <row r="217" spans="1:12">
      <c r="D217" s="15"/>
      <c r="G217" s="57"/>
      <c r="I217" s="122"/>
      <c r="K217" s="87"/>
      <c r="L217" s="123"/>
    </row>
    <row r="218" spans="1:12" ht="46.5" customHeight="1">
      <c r="A218" s="511" t="s">
        <v>1566</v>
      </c>
      <c r="B218" s="586" t="s">
        <v>1691</v>
      </c>
      <c r="C218" s="586"/>
      <c r="D218" s="586"/>
      <c r="E218" s="586"/>
      <c r="F218" s="586"/>
      <c r="G218" s="586"/>
      <c r="H218" s="586"/>
      <c r="I218" s="10"/>
      <c r="J218" s="31"/>
      <c r="K218" s="88"/>
      <c r="L218" s="12"/>
    </row>
    <row r="219" spans="1:12" ht="14.25">
      <c r="B219" s="116"/>
      <c r="C219" s="24" t="s">
        <v>27</v>
      </c>
      <c r="D219" s="15">
        <v>81</v>
      </c>
      <c r="F219" s="114" t="s">
        <v>9</v>
      </c>
      <c r="G219" s="112"/>
      <c r="H219" s="116" t="s">
        <v>69</v>
      </c>
      <c r="I219" s="122"/>
      <c r="J219" s="51">
        <f t="shared" ref="J219" si="28">SUM(D219*G219)</f>
        <v>0</v>
      </c>
      <c r="K219" s="86" t="s">
        <v>69</v>
      </c>
      <c r="L219" s="116"/>
    </row>
    <row r="220" spans="1:12">
      <c r="D220" s="15"/>
      <c r="G220" s="57"/>
      <c r="I220" s="122"/>
      <c r="K220" s="87"/>
      <c r="L220" s="123"/>
    </row>
    <row r="221" spans="1:12" ht="59.25" customHeight="1">
      <c r="A221" s="511" t="s">
        <v>1567</v>
      </c>
      <c r="B221" s="586" t="s">
        <v>1573</v>
      </c>
      <c r="C221" s="586"/>
      <c r="D221" s="586"/>
      <c r="E221" s="586"/>
      <c r="F221" s="586"/>
      <c r="G221" s="586"/>
      <c r="H221" s="586"/>
      <c r="I221" s="10"/>
      <c r="J221" s="31"/>
      <c r="K221" s="88"/>
      <c r="L221" s="12"/>
    </row>
    <row r="222" spans="1:12" ht="14.25">
      <c r="B222" s="116"/>
      <c r="C222" s="24" t="s">
        <v>11</v>
      </c>
      <c r="D222" s="42">
        <v>6</v>
      </c>
      <c r="F222" s="114" t="s">
        <v>9</v>
      </c>
      <c r="G222" s="112"/>
      <c r="H222" s="116" t="s">
        <v>69</v>
      </c>
      <c r="I222" s="122"/>
      <c r="J222" s="51">
        <f t="shared" ref="J222" si="29">SUM(D222*G222)</f>
        <v>0</v>
      </c>
      <c r="K222" s="86" t="s">
        <v>69</v>
      </c>
      <c r="L222" s="116"/>
    </row>
    <row r="223" spans="1:12">
      <c r="D223" s="15"/>
      <c r="G223" s="57"/>
      <c r="I223" s="122"/>
      <c r="K223" s="87"/>
      <c r="L223" s="123"/>
    </row>
    <row r="224" spans="1:12" ht="61.5" customHeight="1">
      <c r="A224" s="511" t="s">
        <v>1568</v>
      </c>
      <c r="B224" s="586" t="s">
        <v>1574</v>
      </c>
      <c r="C224" s="586"/>
      <c r="D224" s="586"/>
      <c r="E224" s="586"/>
      <c r="F224" s="586"/>
      <c r="G224" s="586"/>
      <c r="H224" s="586"/>
      <c r="I224" s="10"/>
      <c r="J224" s="31"/>
      <c r="K224" s="88"/>
      <c r="L224" s="12"/>
    </row>
    <row r="225" spans="1:16" ht="14.25">
      <c r="B225" s="116"/>
      <c r="C225" s="24" t="s">
        <v>11</v>
      </c>
      <c r="D225" s="42">
        <v>22</v>
      </c>
      <c r="F225" s="114" t="s">
        <v>9</v>
      </c>
      <c r="G225" s="112"/>
      <c r="H225" s="116" t="s">
        <v>69</v>
      </c>
      <c r="I225" s="122"/>
      <c r="J225" s="51">
        <f t="shared" ref="J225" si="30">SUM(D225*G225)</f>
        <v>0</v>
      </c>
      <c r="K225" s="86" t="s">
        <v>69</v>
      </c>
      <c r="L225" s="116"/>
    </row>
    <row r="226" spans="1:16">
      <c r="D226" s="15"/>
      <c r="G226" s="57"/>
      <c r="I226" s="122"/>
      <c r="K226" s="87"/>
      <c r="L226" s="123"/>
    </row>
    <row r="227" spans="1:16" ht="61.5" customHeight="1">
      <c r="A227" s="511" t="s">
        <v>1569</v>
      </c>
      <c r="B227" s="586" t="s">
        <v>1575</v>
      </c>
      <c r="C227" s="586"/>
      <c r="D227" s="586"/>
      <c r="E227" s="586"/>
      <c r="F227" s="586"/>
      <c r="G227" s="586"/>
      <c r="H227" s="586"/>
      <c r="I227" s="10"/>
      <c r="J227" s="31"/>
      <c r="K227" s="88"/>
      <c r="L227" s="12"/>
    </row>
    <row r="228" spans="1:16" ht="14.25">
      <c r="B228" s="116"/>
      <c r="C228" s="24" t="s">
        <v>11</v>
      </c>
      <c r="D228" s="42">
        <v>8</v>
      </c>
      <c r="F228" s="114" t="s">
        <v>9</v>
      </c>
      <c r="G228" s="112"/>
      <c r="H228" s="116" t="s">
        <v>69</v>
      </c>
      <c r="I228" s="122"/>
      <c r="J228" s="51">
        <f t="shared" ref="J228" si="31">SUM(D228*G228)</f>
        <v>0</v>
      </c>
      <c r="K228" s="86" t="s">
        <v>69</v>
      </c>
      <c r="L228" s="116"/>
    </row>
    <row r="229" spans="1:16">
      <c r="D229" s="15"/>
      <c r="G229" s="57"/>
      <c r="I229" s="122"/>
      <c r="K229" s="87"/>
      <c r="L229" s="123"/>
    </row>
    <row r="230" spans="1:16" ht="129.75" customHeight="1">
      <c r="A230" s="511" t="s">
        <v>1570</v>
      </c>
      <c r="B230" s="586" t="s">
        <v>1576</v>
      </c>
      <c r="C230" s="586"/>
      <c r="D230" s="586"/>
      <c r="E230" s="586"/>
      <c r="F230" s="586"/>
      <c r="G230" s="586"/>
      <c r="H230" s="586"/>
      <c r="I230" s="10"/>
      <c r="J230" s="31"/>
      <c r="K230" s="88"/>
      <c r="L230" s="12"/>
    </row>
    <row r="231" spans="1:16" ht="14.25">
      <c r="B231" s="116"/>
      <c r="C231" s="24" t="s">
        <v>11</v>
      </c>
      <c r="D231" s="42">
        <v>9</v>
      </c>
      <c r="F231" s="114" t="s">
        <v>9</v>
      </c>
      <c r="G231" s="112"/>
      <c r="H231" s="116" t="s">
        <v>69</v>
      </c>
      <c r="I231" s="122"/>
      <c r="J231" s="51">
        <f t="shared" ref="J231" si="32">SUM(D231*G231)</f>
        <v>0</v>
      </c>
      <c r="K231" s="86" t="s">
        <v>69</v>
      </c>
      <c r="L231" s="116"/>
    </row>
    <row r="232" spans="1:16">
      <c r="D232" s="15"/>
      <c r="G232" s="57"/>
      <c r="I232" s="122"/>
      <c r="K232" s="87"/>
      <c r="L232" s="123"/>
    </row>
    <row r="233" spans="1:16" ht="38.25" customHeight="1">
      <c r="A233" s="511" t="s">
        <v>1571</v>
      </c>
      <c r="B233" s="586" t="s">
        <v>1577</v>
      </c>
      <c r="C233" s="586"/>
      <c r="D233" s="586"/>
      <c r="E233" s="586"/>
      <c r="F233" s="586"/>
      <c r="G233" s="586"/>
      <c r="H233" s="586"/>
      <c r="I233" s="10"/>
      <c r="J233" s="31"/>
      <c r="K233" s="88"/>
      <c r="L233" s="12"/>
    </row>
    <row r="234" spans="1:16" ht="14.25">
      <c r="B234" s="116"/>
      <c r="C234" s="24" t="s">
        <v>904</v>
      </c>
      <c r="D234" s="15">
        <v>5.5</v>
      </c>
      <c r="F234" s="114" t="s">
        <v>9</v>
      </c>
      <c r="G234" s="112"/>
      <c r="H234" s="116" t="s">
        <v>69</v>
      </c>
      <c r="I234" s="122"/>
      <c r="J234" s="51">
        <f t="shared" ref="J234" si="33">SUM(D234*G234)</f>
        <v>0</v>
      </c>
      <c r="K234" s="86" t="s">
        <v>69</v>
      </c>
      <c r="L234" s="116"/>
    </row>
    <row r="235" spans="1:16">
      <c r="D235" s="15"/>
      <c r="G235" s="57"/>
      <c r="I235" s="122"/>
      <c r="K235" s="87"/>
      <c r="L235" s="123"/>
    </row>
    <row r="236" spans="1:16" ht="50.25" customHeight="1">
      <c r="A236" s="511" t="s">
        <v>1572</v>
      </c>
      <c r="B236" s="586" t="s">
        <v>1578</v>
      </c>
      <c r="C236" s="586"/>
      <c r="D236" s="586"/>
      <c r="E236" s="586"/>
      <c r="F236" s="586"/>
      <c r="G236" s="586"/>
      <c r="H236" s="586"/>
      <c r="I236" s="10"/>
      <c r="J236" s="31"/>
      <c r="K236" s="88"/>
      <c r="L236" s="12"/>
    </row>
    <row r="237" spans="1:16" ht="14.25">
      <c r="B237" s="116"/>
      <c r="C237" s="24" t="s">
        <v>11</v>
      </c>
      <c r="D237" s="42">
        <v>12</v>
      </c>
      <c r="F237" s="114" t="s">
        <v>9</v>
      </c>
      <c r="G237" s="112"/>
      <c r="H237" s="116" t="s">
        <v>69</v>
      </c>
      <c r="I237" s="122"/>
      <c r="J237" s="51">
        <f t="shared" ref="J237" si="34">SUM(D237*G237)</f>
        <v>0</v>
      </c>
      <c r="K237" s="86" t="s">
        <v>69</v>
      </c>
      <c r="L237" s="116"/>
    </row>
    <row r="238" spans="1:16">
      <c r="D238" s="15"/>
      <c r="G238" s="57"/>
      <c r="I238" s="122"/>
      <c r="K238" s="87"/>
      <c r="L238" s="123"/>
    </row>
    <row r="239" spans="1:16" ht="15">
      <c r="A239" s="155"/>
      <c r="B239" s="666" t="s">
        <v>1579</v>
      </c>
      <c r="C239" s="667"/>
      <c r="D239" s="667"/>
      <c r="E239" s="667"/>
      <c r="F239" s="667"/>
      <c r="G239" s="667"/>
      <c r="H239" s="667"/>
      <c r="I239" s="116"/>
      <c r="J239" s="18"/>
      <c r="K239" s="64"/>
      <c r="P239" s="40"/>
    </row>
    <row r="241" spans="1:12" ht="15">
      <c r="B241" s="662" t="s">
        <v>1543</v>
      </c>
      <c r="C241" s="663"/>
      <c r="D241" s="663"/>
      <c r="E241" s="663"/>
      <c r="F241" s="663"/>
      <c r="G241" s="663"/>
      <c r="H241" s="663"/>
    </row>
    <row r="242" spans="1:12" ht="15">
      <c r="B242" s="514"/>
      <c r="C242" s="515"/>
      <c r="D242" s="515"/>
      <c r="E242" s="515"/>
      <c r="F242" s="515"/>
      <c r="G242" s="515"/>
      <c r="H242" s="515"/>
    </row>
    <row r="243" spans="1:12" ht="90.75" customHeight="1">
      <c r="A243" s="511" t="s">
        <v>1580</v>
      </c>
      <c r="B243" s="586" t="s">
        <v>1584</v>
      </c>
      <c r="C243" s="586"/>
      <c r="D243" s="586"/>
      <c r="E243" s="586"/>
      <c r="F243" s="586"/>
      <c r="G243" s="586"/>
      <c r="H243" s="586"/>
      <c r="I243" s="10"/>
      <c r="J243" s="31"/>
      <c r="K243" s="88"/>
      <c r="L243" s="12"/>
    </row>
    <row r="244" spans="1:12" ht="14.25">
      <c r="B244" s="116"/>
      <c r="C244" s="24" t="s">
        <v>904</v>
      </c>
      <c r="D244" s="15">
        <v>134</v>
      </c>
      <c r="F244" s="114" t="s">
        <v>9</v>
      </c>
      <c r="G244" s="112"/>
      <c r="H244" s="116" t="s">
        <v>69</v>
      </c>
      <c r="I244" s="122"/>
      <c r="J244" s="51">
        <f t="shared" ref="J244" si="35">SUM(D244*G244)</f>
        <v>0</v>
      </c>
      <c r="K244" s="86" t="s">
        <v>69</v>
      </c>
      <c r="L244" s="116"/>
    </row>
    <row r="245" spans="1:12">
      <c r="D245" s="15"/>
      <c r="G245" s="57"/>
      <c r="I245" s="122"/>
      <c r="K245" s="87"/>
      <c r="L245" s="123"/>
    </row>
    <row r="246" spans="1:12" ht="74.25" customHeight="1">
      <c r="A246" s="511" t="s">
        <v>1581</v>
      </c>
      <c r="B246" s="586" t="s">
        <v>1585</v>
      </c>
      <c r="C246" s="586"/>
      <c r="D246" s="586"/>
      <c r="E246" s="586"/>
      <c r="F246" s="586"/>
      <c r="G246" s="586"/>
      <c r="H246" s="586"/>
      <c r="I246" s="10"/>
      <c r="J246" s="31"/>
      <c r="K246" s="88"/>
      <c r="L246" s="12"/>
    </row>
    <row r="247" spans="1:12" ht="14.25">
      <c r="B247" s="116"/>
      <c r="C247" s="24" t="s">
        <v>904</v>
      </c>
      <c r="D247" s="15">
        <v>104</v>
      </c>
      <c r="F247" s="114" t="s">
        <v>9</v>
      </c>
      <c r="G247" s="112"/>
      <c r="H247" s="116" t="s">
        <v>69</v>
      </c>
      <c r="I247" s="122"/>
      <c r="J247" s="51">
        <f t="shared" ref="J247" si="36">SUM(D247*G247)</f>
        <v>0</v>
      </c>
      <c r="K247" s="86" t="s">
        <v>69</v>
      </c>
      <c r="L247" s="116"/>
    </row>
    <row r="248" spans="1:12">
      <c r="D248" s="15"/>
      <c r="G248" s="57"/>
      <c r="I248" s="122"/>
      <c r="K248" s="87"/>
      <c r="L248" s="123"/>
    </row>
    <row r="249" spans="1:12" ht="168" customHeight="1">
      <c r="A249" s="511" t="s">
        <v>1582</v>
      </c>
      <c r="B249" s="586" t="s">
        <v>1586</v>
      </c>
      <c r="C249" s="586"/>
      <c r="D249" s="586"/>
      <c r="E249" s="586"/>
      <c r="F249" s="586"/>
      <c r="G249" s="586"/>
      <c r="H249" s="586"/>
      <c r="I249" s="10"/>
      <c r="J249" s="31"/>
      <c r="K249" s="88"/>
      <c r="L249" s="12"/>
    </row>
    <row r="250" spans="1:12" ht="14.25">
      <c r="B250" s="116"/>
      <c r="C250" s="24" t="s">
        <v>11</v>
      </c>
      <c r="D250" s="42">
        <v>1</v>
      </c>
      <c r="F250" s="114" t="s">
        <v>9</v>
      </c>
      <c r="G250" s="112"/>
      <c r="H250" s="116" t="s">
        <v>69</v>
      </c>
      <c r="I250" s="122"/>
      <c r="J250" s="51">
        <f t="shared" ref="J250" si="37">SUM(D250*G250)</f>
        <v>0</v>
      </c>
      <c r="K250" s="86" t="s">
        <v>69</v>
      </c>
      <c r="L250" s="116"/>
    </row>
    <row r="251" spans="1:12">
      <c r="D251" s="15"/>
      <c r="G251" s="57"/>
      <c r="I251" s="122"/>
      <c r="K251" s="87"/>
      <c r="L251" s="123"/>
    </row>
    <row r="252" spans="1:12" ht="75" customHeight="1">
      <c r="A252" s="511" t="s">
        <v>1583</v>
      </c>
      <c r="B252" s="586" t="s">
        <v>1588</v>
      </c>
      <c r="C252" s="586"/>
      <c r="D252" s="586"/>
      <c r="E252" s="586"/>
      <c r="F252" s="586"/>
      <c r="G252" s="586"/>
      <c r="H252" s="586"/>
      <c r="I252" s="10"/>
      <c r="J252" s="31"/>
      <c r="K252" s="88"/>
      <c r="L252" s="12"/>
    </row>
    <row r="253" spans="1:12" ht="14.25">
      <c r="B253" s="116"/>
      <c r="C253" s="24" t="s">
        <v>904</v>
      </c>
      <c r="D253" s="15">
        <v>51</v>
      </c>
      <c r="F253" s="114" t="s">
        <v>9</v>
      </c>
      <c r="G253" s="112"/>
      <c r="H253" s="116" t="s">
        <v>69</v>
      </c>
      <c r="I253" s="122"/>
      <c r="J253" s="51">
        <f t="shared" ref="J253" si="38">SUM(D253*G253)</f>
        <v>0</v>
      </c>
      <c r="K253" s="86" t="s">
        <v>69</v>
      </c>
      <c r="L253" s="116"/>
    </row>
    <row r="254" spans="1:12">
      <c r="D254" s="117"/>
      <c r="I254" s="121"/>
      <c r="J254" s="121"/>
      <c r="K254" s="87"/>
      <c r="L254" s="12"/>
    </row>
    <row r="255" spans="1:12" ht="15">
      <c r="B255" s="662" t="s">
        <v>1563</v>
      </c>
      <c r="C255" s="663"/>
      <c r="D255" s="663"/>
      <c r="E255" s="663"/>
      <c r="F255" s="663"/>
      <c r="G255" s="663"/>
      <c r="H255" s="663"/>
    </row>
    <row r="256" spans="1:12" ht="15">
      <c r="B256" s="514"/>
      <c r="C256" s="515"/>
      <c r="D256" s="515"/>
      <c r="E256" s="515"/>
      <c r="F256" s="515"/>
      <c r="G256" s="515"/>
      <c r="H256" s="515"/>
    </row>
    <row r="257" spans="1:12" ht="36" customHeight="1">
      <c r="A257" s="511" t="s">
        <v>1587</v>
      </c>
      <c r="B257" s="586" t="s">
        <v>1562</v>
      </c>
      <c r="C257" s="586"/>
      <c r="D257" s="586"/>
      <c r="E257" s="586"/>
      <c r="F257" s="586"/>
      <c r="G257" s="586"/>
      <c r="H257" s="586"/>
      <c r="I257" s="10"/>
      <c r="J257" s="31"/>
      <c r="K257" s="88"/>
      <c r="L257" s="12"/>
    </row>
    <row r="258" spans="1:12" ht="14.25">
      <c r="B258" s="116"/>
      <c r="C258" s="24" t="s">
        <v>904</v>
      </c>
      <c r="D258" s="15">
        <v>10</v>
      </c>
      <c r="F258" s="114" t="s">
        <v>9</v>
      </c>
      <c r="G258" s="112"/>
      <c r="H258" s="116" t="s">
        <v>69</v>
      </c>
      <c r="I258" s="122"/>
      <c r="J258" s="51">
        <f t="shared" ref="J258" si="39">SUM(D258*G258)</f>
        <v>0</v>
      </c>
      <c r="K258" s="86" t="s">
        <v>69</v>
      </c>
      <c r="L258" s="116"/>
    </row>
    <row r="259" spans="1:12">
      <c r="D259" s="117"/>
      <c r="I259" s="121"/>
      <c r="J259" s="121"/>
      <c r="K259" s="87"/>
      <c r="L259" s="12"/>
    </row>
    <row r="260" spans="1:12" ht="156" customHeight="1">
      <c r="A260" s="511" t="s">
        <v>1589</v>
      </c>
      <c r="B260" s="586" t="s">
        <v>1590</v>
      </c>
      <c r="C260" s="586"/>
      <c r="D260" s="586"/>
      <c r="E260" s="586"/>
      <c r="F260" s="586"/>
      <c r="G260" s="586"/>
      <c r="H260" s="586"/>
      <c r="I260" s="10"/>
      <c r="J260" s="31"/>
      <c r="K260" s="88"/>
      <c r="L260" s="12"/>
    </row>
    <row r="261" spans="1:12" ht="14.25">
      <c r="B261" s="116"/>
      <c r="C261" s="24" t="s">
        <v>11</v>
      </c>
      <c r="D261" s="42">
        <v>3</v>
      </c>
      <c r="F261" s="114" t="s">
        <v>9</v>
      </c>
      <c r="G261" s="112"/>
      <c r="H261" s="116" t="s">
        <v>69</v>
      </c>
      <c r="I261" s="122"/>
      <c r="J261" s="51">
        <f t="shared" ref="J261" si="40">SUM(D261*G261)</f>
        <v>0</v>
      </c>
      <c r="K261" s="86" t="s">
        <v>69</v>
      </c>
      <c r="L261" s="116"/>
    </row>
    <row r="262" spans="1:12" ht="153.75" customHeight="1">
      <c r="A262" s="155"/>
      <c r="B262" s="590" t="s">
        <v>1591</v>
      </c>
      <c r="C262" s="586"/>
      <c r="D262" s="586"/>
      <c r="E262" s="586"/>
      <c r="F262" s="586"/>
      <c r="G262" s="586"/>
      <c r="H262" s="586"/>
      <c r="I262" s="122"/>
      <c r="J262" s="122"/>
      <c r="K262" s="87"/>
      <c r="L262" s="12"/>
    </row>
    <row r="263" spans="1:12" ht="14.25">
      <c r="B263" s="116"/>
      <c r="C263" s="24" t="s">
        <v>11</v>
      </c>
      <c r="D263" s="42">
        <v>1</v>
      </c>
      <c r="F263" s="114" t="s">
        <v>9</v>
      </c>
      <c r="G263" s="112"/>
      <c r="H263" s="116" t="s">
        <v>69</v>
      </c>
      <c r="I263" s="122"/>
      <c r="J263" s="51">
        <f t="shared" ref="J263" si="41">SUM(D263*G263)</f>
        <v>0</v>
      </c>
      <c r="K263" s="86" t="s">
        <v>69</v>
      </c>
      <c r="L263" s="116"/>
    </row>
    <row r="264" spans="1:12" ht="15">
      <c r="A264" s="155"/>
      <c r="B264" s="116"/>
      <c r="C264" s="116"/>
      <c r="D264" s="15"/>
      <c r="E264" s="116"/>
      <c r="F264" s="9"/>
      <c r="G264" s="58"/>
      <c r="H264" s="6"/>
      <c r="I264" s="123"/>
      <c r="J264" s="44"/>
      <c r="K264" s="87"/>
      <c r="L264" s="12"/>
    </row>
    <row r="265" spans="1:12" ht="15">
      <c r="B265" s="662" t="s">
        <v>1592</v>
      </c>
      <c r="C265" s="663"/>
      <c r="D265" s="663"/>
      <c r="E265" s="663"/>
      <c r="F265" s="663"/>
      <c r="G265" s="663"/>
      <c r="H265" s="663"/>
    </row>
    <row r="266" spans="1:12" ht="15">
      <c r="B266" s="514"/>
      <c r="C266" s="515"/>
      <c r="D266" s="515"/>
      <c r="E266" s="515"/>
      <c r="F266" s="515"/>
      <c r="G266" s="515"/>
      <c r="H266" s="515"/>
    </row>
    <row r="267" spans="1:12" ht="76.5" customHeight="1">
      <c r="A267" s="511" t="s">
        <v>1593</v>
      </c>
      <c r="B267" s="586" t="s">
        <v>1594</v>
      </c>
      <c r="C267" s="586"/>
      <c r="D267" s="586"/>
      <c r="E267" s="586"/>
      <c r="F267" s="586"/>
      <c r="G267" s="586"/>
      <c r="H267" s="586"/>
      <c r="I267" s="10"/>
      <c r="J267" s="31"/>
      <c r="K267" s="88"/>
      <c r="L267" s="12"/>
    </row>
    <row r="268" spans="1:12" ht="14.25">
      <c r="B268" s="116"/>
      <c r="C268" s="24" t="s">
        <v>904</v>
      </c>
      <c r="D268" s="15">
        <v>132</v>
      </c>
      <c r="F268" s="114" t="s">
        <v>9</v>
      </c>
      <c r="G268" s="112"/>
      <c r="H268" s="116" t="s">
        <v>69</v>
      </c>
      <c r="I268" s="122"/>
      <c r="J268" s="51">
        <f t="shared" ref="J268" si="42">SUM(D268*G268)</f>
        <v>0</v>
      </c>
      <c r="K268" s="86" t="s">
        <v>69</v>
      </c>
      <c r="L268" s="116"/>
    </row>
    <row r="269" spans="1:12">
      <c r="D269" s="117"/>
      <c r="I269" s="121"/>
      <c r="J269" s="121"/>
      <c r="K269" s="87"/>
      <c r="L269" s="12"/>
    </row>
    <row r="270" spans="1:12" ht="129" customHeight="1">
      <c r="A270" s="511" t="s">
        <v>1595</v>
      </c>
      <c r="B270" s="586" t="s">
        <v>1597</v>
      </c>
      <c r="C270" s="586"/>
      <c r="D270" s="586"/>
      <c r="E270" s="586"/>
      <c r="F270" s="586"/>
      <c r="G270" s="586"/>
      <c r="H270" s="586"/>
      <c r="I270" s="10"/>
      <c r="J270" s="31"/>
      <c r="K270" s="88"/>
      <c r="L270" s="12"/>
    </row>
    <row r="271" spans="1:12" ht="14.25">
      <c r="B271" s="116"/>
      <c r="C271" s="24" t="s">
        <v>11</v>
      </c>
      <c r="D271" s="42">
        <v>8</v>
      </c>
      <c r="F271" s="114" t="s">
        <v>9</v>
      </c>
      <c r="G271" s="112"/>
      <c r="H271" s="116" t="s">
        <v>69</v>
      </c>
      <c r="I271" s="122"/>
      <c r="J271" s="51">
        <f t="shared" ref="J271" si="43">SUM(D271*G271)</f>
        <v>0</v>
      </c>
      <c r="K271" s="86" t="s">
        <v>69</v>
      </c>
      <c r="L271" s="116"/>
    </row>
    <row r="272" spans="1:12">
      <c r="D272" s="117"/>
      <c r="I272" s="121"/>
      <c r="J272" s="121"/>
      <c r="K272" s="87"/>
      <c r="L272" s="12"/>
    </row>
    <row r="273" spans="1:257" ht="260.25" customHeight="1">
      <c r="A273" s="511" t="s">
        <v>1596</v>
      </c>
      <c r="B273" s="586" t="s">
        <v>1598</v>
      </c>
      <c r="C273" s="586"/>
      <c r="D273" s="586"/>
      <c r="E273" s="586"/>
      <c r="F273" s="586"/>
      <c r="G273" s="586"/>
      <c r="H273" s="586"/>
      <c r="I273" s="10"/>
      <c r="J273" s="31"/>
      <c r="K273" s="88"/>
      <c r="L273" s="12"/>
    </row>
    <row r="274" spans="1:257" ht="14.25">
      <c r="B274" s="116"/>
      <c r="C274" s="24" t="s">
        <v>11</v>
      </c>
      <c r="D274" s="42">
        <v>2</v>
      </c>
      <c r="F274" s="114" t="s">
        <v>9</v>
      </c>
      <c r="G274" s="112"/>
      <c r="H274" s="116" t="s">
        <v>69</v>
      </c>
      <c r="I274" s="122"/>
      <c r="J274" s="51">
        <f t="shared" ref="J274" si="44">SUM(D274*G274)</f>
        <v>0</v>
      </c>
      <c r="K274" s="86" t="s">
        <v>69</v>
      </c>
      <c r="L274" s="116"/>
    </row>
    <row r="275" spans="1:257">
      <c r="D275" s="117"/>
      <c r="I275" s="121"/>
      <c r="J275" s="121"/>
      <c r="K275" s="87"/>
      <c r="L275" s="12"/>
    </row>
    <row r="276" spans="1:257" ht="251.25" customHeight="1">
      <c r="A276" s="511" t="s">
        <v>1599</v>
      </c>
      <c r="B276" s="586" t="s">
        <v>1600</v>
      </c>
      <c r="C276" s="586"/>
      <c r="D276" s="586"/>
      <c r="E276" s="586"/>
      <c r="F276" s="586"/>
      <c r="G276" s="586"/>
      <c r="H276" s="586"/>
      <c r="I276" s="10"/>
      <c r="J276" s="31"/>
      <c r="K276" s="88"/>
      <c r="L276" s="12"/>
    </row>
    <row r="277" spans="1:257" ht="14.25">
      <c r="B277" s="116"/>
      <c r="C277" s="24" t="s">
        <v>11</v>
      </c>
      <c r="D277" s="42">
        <v>5</v>
      </c>
      <c r="F277" s="114" t="s">
        <v>9</v>
      </c>
      <c r="G277" s="112"/>
      <c r="H277" s="116" t="s">
        <v>69</v>
      </c>
      <c r="I277" s="122"/>
      <c r="J277" s="51">
        <f t="shared" ref="J277" si="45">SUM(D277*G277)</f>
        <v>0</v>
      </c>
      <c r="K277" s="86" t="s">
        <v>69</v>
      </c>
      <c r="L277" s="116"/>
    </row>
    <row r="278" spans="1:257">
      <c r="D278" s="117"/>
      <c r="I278" s="121"/>
      <c r="J278" s="121"/>
      <c r="K278" s="87"/>
      <c r="L278" s="12"/>
    </row>
    <row r="279" spans="1:257" ht="45.75" customHeight="1">
      <c r="A279" s="511" t="s">
        <v>1601</v>
      </c>
      <c r="B279" s="586" t="s">
        <v>1602</v>
      </c>
      <c r="C279" s="586"/>
      <c r="D279" s="586"/>
      <c r="E279" s="586"/>
      <c r="F279" s="586"/>
      <c r="G279" s="586"/>
      <c r="H279" s="586"/>
      <c r="I279" s="10"/>
      <c r="J279" s="31"/>
      <c r="K279" s="88"/>
      <c r="L279" s="12"/>
    </row>
    <row r="280" spans="1:257" ht="14.25">
      <c r="B280" s="116"/>
      <c r="C280" s="24" t="s">
        <v>904</v>
      </c>
      <c r="D280" s="15">
        <v>10</v>
      </c>
      <c r="F280" s="114" t="s">
        <v>9</v>
      </c>
      <c r="G280" s="112"/>
      <c r="H280" s="116" t="s">
        <v>69</v>
      </c>
      <c r="I280" s="122"/>
      <c r="J280" s="51">
        <f t="shared" ref="J280" si="46">SUM(D280*G280)</f>
        <v>0</v>
      </c>
      <c r="K280" s="86" t="s">
        <v>69</v>
      </c>
      <c r="L280" s="116"/>
    </row>
    <row r="281" spans="1:257">
      <c r="D281" s="117"/>
      <c r="I281" s="121"/>
      <c r="J281" s="121"/>
      <c r="K281" s="87"/>
      <c r="L281" s="12"/>
    </row>
    <row r="282" spans="1:257" ht="45.75" customHeight="1">
      <c r="A282" s="511" t="s">
        <v>1603</v>
      </c>
      <c r="B282" s="586" t="s">
        <v>1604</v>
      </c>
      <c r="C282" s="586"/>
      <c r="D282" s="586"/>
      <c r="E282" s="586"/>
      <c r="F282" s="586"/>
      <c r="G282" s="586"/>
      <c r="H282" s="586"/>
      <c r="I282" s="10"/>
      <c r="J282" s="31"/>
      <c r="K282" s="88"/>
      <c r="L282" s="12"/>
    </row>
    <row r="283" spans="1:257" ht="14.25">
      <c r="B283" s="116"/>
      <c r="C283" s="24" t="s">
        <v>904</v>
      </c>
      <c r="D283" s="15">
        <v>105</v>
      </c>
      <c r="F283" s="114" t="s">
        <v>9</v>
      </c>
      <c r="G283" s="112"/>
      <c r="H283" s="116" t="s">
        <v>69</v>
      </c>
      <c r="I283" s="122"/>
      <c r="J283" s="51">
        <f t="shared" ref="J283" si="47">SUM(D283*G283)</f>
        <v>0</v>
      </c>
      <c r="K283" s="86" t="s">
        <v>69</v>
      </c>
      <c r="L283" s="116"/>
    </row>
    <row r="284" spans="1:257">
      <c r="D284" s="117"/>
      <c r="I284" s="121"/>
      <c r="J284" s="121"/>
      <c r="K284" s="87"/>
      <c r="L284" s="12"/>
    </row>
    <row r="285" spans="1:257" ht="15">
      <c r="B285" s="118"/>
      <c r="C285" s="118"/>
      <c r="D285" s="103" t="s">
        <v>1605</v>
      </c>
      <c r="E285" s="103"/>
      <c r="F285" s="104"/>
      <c r="G285" s="103"/>
      <c r="H285" s="108"/>
      <c r="I285" s="106"/>
      <c r="J285" s="83">
        <f>SUM(J184:J284)</f>
        <v>0</v>
      </c>
      <c r="K285" s="107" t="s">
        <v>69</v>
      </c>
      <c r="L285" s="123"/>
    </row>
    <row r="286" spans="1:257" ht="15">
      <c r="A286" s="155"/>
      <c r="B286" s="118"/>
      <c r="C286" s="118"/>
      <c r="D286" s="30"/>
      <c r="E286" s="118"/>
      <c r="F286" s="9"/>
      <c r="G286" s="58"/>
      <c r="H286" s="6"/>
      <c r="I286" s="6"/>
      <c r="J286" s="44"/>
      <c r="K286" s="89"/>
      <c r="L286" s="123"/>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6"/>
      <c r="AL286" s="116"/>
      <c r="AM286" s="116"/>
      <c r="AN286" s="116"/>
      <c r="AO286" s="116"/>
      <c r="AP286" s="116"/>
      <c r="AQ286" s="116"/>
      <c r="AR286" s="116"/>
      <c r="AS286" s="116"/>
      <c r="AT286" s="116"/>
      <c r="AU286" s="116"/>
      <c r="AV286" s="116"/>
      <c r="AW286" s="116"/>
      <c r="AX286" s="116"/>
      <c r="AY286" s="116"/>
      <c r="AZ286" s="116"/>
      <c r="BA286" s="116"/>
      <c r="BB286" s="116"/>
      <c r="BC286" s="116"/>
      <c r="BD286" s="116"/>
      <c r="BE286" s="116"/>
      <c r="BF286" s="116"/>
      <c r="BG286" s="116"/>
      <c r="BH286" s="116"/>
      <c r="BI286" s="116"/>
      <c r="BJ286" s="116"/>
      <c r="BK286" s="116"/>
      <c r="BL286" s="116"/>
      <c r="BM286" s="116"/>
      <c r="BN286" s="116"/>
      <c r="BO286" s="116"/>
      <c r="BP286" s="116"/>
      <c r="BQ286" s="116"/>
      <c r="BR286" s="116"/>
      <c r="BS286" s="116"/>
      <c r="BT286" s="116"/>
      <c r="BU286" s="116"/>
      <c r="BV286" s="116"/>
      <c r="BW286" s="116"/>
      <c r="BX286" s="116"/>
      <c r="BY286" s="116"/>
      <c r="BZ286" s="116"/>
      <c r="CA286" s="116"/>
      <c r="CB286" s="116"/>
      <c r="CC286" s="116"/>
      <c r="CD286" s="116"/>
      <c r="CE286" s="116"/>
      <c r="CF286" s="116"/>
      <c r="CG286" s="116"/>
      <c r="CH286" s="116"/>
      <c r="CI286" s="116"/>
      <c r="CJ286" s="116"/>
      <c r="CK286" s="116"/>
      <c r="CL286" s="116"/>
      <c r="CM286" s="116"/>
      <c r="CN286" s="116"/>
      <c r="CO286" s="116"/>
      <c r="CP286" s="116"/>
      <c r="CQ286" s="116"/>
      <c r="CR286" s="116"/>
      <c r="CS286" s="116"/>
      <c r="CT286" s="116"/>
      <c r="CU286" s="116"/>
      <c r="CV286" s="116"/>
      <c r="CW286" s="116"/>
      <c r="CX286" s="116"/>
      <c r="CY286" s="116"/>
      <c r="CZ286" s="116"/>
      <c r="DA286" s="116"/>
      <c r="DB286" s="116"/>
      <c r="DC286" s="116"/>
      <c r="DD286" s="116"/>
      <c r="DE286" s="116"/>
      <c r="DF286" s="116"/>
      <c r="DG286" s="116"/>
      <c r="DH286" s="116"/>
      <c r="DI286" s="116"/>
      <c r="DJ286" s="116"/>
      <c r="DK286" s="116"/>
      <c r="DL286" s="116"/>
      <c r="DM286" s="116"/>
      <c r="DN286" s="116"/>
      <c r="DO286" s="116"/>
      <c r="DP286" s="116"/>
      <c r="DQ286" s="116"/>
      <c r="DR286" s="116"/>
      <c r="DS286" s="116"/>
      <c r="DT286" s="116"/>
      <c r="DU286" s="116"/>
      <c r="DV286" s="116"/>
      <c r="DW286" s="116"/>
      <c r="DX286" s="116"/>
      <c r="DY286" s="116"/>
      <c r="DZ286" s="116"/>
      <c r="EA286" s="116"/>
      <c r="EB286" s="116"/>
      <c r="EC286" s="116"/>
      <c r="ED286" s="116"/>
      <c r="EE286" s="116"/>
      <c r="EF286" s="116"/>
      <c r="EG286" s="116"/>
      <c r="EH286" s="116"/>
      <c r="EI286" s="116"/>
      <c r="EJ286" s="116"/>
      <c r="EK286" s="116"/>
      <c r="EL286" s="116"/>
      <c r="EM286" s="116"/>
      <c r="EN286" s="116"/>
      <c r="EO286" s="116"/>
      <c r="EP286" s="116"/>
      <c r="EQ286" s="116"/>
      <c r="ER286" s="116"/>
      <c r="ES286" s="116"/>
      <c r="ET286" s="116"/>
      <c r="EU286" s="116"/>
      <c r="EV286" s="116"/>
      <c r="EW286" s="116"/>
      <c r="EX286" s="116"/>
      <c r="EY286" s="116"/>
      <c r="EZ286" s="116"/>
      <c r="FA286" s="116"/>
      <c r="FB286" s="116"/>
      <c r="FC286" s="116"/>
      <c r="FD286" s="116"/>
      <c r="FE286" s="116"/>
      <c r="FF286" s="116"/>
      <c r="FG286" s="116"/>
      <c r="FH286" s="116"/>
      <c r="FI286" s="116"/>
      <c r="FJ286" s="116"/>
      <c r="FK286" s="116"/>
      <c r="FL286" s="116"/>
      <c r="FM286" s="116"/>
      <c r="FN286" s="116"/>
      <c r="FO286" s="116"/>
      <c r="FP286" s="116"/>
      <c r="FQ286" s="116"/>
      <c r="FR286" s="116"/>
      <c r="FS286" s="116"/>
      <c r="FT286" s="116"/>
      <c r="FU286" s="116"/>
      <c r="FV286" s="116"/>
      <c r="FW286" s="116"/>
      <c r="FX286" s="116"/>
      <c r="FY286" s="116"/>
      <c r="FZ286" s="116"/>
      <c r="GA286" s="116"/>
      <c r="GB286" s="116"/>
      <c r="GC286" s="116"/>
      <c r="GD286" s="116"/>
      <c r="GE286" s="116"/>
      <c r="GF286" s="116"/>
      <c r="GG286" s="116"/>
      <c r="GH286" s="116"/>
      <c r="GI286" s="116"/>
      <c r="GJ286" s="116"/>
      <c r="GK286" s="116"/>
      <c r="GL286" s="116"/>
      <c r="GM286" s="116"/>
      <c r="GN286" s="116"/>
      <c r="GO286" s="116"/>
      <c r="GP286" s="116"/>
      <c r="GQ286" s="116"/>
      <c r="GR286" s="116"/>
      <c r="GS286" s="116"/>
      <c r="GT286" s="116"/>
      <c r="GU286" s="116"/>
      <c r="GV286" s="116"/>
      <c r="GW286" s="116"/>
      <c r="GX286" s="116"/>
      <c r="GY286" s="116"/>
      <c r="GZ286" s="116"/>
      <c r="HA286" s="116"/>
      <c r="HB286" s="116"/>
      <c r="HC286" s="116"/>
      <c r="HD286" s="116"/>
      <c r="HE286" s="116"/>
      <c r="HF286" s="116"/>
      <c r="HG286" s="116"/>
      <c r="HH286" s="116"/>
      <c r="HI286" s="116"/>
      <c r="HJ286" s="116"/>
      <c r="HK286" s="116"/>
      <c r="HL286" s="116"/>
      <c r="HM286" s="116"/>
      <c r="HN286" s="116"/>
      <c r="HO286" s="116"/>
      <c r="HP286" s="116"/>
      <c r="HQ286" s="116"/>
      <c r="HR286" s="116"/>
      <c r="HS286" s="116"/>
      <c r="HT286" s="116"/>
      <c r="HU286" s="116"/>
      <c r="HV286" s="116"/>
      <c r="HW286" s="116"/>
      <c r="HX286" s="116"/>
      <c r="HY286" s="116"/>
      <c r="HZ286" s="116"/>
      <c r="IA286" s="116"/>
      <c r="IB286" s="116"/>
      <c r="IC286" s="116"/>
      <c r="ID286" s="116"/>
      <c r="IE286" s="116"/>
      <c r="IF286" s="116"/>
      <c r="IG286" s="116"/>
      <c r="IH286" s="116"/>
      <c r="II286" s="116"/>
      <c r="IJ286" s="116"/>
      <c r="IK286" s="116"/>
      <c r="IL286" s="116"/>
      <c r="IM286" s="116"/>
      <c r="IN286" s="116"/>
      <c r="IO286" s="116"/>
      <c r="IP286" s="116"/>
      <c r="IQ286" s="116"/>
      <c r="IR286" s="116"/>
      <c r="IS286" s="116"/>
      <c r="IT286" s="116"/>
      <c r="IU286" s="116"/>
      <c r="IV286" s="116"/>
      <c r="IW286" s="116"/>
    </row>
    <row r="287" spans="1:257" ht="14.25">
      <c r="A287" s="155"/>
      <c r="B287" s="116"/>
      <c r="C287" s="116"/>
      <c r="D287" s="15"/>
      <c r="E287" s="116"/>
      <c r="F287" s="114"/>
      <c r="G287" s="52"/>
      <c r="H287" s="116"/>
      <c r="I287" s="122"/>
      <c r="J287" s="30"/>
      <c r="K287" s="88"/>
      <c r="L287" s="6"/>
    </row>
  </sheetData>
  <sheetProtection selectLockedCells="1"/>
  <mergeCells count="73">
    <mergeCell ref="B119:H119"/>
    <mergeCell ref="B127:H127"/>
    <mergeCell ref="B85:H85"/>
    <mergeCell ref="B88:H88"/>
    <mergeCell ref="B115:H115"/>
    <mergeCell ref="B106:H106"/>
    <mergeCell ref="B109:H109"/>
    <mergeCell ref="B212:H212"/>
    <mergeCell ref="B215:H215"/>
    <mergeCell ref="B218:H218"/>
    <mergeCell ref="B221:H221"/>
    <mergeCell ref="B172:H172"/>
    <mergeCell ref="B179:H179"/>
    <mergeCell ref="B183:H183"/>
    <mergeCell ref="B186:H186"/>
    <mergeCell ref="B177:H177"/>
    <mergeCell ref="B181:H181"/>
    <mergeCell ref="B207:H207"/>
    <mergeCell ref="B279:H279"/>
    <mergeCell ref="B282:H282"/>
    <mergeCell ref="B243:H243"/>
    <mergeCell ref="B246:H246"/>
    <mergeCell ref="B236:H236"/>
    <mergeCell ref="B239:H239"/>
    <mergeCell ref="B241:H241"/>
    <mergeCell ref="B265:H265"/>
    <mergeCell ref="B267:H267"/>
    <mergeCell ref="B270:H270"/>
    <mergeCell ref="B273:H273"/>
    <mergeCell ref="B276:H276"/>
    <mergeCell ref="B262:H262"/>
    <mergeCell ref="B255:H255"/>
    <mergeCell ref="B257:H257"/>
    <mergeCell ref="B249:H249"/>
    <mergeCell ref="B60:H60"/>
    <mergeCell ref="B13:J24"/>
    <mergeCell ref="B26:H26"/>
    <mergeCell ref="B27:H27"/>
    <mergeCell ref="B28:H28"/>
    <mergeCell ref="B29:H29"/>
    <mergeCell ref="B30:H30"/>
    <mergeCell ref="B31:H31"/>
    <mergeCell ref="B67:H67"/>
    <mergeCell ref="B75:H75"/>
    <mergeCell ref="B64:H64"/>
    <mergeCell ref="B95:H95"/>
    <mergeCell ref="B103:H103"/>
    <mergeCell ref="B166:H166"/>
    <mergeCell ref="B169:H169"/>
    <mergeCell ref="B152:H152"/>
    <mergeCell ref="B154:H154"/>
    <mergeCell ref="B157:H157"/>
    <mergeCell ref="B130:H130"/>
    <mergeCell ref="B133:H133"/>
    <mergeCell ref="B80:H80"/>
    <mergeCell ref="B252:H252"/>
    <mergeCell ref="B138:H138"/>
    <mergeCell ref="B143:H143"/>
    <mergeCell ref="B150:H150"/>
    <mergeCell ref="B210:H210"/>
    <mergeCell ref="B189:H189"/>
    <mergeCell ref="B192:H192"/>
    <mergeCell ref="B195:H195"/>
    <mergeCell ref="B198:H198"/>
    <mergeCell ref="B201:H201"/>
    <mergeCell ref="B204:H204"/>
    <mergeCell ref="B160:H160"/>
    <mergeCell ref="B163:H163"/>
    <mergeCell ref="B260:H260"/>
    <mergeCell ref="B227:H227"/>
    <mergeCell ref="B230:H230"/>
    <mergeCell ref="B233:H233"/>
    <mergeCell ref="B224:H224"/>
  </mergeCells>
  <pageMargins left="0.70866141732283472" right="0.70866141732283472" top="0.92" bottom="0.74803149606299213" header="0.31496062992125984" footer="0.31496062992125984"/>
  <pageSetup paperSize="9" orientation="portrait" r:id="rId1"/>
  <rowBreaks count="5" manualBreakCount="5">
    <brk id="114" max="16383" man="1"/>
    <brk id="149" max="16383" man="1"/>
    <brk id="197" max="16383" man="1"/>
    <brk id="245" max="16383" man="1"/>
    <brk id="2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J374"/>
  <sheetViews>
    <sheetView showZeros="0" view="pageLayout" topLeftCell="A147" zoomScale="115" zoomScaleNormal="100" zoomScaleSheetLayoutView="150" zoomScalePageLayoutView="115" workbookViewId="0">
      <selection activeCell="C10" sqref="C10"/>
    </sheetView>
  </sheetViews>
  <sheetFormatPr defaultRowHeight="12.75"/>
  <cols>
    <col min="1" max="1" width="6.42578125" style="204" customWidth="1"/>
    <col min="2" max="4" width="9.140625" style="189"/>
    <col min="5" max="5" width="9.42578125" style="204" customWidth="1"/>
    <col min="6" max="7" width="9.140625" style="189"/>
    <col min="8" max="8" width="11.7109375" style="204" customWidth="1"/>
    <col min="9" max="256" width="9.140625" style="189"/>
    <col min="257" max="257" width="6.42578125" style="189" customWidth="1"/>
    <col min="258" max="260" width="9.140625" style="189"/>
    <col min="261" max="261" width="9.42578125" style="189" customWidth="1"/>
    <col min="262" max="263" width="9.140625" style="189"/>
    <col min="264" max="264" width="11.7109375" style="189" customWidth="1"/>
    <col min="265" max="512" width="9.140625" style="189"/>
    <col min="513" max="513" width="6.42578125" style="189" customWidth="1"/>
    <col min="514" max="516" width="9.140625" style="189"/>
    <col min="517" max="517" width="9.42578125" style="189" customWidth="1"/>
    <col min="518" max="519" width="9.140625" style="189"/>
    <col min="520" max="520" width="11.7109375" style="189" customWidth="1"/>
    <col min="521" max="768" width="9.140625" style="189"/>
    <col min="769" max="769" width="6.42578125" style="189" customWidth="1"/>
    <col min="770" max="772" width="9.140625" style="189"/>
    <col min="773" max="773" width="9.42578125" style="189" customWidth="1"/>
    <col min="774" max="775" width="9.140625" style="189"/>
    <col min="776" max="776" width="11.7109375" style="189" customWidth="1"/>
    <col min="777" max="1024" width="9.140625" style="189"/>
    <col min="1025" max="1025" width="6.42578125" style="189" customWidth="1"/>
    <col min="1026" max="1028" width="9.140625" style="189"/>
    <col min="1029" max="1029" width="9.42578125" style="189" customWidth="1"/>
    <col min="1030" max="1031" width="9.140625" style="189"/>
    <col min="1032" max="1032" width="11.7109375" style="189" customWidth="1"/>
    <col min="1033" max="1280" width="9.140625" style="189"/>
    <col min="1281" max="1281" width="6.42578125" style="189" customWidth="1"/>
    <col min="1282" max="1284" width="9.140625" style="189"/>
    <col min="1285" max="1285" width="9.42578125" style="189" customWidth="1"/>
    <col min="1286" max="1287" width="9.140625" style="189"/>
    <col min="1288" max="1288" width="11.7109375" style="189" customWidth="1"/>
    <col min="1289" max="1536" width="9.140625" style="189"/>
    <col min="1537" max="1537" width="6.42578125" style="189" customWidth="1"/>
    <col min="1538" max="1540" width="9.140625" style="189"/>
    <col min="1541" max="1541" width="9.42578125" style="189" customWidth="1"/>
    <col min="1542" max="1543" width="9.140625" style="189"/>
    <col min="1544" max="1544" width="11.7109375" style="189" customWidth="1"/>
    <col min="1545" max="1792" width="9.140625" style="189"/>
    <col min="1793" max="1793" width="6.42578125" style="189" customWidth="1"/>
    <col min="1794" max="1796" width="9.140625" style="189"/>
    <col min="1797" max="1797" width="9.42578125" style="189" customWidth="1"/>
    <col min="1798" max="1799" width="9.140625" style="189"/>
    <col min="1800" max="1800" width="11.7109375" style="189" customWidth="1"/>
    <col min="1801" max="2048" width="9.140625" style="189"/>
    <col min="2049" max="2049" width="6.42578125" style="189" customWidth="1"/>
    <col min="2050" max="2052" width="9.140625" style="189"/>
    <col min="2053" max="2053" width="9.42578125" style="189" customWidth="1"/>
    <col min="2054" max="2055" width="9.140625" style="189"/>
    <col min="2056" max="2056" width="11.7109375" style="189" customWidth="1"/>
    <col min="2057" max="2304" width="9.140625" style="189"/>
    <col min="2305" max="2305" width="6.42578125" style="189" customWidth="1"/>
    <col min="2306" max="2308" width="9.140625" style="189"/>
    <col min="2309" max="2309" width="9.42578125" style="189" customWidth="1"/>
    <col min="2310" max="2311" width="9.140625" style="189"/>
    <col min="2312" max="2312" width="11.7109375" style="189" customWidth="1"/>
    <col min="2313" max="2560" width="9.140625" style="189"/>
    <col min="2561" max="2561" width="6.42578125" style="189" customWidth="1"/>
    <col min="2562" max="2564" width="9.140625" style="189"/>
    <col min="2565" max="2565" width="9.42578125" style="189" customWidth="1"/>
    <col min="2566" max="2567" width="9.140625" style="189"/>
    <col min="2568" max="2568" width="11.7109375" style="189" customWidth="1"/>
    <col min="2569" max="2816" width="9.140625" style="189"/>
    <col min="2817" max="2817" width="6.42578125" style="189" customWidth="1"/>
    <col min="2818" max="2820" width="9.140625" style="189"/>
    <col min="2821" max="2821" width="9.42578125" style="189" customWidth="1"/>
    <col min="2822" max="2823" width="9.140625" style="189"/>
    <col min="2824" max="2824" width="11.7109375" style="189" customWidth="1"/>
    <col min="2825" max="3072" width="9.140625" style="189"/>
    <col min="3073" max="3073" width="6.42578125" style="189" customWidth="1"/>
    <col min="3074" max="3076" width="9.140625" style="189"/>
    <col min="3077" max="3077" width="9.42578125" style="189" customWidth="1"/>
    <col min="3078" max="3079" width="9.140625" style="189"/>
    <col min="3080" max="3080" width="11.7109375" style="189" customWidth="1"/>
    <col min="3081" max="3328" width="9.140625" style="189"/>
    <col min="3329" max="3329" width="6.42578125" style="189" customWidth="1"/>
    <col min="3330" max="3332" width="9.140625" style="189"/>
    <col min="3333" max="3333" width="9.42578125" style="189" customWidth="1"/>
    <col min="3334" max="3335" width="9.140625" style="189"/>
    <col min="3336" max="3336" width="11.7109375" style="189" customWidth="1"/>
    <col min="3337" max="3584" width="9.140625" style="189"/>
    <col min="3585" max="3585" width="6.42578125" style="189" customWidth="1"/>
    <col min="3586" max="3588" width="9.140625" style="189"/>
    <col min="3589" max="3589" width="9.42578125" style="189" customWidth="1"/>
    <col min="3590" max="3591" width="9.140625" style="189"/>
    <col min="3592" max="3592" width="11.7109375" style="189" customWidth="1"/>
    <col min="3593" max="3840" width="9.140625" style="189"/>
    <col min="3841" max="3841" width="6.42578125" style="189" customWidth="1"/>
    <col min="3842" max="3844" width="9.140625" style="189"/>
    <col min="3845" max="3845" width="9.42578125" style="189" customWidth="1"/>
    <col min="3846" max="3847" width="9.140625" style="189"/>
    <col min="3848" max="3848" width="11.7109375" style="189" customWidth="1"/>
    <col min="3849" max="4096" width="9.140625" style="189"/>
    <col min="4097" max="4097" width="6.42578125" style="189" customWidth="1"/>
    <col min="4098" max="4100" width="9.140625" style="189"/>
    <col min="4101" max="4101" width="9.42578125" style="189" customWidth="1"/>
    <col min="4102" max="4103" width="9.140625" style="189"/>
    <col min="4104" max="4104" width="11.7109375" style="189" customWidth="1"/>
    <col min="4105" max="4352" width="9.140625" style="189"/>
    <col min="4353" max="4353" width="6.42578125" style="189" customWidth="1"/>
    <col min="4354" max="4356" width="9.140625" style="189"/>
    <col min="4357" max="4357" width="9.42578125" style="189" customWidth="1"/>
    <col min="4358" max="4359" width="9.140625" style="189"/>
    <col min="4360" max="4360" width="11.7109375" style="189" customWidth="1"/>
    <col min="4361" max="4608" width="9.140625" style="189"/>
    <col min="4609" max="4609" width="6.42578125" style="189" customWidth="1"/>
    <col min="4610" max="4612" width="9.140625" style="189"/>
    <col min="4613" max="4613" width="9.42578125" style="189" customWidth="1"/>
    <col min="4614" max="4615" width="9.140625" style="189"/>
    <col min="4616" max="4616" width="11.7109375" style="189" customWidth="1"/>
    <col min="4617" max="4864" width="9.140625" style="189"/>
    <col min="4865" max="4865" width="6.42578125" style="189" customWidth="1"/>
    <col min="4866" max="4868" width="9.140625" style="189"/>
    <col min="4869" max="4869" width="9.42578125" style="189" customWidth="1"/>
    <col min="4870" max="4871" width="9.140625" style="189"/>
    <col min="4872" max="4872" width="11.7109375" style="189" customWidth="1"/>
    <col min="4873" max="5120" width="9.140625" style="189"/>
    <col min="5121" max="5121" width="6.42578125" style="189" customWidth="1"/>
    <col min="5122" max="5124" width="9.140625" style="189"/>
    <col min="5125" max="5125" width="9.42578125" style="189" customWidth="1"/>
    <col min="5126" max="5127" width="9.140625" style="189"/>
    <col min="5128" max="5128" width="11.7109375" style="189" customWidth="1"/>
    <col min="5129" max="5376" width="9.140625" style="189"/>
    <col min="5377" max="5377" width="6.42578125" style="189" customWidth="1"/>
    <col min="5378" max="5380" width="9.140625" style="189"/>
    <col min="5381" max="5381" width="9.42578125" style="189" customWidth="1"/>
    <col min="5382" max="5383" width="9.140625" style="189"/>
    <col min="5384" max="5384" width="11.7109375" style="189" customWidth="1"/>
    <col min="5385" max="5632" width="9.140625" style="189"/>
    <col min="5633" max="5633" width="6.42578125" style="189" customWidth="1"/>
    <col min="5634" max="5636" width="9.140625" style="189"/>
    <col min="5637" max="5637" width="9.42578125" style="189" customWidth="1"/>
    <col min="5638" max="5639" width="9.140625" style="189"/>
    <col min="5640" max="5640" width="11.7109375" style="189" customWidth="1"/>
    <col min="5641" max="5888" width="9.140625" style="189"/>
    <col min="5889" max="5889" width="6.42578125" style="189" customWidth="1"/>
    <col min="5890" max="5892" width="9.140625" style="189"/>
    <col min="5893" max="5893" width="9.42578125" style="189" customWidth="1"/>
    <col min="5894" max="5895" width="9.140625" style="189"/>
    <col min="5896" max="5896" width="11.7109375" style="189" customWidth="1"/>
    <col min="5897" max="6144" width="9.140625" style="189"/>
    <col min="6145" max="6145" width="6.42578125" style="189" customWidth="1"/>
    <col min="6146" max="6148" width="9.140625" style="189"/>
    <col min="6149" max="6149" width="9.42578125" style="189" customWidth="1"/>
    <col min="6150" max="6151" width="9.140625" style="189"/>
    <col min="6152" max="6152" width="11.7109375" style="189" customWidth="1"/>
    <col min="6153" max="6400" width="9.140625" style="189"/>
    <col min="6401" max="6401" width="6.42578125" style="189" customWidth="1"/>
    <col min="6402" max="6404" width="9.140625" style="189"/>
    <col min="6405" max="6405" width="9.42578125" style="189" customWidth="1"/>
    <col min="6406" max="6407" width="9.140625" style="189"/>
    <col min="6408" max="6408" width="11.7109375" style="189" customWidth="1"/>
    <col min="6409" max="6656" width="9.140625" style="189"/>
    <col min="6657" max="6657" width="6.42578125" style="189" customWidth="1"/>
    <col min="6658" max="6660" width="9.140625" style="189"/>
    <col min="6661" max="6661" width="9.42578125" style="189" customWidth="1"/>
    <col min="6662" max="6663" width="9.140625" style="189"/>
    <col min="6664" max="6664" width="11.7109375" style="189" customWidth="1"/>
    <col min="6665" max="6912" width="9.140625" style="189"/>
    <col min="6913" max="6913" width="6.42578125" style="189" customWidth="1"/>
    <col min="6914" max="6916" width="9.140625" style="189"/>
    <col min="6917" max="6917" width="9.42578125" style="189" customWidth="1"/>
    <col min="6918" max="6919" width="9.140625" style="189"/>
    <col min="6920" max="6920" width="11.7109375" style="189" customWidth="1"/>
    <col min="6921" max="7168" width="9.140625" style="189"/>
    <col min="7169" max="7169" width="6.42578125" style="189" customWidth="1"/>
    <col min="7170" max="7172" width="9.140625" style="189"/>
    <col min="7173" max="7173" width="9.42578125" style="189" customWidth="1"/>
    <col min="7174" max="7175" width="9.140625" style="189"/>
    <col min="7176" max="7176" width="11.7109375" style="189" customWidth="1"/>
    <col min="7177" max="7424" width="9.140625" style="189"/>
    <col min="7425" max="7425" width="6.42578125" style="189" customWidth="1"/>
    <col min="7426" max="7428" width="9.140625" style="189"/>
    <col min="7429" max="7429" width="9.42578125" style="189" customWidth="1"/>
    <col min="7430" max="7431" width="9.140625" style="189"/>
    <col min="7432" max="7432" width="11.7109375" style="189" customWidth="1"/>
    <col min="7433" max="7680" width="9.140625" style="189"/>
    <col min="7681" max="7681" width="6.42578125" style="189" customWidth="1"/>
    <col min="7682" max="7684" width="9.140625" style="189"/>
    <col min="7685" max="7685" width="9.42578125" style="189" customWidth="1"/>
    <col min="7686" max="7687" width="9.140625" style="189"/>
    <col min="7688" max="7688" width="11.7109375" style="189" customWidth="1"/>
    <col min="7689" max="7936" width="9.140625" style="189"/>
    <col min="7937" max="7937" width="6.42578125" style="189" customWidth="1"/>
    <col min="7938" max="7940" width="9.140625" style="189"/>
    <col min="7941" max="7941" width="9.42578125" style="189" customWidth="1"/>
    <col min="7942" max="7943" width="9.140625" style="189"/>
    <col min="7944" max="7944" width="11.7109375" style="189" customWidth="1"/>
    <col min="7945" max="8192" width="9.140625" style="189"/>
    <col min="8193" max="8193" width="6.42578125" style="189" customWidth="1"/>
    <col min="8194" max="8196" width="9.140625" style="189"/>
    <col min="8197" max="8197" width="9.42578125" style="189" customWidth="1"/>
    <col min="8198" max="8199" width="9.140625" style="189"/>
    <col min="8200" max="8200" width="11.7109375" style="189" customWidth="1"/>
    <col min="8201" max="8448" width="9.140625" style="189"/>
    <col min="8449" max="8449" width="6.42578125" style="189" customWidth="1"/>
    <col min="8450" max="8452" width="9.140625" style="189"/>
    <col min="8453" max="8453" width="9.42578125" style="189" customWidth="1"/>
    <col min="8454" max="8455" width="9.140625" style="189"/>
    <col min="8456" max="8456" width="11.7109375" style="189" customWidth="1"/>
    <col min="8457" max="8704" width="9.140625" style="189"/>
    <col min="8705" max="8705" width="6.42578125" style="189" customWidth="1"/>
    <col min="8706" max="8708" width="9.140625" style="189"/>
    <col min="8709" max="8709" width="9.42578125" style="189" customWidth="1"/>
    <col min="8710" max="8711" width="9.140625" style="189"/>
    <col min="8712" max="8712" width="11.7109375" style="189" customWidth="1"/>
    <col min="8713" max="8960" width="9.140625" style="189"/>
    <col min="8961" max="8961" width="6.42578125" style="189" customWidth="1"/>
    <col min="8962" max="8964" width="9.140625" style="189"/>
    <col min="8965" max="8965" width="9.42578125" style="189" customWidth="1"/>
    <col min="8966" max="8967" width="9.140625" style="189"/>
    <col min="8968" max="8968" width="11.7109375" style="189" customWidth="1"/>
    <col min="8969" max="9216" width="9.140625" style="189"/>
    <col min="9217" max="9217" width="6.42578125" style="189" customWidth="1"/>
    <col min="9218" max="9220" width="9.140625" style="189"/>
    <col min="9221" max="9221" width="9.42578125" style="189" customWidth="1"/>
    <col min="9222" max="9223" width="9.140625" style="189"/>
    <col min="9224" max="9224" width="11.7109375" style="189" customWidth="1"/>
    <col min="9225" max="9472" width="9.140625" style="189"/>
    <col min="9473" max="9473" width="6.42578125" style="189" customWidth="1"/>
    <col min="9474" max="9476" width="9.140625" style="189"/>
    <col min="9477" max="9477" width="9.42578125" style="189" customWidth="1"/>
    <col min="9478" max="9479" width="9.140625" style="189"/>
    <col min="9480" max="9480" width="11.7109375" style="189" customWidth="1"/>
    <col min="9481" max="9728" width="9.140625" style="189"/>
    <col min="9729" max="9729" width="6.42578125" style="189" customWidth="1"/>
    <col min="9730" max="9732" width="9.140625" style="189"/>
    <col min="9733" max="9733" width="9.42578125" style="189" customWidth="1"/>
    <col min="9734" max="9735" width="9.140625" style="189"/>
    <col min="9736" max="9736" width="11.7109375" style="189" customWidth="1"/>
    <col min="9737" max="9984" width="9.140625" style="189"/>
    <col min="9985" max="9985" width="6.42578125" style="189" customWidth="1"/>
    <col min="9986" max="9988" width="9.140625" style="189"/>
    <col min="9989" max="9989" width="9.42578125" style="189" customWidth="1"/>
    <col min="9990" max="9991" width="9.140625" style="189"/>
    <col min="9992" max="9992" width="11.7109375" style="189" customWidth="1"/>
    <col min="9993" max="10240" width="9.140625" style="189"/>
    <col min="10241" max="10241" width="6.42578125" style="189" customWidth="1"/>
    <col min="10242" max="10244" width="9.140625" style="189"/>
    <col min="10245" max="10245" width="9.42578125" style="189" customWidth="1"/>
    <col min="10246" max="10247" width="9.140625" style="189"/>
    <col min="10248" max="10248" width="11.7109375" style="189" customWidth="1"/>
    <col min="10249" max="10496" width="9.140625" style="189"/>
    <col min="10497" max="10497" width="6.42578125" style="189" customWidth="1"/>
    <col min="10498" max="10500" width="9.140625" style="189"/>
    <col min="10501" max="10501" width="9.42578125" style="189" customWidth="1"/>
    <col min="10502" max="10503" width="9.140625" style="189"/>
    <col min="10504" max="10504" width="11.7109375" style="189" customWidth="1"/>
    <col min="10505" max="10752" width="9.140625" style="189"/>
    <col min="10753" max="10753" width="6.42578125" style="189" customWidth="1"/>
    <col min="10754" max="10756" width="9.140625" style="189"/>
    <col min="10757" max="10757" width="9.42578125" style="189" customWidth="1"/>
    <col min="10758" max="10759" width="9.140625" style="189"/>
    <col min="10760" max="10760" width="11.7109375" style="189" customWidth="1"/>
    <col min="10761" max="11008" width="9.140625" style="189"/>
    <col min="11009" max="11009" width="6.42578125" style="189" customWidth="1"/>
    <col min="11010" max="11012" width="9.140625" style="189"/>
    <col min="11013" max="11013" width="9.42578125" style="189" customWidth="1"/>
    <col min="11014" max="11015" width="9.140625" style="189"/>
    <col min="11016" max="11016" width="11.7109375" style="189" customWidth="1"/>
    <col min="11017" max="11264" width="9.140625" style="189"/>
    <col min="11265" max="11265" width="6.42578125" style="189" customWidth="1"/>
    <col min="11266" max="11268" width="9.140625" style="189"/>
    <col min="11269" max="11269" width="9.42578125" style="189" customWidth="1"/>
    <col min="11270" max="11271" width="9.140625" style="189"/>
    <col min="11272" max="11272" width="11.7109375" style="189" customWidth="1"/>
    <col min="11273" max="11520" width="9.140625" style="189"/>
    <col min="11521" max="11521" width="6.42578125" style="189" customWidth="1"/>
    <col min="11522" max="11524" width="9.140625" style="189"/>
    <col min="11525" max="11525" width="9.42578125" style="189" customWidth="1"/>
    <col min="11526" max="11527" width="9.140625" style="189"/>
    <col min="11528" max="11528" width="11.7109375" style="189" customWidth="1"/>
    <col min="11529" max="11776" width="9.140625" style="189"/>
    <col min="11777" max="11777" width="6.42578125" style="189" customWidth="1"/>
    <col min="11778" max="11780" width="9.140625" style="189"/>
    <col min="11781" max="11781" width="9.42578125" style="189" customWidth="1"/>
    <col min="11782" max="11783" width="9.140625" style="189"/>
    <col min="11784" max="11784" width="11.7109375" style="189" customWidth="1"/>
    <col min="11785" max="12032" width="9.140625" style="189"/>
    <col min="12033" max="12033" width="6.42578125" style="189" customWidth="1"/>
    <col min="12034" max="12036" width="9.140625" style="189"/>
    <col min="12037" max="12037" width="9.42578125" style="189" customWidth="1"/>
    <col min="12038" max="12039" width="9.140625" style="189"/>
    <col min="12040" max="12040" width="11.7109375" style="189" customWidth="1"/>
    <col min="12041" max="12288" width="9.140625" style="189"/>
    <col min="12289" max="12289" width="6.42578125" style="189" customWidth="1"/>
    <col min="12290" max="12292" width="9.140625" style="189"/>
    <col min="12293" max="12293" width="9.42578125" style="189" customWidth="1"/>
    <col min="12294" max="12295" width="9.140625" style="189"/>
    <col min="12296" max="12296" width="11.7109375" style="189" customWidth="1"/>
    <col min="12297" max="12544" width="9.140625" style="189"/>
    <col min="12545" max="12545" width="6.42578125" style="189" customWidth="1"/>
    <col min="12546" max="12548" width="9.140625" style="189"/>
    <col min="12549" max="12549" width="9.42578125" style="189" customWidth="1"/>
    <col min="12550" max="12551" width="9.140625" style="189"/>
    <col min="12552" max="12552" width="11.7109375" style="189" customWidth="1"/>
    <col min="12553" max="12800" width="9.140625" style="189"/>
    <col min="12801" max="12801" width="6.42578125" style="189" customWidth="1"/>
    <col min="12802" max="12804" width="9.140625" style="189"/>
    <col min="12805" max="12805" width="9.42578125" style="189" customWidth="1"/>
    <col min="12806" max="12807" width="9.140625" style="189"/>
    <col min="12808" max="12808" width="11.7109375" style="189" customWidth="1"/>
    <col min="12809" max="13056" width="9.140625" style="189"/>
    <col min="13057" max="13057" width="6.42578125" style="189" customWidth="1"/>
    <col min="13058" max="13060" width="9.140625" style="189"/>
    <col min="13061" max="13061" width="9.42578125" style="189" customWidth="1"/>
    <col min="13062" max="13063" width="9.140625" style="189"/>
    <col min="13064" max="13064" width="11.7109375" style="189" customWidth="1"/>
    <col min="13065" max="13312" width="9.140625" style="189"/>
    <col min="13313" max="13313" width="6.42578125" style="189" customWidth="1"/>
    <col min="13314" max="13316" width="9.140625" style="189"/>
    <col min="13317" max="13317" width="9.42578125" style="189" customWidth="1"/>
    <col min="13318" max="13319" width="9.140625" style="189"/>
    <col min="13320" max="13320" width="11.7109375" style="189" customWidth="1"/>
    <col min="13321" max="13568" width="9.140625" style="189"/>
    <col min="13569" max="13569" width="6.42578125" style="189" customWidth="1"/>
    <col min="13570" max="13572" width="9.140625" style="189"/>
    <col min="13573" max="13573" width="9.42578125" style="189" customWidth="1"/>
    <col min="13574" max="13575" width="9.140625" style="189"/>
    <col min="13576" max="13576" width="11.7109375" style="189" customWidth="1"/>
    <col min="13577" max="13824" width="9.140625" style="189"/>
    <col min="13825" max="13825" width="6.42578125" style="189" customWidth="1"/>
    <col min="13826" max="13828" width="9.140625" style="189"/>
    <col min="13829" max="13829" width="9.42578125" style="189" customWidth="1"/>
    <col min="13830" max="13831" width="9.140625" style="189"/>
    <col min="13832" max="13832" width="11.7109375" style="189" customWidth="1"/>
    <col min="13833" max="14080" width="9.140625" style="189"/>
    <col min="14081" max="14081" width="6.42578125" style="189" customWidth="1"/>
    <col min="14082" max="14084" width="9.140625" style="189"/>
    <col min="14085" max="14085" width="9.42578125" style="189" customWidth="1"/>
    <col min="14086" max="14087" width="9.140625" style="189"/>
    <col min="14088" max="14088" width="11.7109375" style="189" customWidth="1"/>
    <col min="14089" max="14336" width="9.140625" style="189"/>
    <col min="14337" max="14337" width="6.42578125" style="189" customWidth="1"/>
    <col min="14338" max="14340" width="9.140625" style="189"/>
    <col min="14341" max="14341" width="9.42578125" style="189" customWidth="1"/>
    <col min="14342" max="14343" width="9.140625" style="189"/>
    <col min="14344" max="14344" width="11.7109375" style="189" customWidth="1"/>
    <col min="14345" max="14592" width="9.140625" style="189"/>
    <col min="14593" max="14593" width="6.42578125" style="189" customWidth="1"/>
    <col min="14594" max="14596" width="9.140625" style="189"/>
    <col min="14597" max="14597" width="9.42578125" style="189" customWidth="1"/>
    <col min="14598" max="14599" width="9.140625" style="189"/>
    <col min="14600" max="14600" width="11.7109375" style="189" customWidth="1"/>
    <col min="14601" max="14848" width="9.140625" style="189"/>
    <col min="14849" max="14849" width="6.42578125" style="189" customWidth="1"/>
    <col min="14850" max="14852" width="9.140625" style="189"/>
    <col min="14853" max="14853" width="9.42578125" style="189" customWidth="1"/>
    <col min="14854" max="14855" width="9.140625" style="189"/>
    <col min="14856" max="14856" width="11.7109375" style="189" customWidth="1"/>
    <col min="14857" max="15104" width="9.140625" style="189"/>
    <col min="15105" max="15105" width="6.42578125" style="189" customWidth="1"/>
    <col min="15106" max="15108" width="9.140625" style="189"/>
    <col min="15109" max="15109" width="9.42578125" style="189" customWidth="1"/>
    <col min="15110" max="15111" width="9.140625" style="189"/>
    <col min="15112" max="15112" width="11.7109375" style="189" customWidth="1"/>
    <col min="15113" max="15360" width="9.140625" style="189"/>
    <col min="15361" max="15361" width="6.42578125" style="189" customWidth="1"/>
    <col min="15362" max="15364" width="9.140625" style="189"/>
    <col min="15365" max="15365" width="9.42578125" style="189" customWidth="1"/>
    <col min="15366" max="15367" width="9.140625" style="189"/>
    <col min="15368" max="15368" width="11.7109375" style="189" customWidth="1"/>
    <col min="15369" max="15616" width="9.140625" style="189"/>
    <col min="15617" max="15617" width="6.42578125" style="189" customWidth="1"/>
    <col min="15618" max="15620" width="9.140625" style="189"/>
    <col min="15621" max="15621" width="9.42578125" style="189" customWidth="1"/>
    <col min="15622" max="15623" width="9.140625" style="189"/>
    <col min="15624" max="15624" width="11.7109375" style="189" customWidth="1"/>
    <col min="15625" max="15872" width="9.140625" style="189"/>
    <col min="15873" max="15873" width="6.42578125" style="189" customWidth="1"/>
    <col min="15874" max="15876" width="9.140625" style="189"/>
    <col min="15877" max="15877" width="9.42578125" style="189" customWidth="1"/>
    <col min="15878" max="15879" width="9.140625" style="189"/>
    <col min="15880" max="15880" width="11.7109375" style="189" customWidth="1"/>
    <col min="15881" max="16128" width="9.140625" style="189"/>
    <col min="16129" max="16129" width="6.42578125" style="189" customWidth="1"/>
    <col min="16130" max="16132" width="9.140625" style="189"/>
    <col min="16133" max="16133" width="9.42578125" style="189" customWidth="1"/>
    <col min="16134" max="16135" width="9.140625" style="189"/>
    <col min="16136" max="16136" width="11.7109375" style="189" customWidth="1"/>
    <col min="16137" max="16384" width="9.140625" style="189"/>
  </cols>
  <sheetData>
    <row r="1" spans="1:9">
      <c r="A1" s="189"/>
      <c r="E1" s="189"/>
      <c r="H1" s="189"/>
      <c r="I1" s="190"/>
    </row>
    <row r="2" spans="1:9">
      <c r="A2" s="189"/>
      <c r="E2" s="189"/>
      <c r="F2" s="520"/>
      <c r="G2" s="191"/>
      <c r="H2" s="191"/>
      <c r="I2" s="192"/>
    </row>
    <row r="3" spans="1:9">
      <c r="A3" s="189"/>
      <c r="E3" s="189"/>
      <c r="F3" s="521"/>
      <c r="G3" s="193"/>
      <c r="H3" s="193"/>
      <c r="I3" s="194"/>
    </row>
    <row r="4" spans="1:9">
      <c r="A4" s="189"/>
      <c r="E4" s="189"/>
      <c r="F4" s="521"/>
      <c r="G4" s="193"/>
      <c r="H4" s="193"/>
      <c r="I4" s="194"/>
    </row>
    <row r="5" spans="1:9">
      <c r="A5" s="189"/>
      <c r="E5" s="189"/>
      <c r="F5" s="522"/>
      <c r="G5" s="195"/>
      <c r="H5" s="195"/>
      <c r="I5" s="196"/>
    </row>
    <row r="6" spans="1:9" s="197" customFormat="1" ht="15"/>
    <row r="7" spans="1:9" s="197" customFormat="1" ht="15"/>
    <row r="8" spans="1:9" s="197" customFormat="1" ht="15">
      <c r="A8" s="198"/>
    </row>
    <row r="9" spans="1:9" ht="15">
      <c r="A9" s="197"/>
      <c r="E9" s="189"/>
      <c r="H9" s="189"/>
    </row>
    <row r="10" spans="1:9" s="236" customFormat="1" ht="15">
      <c r="A10" s="523" t="s">
        <v>423</v>
      </c>
      <c r="E10" s="204"/>
      <c r="H10" s="204"/>
    </row>
    <row r="11" spans="1:9" s="236" customFormat="1">
      <c r="A11" s="204"/>
      <c r="E11" s="204"/>
      <c r="H11" s="204"/>
    </row>
    <row r="12" spans="1:9" s="236" customFormat="1">
      <c r="A12" s="200" t="s">
        <v>424</v>
      </c>
      <c r="E12" s="204"/>
      <c r="H12" s="204"/>
    </row>
    <row r="13" spans="1:9" s="236" customFormat="1">
      <c r="A13" s="204"/>
      <c r="E13" s="204"/>
      <c r="H13" s="204"/>
    </row>
    <row r="14" spans="1:9" s="236" customFormat="1">
      <c r="A14" s="204" t="s">
        <v>425</v>
      </c>
      <c r="B14" s="204" t="s">
        <v>426</v>
      </c>
      <c r="E14" s="204"/>
      <c r="H14" s="204"/>
    </row>
    <row r="15" spans="1:9" s="236" customFormat="1">
      <c r="A15" s="204"/>
      <c r="B15" s="204" t="s">
        <v>427</v>
      </c>
      <c r="E15" s="204"/>
      <c r="H15" s="204"/>
    </row>
    <row r="16" spans="1:9" s="236" customFormat="1">
      <c r="A16" s="204" t="s">
        <v>428</v>
      </c>
      <c r="B16" s="204" t="s">
        <v>429</v>
      </c>
      <c r="E16" s="204"/>
      <c r="H16" s="204"/>
    </row>
    <row r="17" spans="1:8" s="236" customFormat="1">
      <c r="A17" s="204" t="s">
        <v>430</v>
      </c>
      <c r="B17" s="204" t="s">
        <v>431</v>
      </c>
      <c r="E17" s="204"/>
      <c r="H17" s="204"/>
    </row>
    <row r="18" spans="1:8" s="236" customFormat="1">
      <c r="A18" s="204"/>
      <c r="B18" s="204" t="s">
        <v>432</v>
      </c>
      <c r="E18" s="204"/>
      <c r="H18" s="204"/>
    </row>
    <row r="19" spans="1:8" s="236" customFormat="1">
      <c r="A19" s="204" t="s">
        <v>433</v>
      </c>
      <c r="B19" s="204" t="s">
        <v>434</v>
      </c>
      <c r="E19" s="204"/>
      <c r="H19" s="204"/>
    </row>
    <row r="20" spans="1:8" s="236" customFormat="1">
      <c r="A20" s="204"/>
      <c r="B20" s="204" t="s">
        <v>435</v>
      </c>
      <c r="E20" s="204"/>
      <c r="H20" s="204"/>
    </row>
    <row r="21" spans="1:8" s="236" customFormat="1">
      <c r="A21" s="204"/>
      <c r="B21" s="200" t="s">
        <v>436</v>
      </c>
      <c r="E21" s="204"/>
      <c r="H21" s="204"/>
    </row>
    <row r="22" spans="1:8" s="236" customFormat="1">
      <c r="A22" s="204"/>
      <c r="B22" s="204" t="s">
        <v>437</v>
      </c>
      <c r="E22" s="204"/>
      <c r="H22" s="204"/>
    </row>
    <row r="23" spans="1:8" s="236" customFormat="1">
      <c r="A23" s="204"/>
      <c r="B23" s="204" t="s">
        <v>438</v>
      </c>
      <c r="E23" s="204"/>
      <c r="H23" s="204"/>
    </row>
    <row r="24" spans="1:8" s="236" customFormat="1">
      <c r="A24" s="204"/>
      <c r="B24" s="204" t="s">
        <v>439</v>
      </c>
      <c r="E24" s="204"/>
      <c r="H24" s="204"/>
    </row>
    <row r="25" spans="1:8" s="236" customFormat="1">
      <c r="A25" s="204"/>
      <c r="B25" s="200" t="s">
        <v>440</v>
      </c>
      <c r="E25" s="204"/>
      <c r="H25" s="204"/>
    </row>
    <row r="26" spans="1:8" s="236" customFormat="1">
      <c r="A26" s="204"/>
      <c r="B26" s="204" t="s">
        <v>441</v>
      </c>
      <c r="E26" s="204"/>
      <c r="H26" s="204"/>
    </row>
    <row r="27" spans="1:8" s="236" customFormat="1">
      <c r="A27" s="204"/>
      <c r="B27" s="204" t="s">
        <v>442</v>
      </c>
      <c r="E27" s="204"/>
      <c r="H27" s="204"/>
    </row>
    <row r="28" spans="1:8" s="236" customFormat="1">
      <c r="A28" s="204"/>
      <c r="B28" s="204" t="s">
        <v>443</v>
      </c>
      <c r="E28" s="204"/>
      <c r="H28" s="204"/>
    </row>
    <row r="29" spans="1:8" s="236" customFormat="1">
      <c r="A29" s="204"/>
      <c r="B29" s="204" t="s">
        <v>1606</v>
      </c>
      <c r="E29" s="204"/>
      <c r="H29" s="204"/>
    </row>
    <row r="30" spans="1:8" s="236" customFormat="1">
      <c r="A30" s="204"/>
      <c r="B30" s="204" t="s">
        <v>1607</v>
      </c>
      <c r="E30" s="204"/>
      <c r="H30" s="204"/>
    </row>
    <row r="31" spans="1:8" s="236" customFormat="1">
      <c r="A31" s="204"/>
      <c r="B31" s="204" t="s">
        <v>1608</v>
      </c>
      <c r="E31" s="204"/>
      <c r="H31" s="204"/>
    </row>
    <row r="32" spans="1:8" s="236" customFormat="1">
      <c r="A32" s="204"/>
      <c r="B32" s="204" t="s">
        <v>1609</v>
      </c>
      <c r="E32" s="204"/>
      <c r="H32" s="204"/>
    </row>
    <row r="33" spans="1:8" s="236" customFormat="1">
      <c r="A33" s="204"/>
      <c r="B33" s="204" t="s">
        <v>447</v>
      </c>
      <c r="E33" s="204"/>
      <c r="H33" s="204"/>
    </row>
    <row r="34" spans="1:8" s="236" customFormat="1">
      <c r="A34" s="204"/>
      <c r="B34" s="204" t="s">
        <v>448</v>
      </c>
      <c r="E34" s="204"/>
      <c r="H34" s="204"/>
    </row>
    <row r="35" spans="1:8" s="236" customFormat="1">
      <c r="A35" s="204"/>
      <c r="B35" s="200" t="s">
        <v>449</v>
      </c>
      <c r="E35" s="204"/>
      <c r="H35" s="204"/>
    </row>
    <row r="36" spans="1:8" s="236" customFormat="1">
      <c r="A36" s="204"/>
      <c r="B36" s="200" t="s">
        <v>450</v>
      </c>
      <c r="E36" s="204"/>
      <c r="H36" s="204"/>
    </row>
    <row r="37" spans="1:8" s="236" customFormat="1">
      <c r="A37" s="204" t="s">
        <v>451</v>
      </c>
      <c r="B37" s="204" t="s">
        <v>452</v>
      </c>
      <c r="E37" s="204"/>
      <c r="H37" s="204"/>
    </row>
    <row r="38" spans="1:8" s="236" customFormat="1">
      <c r="A38" s="204"/>
      <c r="B38" s="204" t="s">
        <v>453</v>
      </c>
      <c r="E38" s="204"/>
      <c r="H38" s="204"/>
    </row>
    <row r="39" spans="1:8" s="236" customFormat="1">
      <c r="A39" s="204"/>
      <c r="B39" s="204" t="s">
        <v>454</v>
      </c>
      <c r="E39" s="204"/>
      <c r="H39" s="204"/>
    </row>
    <row r="40" spans="1:8" s="236" customFormat="1">
      <c r="A40" s="204" t="s">
        <v>455</v>
      </c>
      <c r="B40" s="204" t="s">
        <v>456</v>
      </c>
      <c r="E40" s="204"/>
      <c r="H40" s="204"/>
    </row>
    <row r="41" spans="1:8" s="236" customFormat="1">
      <c r="A41" s="204"/>
      <c r="B41" s="204" t="s">
        <v>457</v>
      </c>
      <c r="E41" s="204"/>
      <c r="H41" s="204"/>
    </row>
    <row r="42" spans="1:8" s="236" customFormat="1">
      <c r="A42" s="204"/>
      <c r="B42" s="204" t="s">
        <v>458</v>
      </c>
      <c r="E42" s="204"/>
      <c r="H42" s="204"/>
    </row>
    <row r="43" spans="1:8" s="236" customFormat="1">
      <c r="A43" s="204" t="s">
        <v>459</v>
      </c>
      <c r="B43" s="204" t="s">
        <v>460</v>
      </c>
      <c r="E43" s="204"/>
      <c r="H43" s="204"/>
    </row>
    <row r="44" spans="1:8" s="236" customFormat="1">
      <c r="A44" s="204"/>
      <c r="B44" s="204" t="s">
        <v>461</v>
      </c>
      <c r="E44" s="204"/>
      <c r="H44" s="204"/>
    </row>
    <row r="45" spans="1:8" s="236" customFormat="1">
      <c r="A45" s="204"/>
      <c r="B45" s="204" t="s">
        <v>462</v>
      </c>
      <c r="E45" s="204"/>
      <c r="H45" s="204"/>
    </row>
    <row r="46" spans="1:8" s="236" customFormat="1">
      <c r="A46" s="204" t="s">
        <v>463</v>
      </c>
      <c r="B46" s="204" t="s">
        <v>464</v>
      </c>
      <c r="E46" s="204"/>
      <c r="H46" s="204"/>
    </row>
    <row r="47" spans="1:8" s="236" customFormat="1">
      <c r="A47" s="204"/>
      <c r="B47" s="204" t="s">
        <v>465</v>
      </c>
      <c r="E47" s="204"/>
      <c r="H47" s="204"/>
    </row>
    <row r="48" spans="1:8" s="236" customFormat="1">
      <c r="A48" s="204"/>
      <c r="B48" s="204" t="s">
        <v>466</v>
      </c>
      <c r="E48" s="204"/>
      <c r="H48" s="204"/>
    </row>
    <row r="49" spans="1:8" s="236" customFormat="1">
      <c r="A49" s="204"/>
      <c r="B49" s="204" t="s">
        <v>467</v>
      </c>
      <c r="E49" s="204"/>
      <c r="H49" s="204"/>
    </row>
    <row r="50" spans="1:8" s="236" customFormat="1">
      <c r="A50" s="204" t="s">
        <v>468</v>
      </c>
      <c r="B50" s="204" t="s">
        <v>469</v>
      </c>
      <c r="E50" s="204"/>
      <c r="H50" s="204"/>
    </row>
    <row r="51" spans="1:8" s="236" customFormat="1">
      <c r="A51" s="204"/>
      <c r="B51" s="204" t="s">
        <v>470</v>
      </c>
      <c r="E51" s="204"/>
      <c r="H51" s="204"/>
    </row>
    <row r="52" spans="1:8" s="236" customFormat="1">
      <c r="A52" s="204" t="s">
        <v>471</v>
      </c>
      <c r="B52" s="204" t="s">
        <v>472</v>
      </c>
      <c r="E52" s="204"/>
      <c r="H52" s="204"/>
    </row>
    <row r="53" spans="1:8" s="236" customFormat="1">
      <c r="A53" s="204"/>
      <c r="B53" s="204" t="s">
        <v>473</v>
      </c>
      <c r="E53" s="204"/>
      <c r="H53" s="204"/>
    </row>
    <row r="54" spans="1:8" s="236" customFormat="1">
      <c r="A54" s="204"/>
      <c r="B54" s="204" t="s">
        <v>474</v>
      </c>
      <c r="E54" s="204"/>
      <c r="H54" s="204"/>
    </row>
    <row r="55" spans="1:8" s="236" customFormat="1">
      <c r="A55" s="204"/>
      <c r="B55" s="204" t="s">
        <v>475</v>
      </c>
      <c r="E55" s="204"/>
      <c r="H55" s="204"/>
    </row>
    <row r="56" spans="1:8" s="236" customFormat="1">
      <c r="A56" s="204" t="s">
        <v>476</v>
      </c>
      <c r="B56" s="204" t="s">
        <v>477</v>
      </c>
      <c r="E56" s="204"/>
      <c r="H56" s="204"/>
    </row>
    <row r="57" spans="1:8" s="236" customFormat="1">
      <c r="A57" s="204"/>
      <c r="B57" s="204" t="s">
        <v>478</v>
      </c>
      <c r="E57" s="204"/>
      <c r="H57" s="204"/>
    </row>
    <row r="58" spans="1:8" s="236" customFormat="1">
      <c r="A58" s="204" t="s">
        <v>479</v>
      </c>
      <c r="B58" s="204" t="s">
        <v>480</v>
      </c>
      <c r="E58" s="204"/>
      <c r="H58" s="204"/>
    </row>
    <row r="59" spans="1:8" s="236" customFormat="1">
      <c r="A59" s="241" t="s">
        <v>481</v>
      </c>
      <c r="B59" s="241" t="s">
        <v>482</v>
      </c>
      <c r="E59" s="204"/>
      <c r="H59" s="204"/>
    </row>
    <row r="60" spans="1:8" s="236" customFormat="1">
      <c r="A60" s="204"/>
      <c r="B60" s="241" t="s">
        <v>483</v>
      </c>
      <c r="E60" s="204"/>
      <c r="H60" s="204"/>
    </row>
    <row r="61" spans="1:8" s="236" customFormat="1">
      <c r="A61" s="204"/>
      <c r="B61" s="241" t="s">
        <v>484</v>
      </c>
      <c r="E61" s="204"/>
      <c r="H61" s="204"/>
    </row>
    <row r="62" spans="1:8" s="236" customFormat="1">
      <c r="A62" s="204"/>
      <c r="E62" s="204"/>
      <c r="H62" s="204"/>
    </row>
    <row r="63" spans="1:8" s="236" customFormat="1">
      <c r="A63" s="260" t="s">
        <v>485</v>
      </c>
      <c r="E63" s="204"/>
      <c r="H63" s="204"/>
    </row>
    <row r="64" spans="1:8" s="236" customFormat="1">
      <c r="A64" s="204"/>
      <c r="E64" s="204"/>
      <c r="H64" s="204"/>
    </row>
    <row r="65" spans="1:8" s="236" customFormat="1">
      <c r="A65" s="204" t="s">
        <v>486</v>
      </c>
      <c r="E65" s="204"/>
      <c r="H65" s="204"/>
    </row>
    <row r="66" spans="1:8" s="236" customFormat="1">
      <c r="A66" s="204" t="s">
        <v>1610</v>
      </c>
      <c r="E66" s="204"/>
      <c r="H66" s="204"/>
    </row>
    <row r="67" spans="1:8" s="236" customFormat="1">
      <c r="A67" s="204" t="s">
        <v>1611</v>
      </c>
      <c r="E67" s="204"/>
      <c r="H67" s="204"/>
    </row>
    <row r="68" spans="1:8" s="236" customFormat="1">
      <c r="A68" s="204" t="s">
        <v>1612</v>
      </c>
      <c r="E68" s="204"/>
      <c r="H68" s="204"/>
    </row>
    <row r="69" spans="1:8" s="236" customFormat="1">
      <c r="A69" s="204" t="s">
        <v>488</v>
      </c>
      <c r="E69" s="204"/>
      <c r="H69" s="204"/>
    </row>
    <row r="70" spans="1:8" s="236" customFormat="1">
      <c r="A70" s="204" t="s">
        <v>489</v>
      </c>
      <c r="E70" s="204"/>
      <c r="H70" s="204"/>
    </row>
    <row r="71" spans="1:8" s="236" customFormat="1">
      <c r="A71" s="204" t="s">
        <v>490</v>
      </c>
      <c r="E71" s="204"/>
      <c r="H71" s="204"/>
    </row>
    <row r="72" spans="1:8" s="236" customFormat="1">
      <c r="A72" s="204" t="s">
        <v>491</v>
      </c>
      <c r="E72" s="204"/>
      <c r="H72" s="204"/>
    </row>
    <row r="73" spans="1:8" s="236" customFormat="1">
      <c r="A73" s="204" t="s">
        <v>492</v>
      </c>
      <c r="E73" s="204"/>
      <c r="H73" s="204"/>
    </row>
    <row r="74" spans="1:8" s="236" customFormat="1">
      <c r="A74" s="204"/>
      <c r="E74" s="204"/>
      <c r="H74" s="204"/>
    </row>
    <row r="75" spans="1:8" s="236" customFormat="1" ht="15">
      <c r="A75" s="204"/>
      <c r="B75" s="524" t="s">
        <v>1613</v>
      </c>
      <c r="E75" s="204"/>
      <c r="H75" s="204"/>
    </row>
    <row r="76" spans="1:8">
      <c r="A76" s="189"/>
      <c r="B76" s="241"/>
      <c r="E76" s="189"/>
      <c r="G76" s="231"/>
      <c r="H76" s="232"/>
    </row>
    <row r="77" spans="1:8" s="222" customFormat="1">
      <c r="A77" s="221" t="s">
        <v>425</v>
      </c>
      <c r="B77" s="222" t="s">
        <v>1614</v>
      </c>
      <c r="G77" s="238"/>
      <c r="H77" s="239"/>
    </row>
    <row r="78" spans="1:8" s="222" customFormat="1">
      <c r="B78" s="222" t="s">
        <v>1615</v>
      </c>
    </row>
    <row r="79" spans="1:8" s="222" customFormat="1">
      <c r="B79" s="222" t="s">
        <v>1616</v>
      </c>
    </row>
    <row r="80" spans="1:8" s="222" customFormat="1">
      <c r="A80" s="221"/>
      <c r="B80" s="222" t="s">
        <v>1617</v>
      </c>
    </row>
    <row r="81" spans="1:10" s="222" customFormat="1">
      <c r="A81" s="221"/>
      <c r="B81" s="222" t="s">
        <v>668</v>
      </c>
      <c r="C81" s="222" t="s">
        <v>1618</v>
      </c>
    </row>
    <row r="82" spans="1:10" s="222" customFormat="1">
      <c r="A82" s="221"/>
    </row>
    <row r="83" spans="1:10" s="200" customFormat="1">
      <c r="A83" s="208"/>
      <c r="B83" s="189" t="s">
        <v>667</v>
      </c>
    </row>
    <row r="84" spans="1:10" s="200" customFormat="1">
      <c r="A84" s="208"/>
      <c r="B84" s="189"/>
      <c r="D84" s="189"/>
    </row>
    <row r="85" spans="1:10" s="200" customFormat="1">
      <c r="A85" s="208"/>
      <c r="B85" s="189" t="s">
        <v>668</v>
      </c>
      <c r="D85" s="189" t="s">
        <v>669</v>
      </c>
    </row>
    <row r="86" spans="1:10" s="200" customFormat="1">
      <c r="A86" s="208"/>
      <c r="B86" s="189"/>
      <c r="D86" s="189"/>
    </row>
    <row r="87" spans="1:10" s="200" customFormat="1">
      <c r="A87" s="208"/>
      <c r="B87" s="189" t="s">
        <v>670</v>
      </c>
      <c r="D87" s="189" t="s">
        <v>669</v>
      </c>
    </row>
    <row r="88" spans="1:10" s="200" customFormat="1">
      <c r="A88" s="208"/>
      <c r="B88" s="189"/>
      <c r="D88" s="189"/>
    </row>
    <row r="89" spans="1:10" s="222" customFormat="1">
      <c r="A89" s="221"/>
      <c r="B89" s="221" t="s">
        <v>533</v>
      </c>
      <c r="C89" s="221">
        <v>1</v>
      </c>
      <c r="D89" s="221" t="s">
        <v>534</v>
      </c>
      <c r="E89" s="572">
        <v>0</v>
      </c>
      <c r="G89" s="221" t="s">
        <v>69</v>
      </c>
      <c r="H89" s="572">
        <f>+C89*E89</f>
        <v>0</v>
      </c>
      <c r="J89" s="223">
        <v>0</v>
      </c>
    </row>
    <row r="90" spans="1:10" s="222" customFormat="1"/>
    <row r="91" spans="1:10" s="222" customFormat="1">
      <c r="A91" s="221" t="s">
        <v>428</v>
      </c>
      <c r="B91" s="222" t="s">
        <v>1619</v>
      </c>
    </row>
    <row r="92" spans="1:10" s="222" customFormat="1">
      <c r="A92" s="221"/>
      <c r="B92" s="222" t="s">
        <v>668</v>
      </c>
      <c r="C92" s="222" t="s">
        <v>1620</v>
      </c>
    </row>
    <row r="93" spans="1:10" s="222" customFormat="1">
      <c r="A93" s="221"/>
    </row>
    <row r="94" spans="1:10" s="200" customFormat="1">
      <c r="A94" s="208"/>
      <c r="B94" s="189" t="s">
        <v>667</v>
      </c>
    </row>
    <row r="95" spans="1:10" s="200" customFormat="1">
      <c r="A95" s="208"/>
      <c r="B95" s="189"/>
      <c r="D95" s="189"/>
    </row>
    <row r="96" spans="1:10" s="200" customFormat="1">
      <c r="A96" s="208"/>
      <c r="B96" s="189" t="s">
        <v>668</v>
      </c>
      <c r="D96" s="189" t="s">
        <v>669</v>
      </c>
    </row>
    <row r="97" spans="1:10" s="200" customFormat="1">
      <c r="A97" s="208"/>
      <c r="B97" s="189"/>
      <c r="D97" s="189"/>
    </row>
    <row r="98" spans="1:10" s="200" customFormat="1">
      <c r="A98" s="208"/>
      <c r="B98" s="189" t="s">
        <v>670</v>
      </c>
      <c r="D98" s="189" t="s">
        <v>669</v>
      </c>
    </row>
    <row r="99" spans="1:10" s="200" customFormat="1">
      <c r="A99" s="208"/>
      <c r="B99" s="189"/>
      <c r="D99" s="189"/>
    </row>
    <row r="100" spans="1:10" s="222" customFormat="1">
      <c r="A100" s="221"/>
      <c r="B100" s="221" t="s">
        <v>533</v>
      </c>
      <c r="C100" s="221">
        <v>1</v>
      </c>
      <c r="D100" s="221" t="s">
        <v>534</v>
      </c>
      <c r="E100" s="572">
        <v>0</v>
      </c>
      <c r="G100" s="221" t="s">
        <v>69</v>
      </c>
      <c r="H100" s="572">
        <f>+C100*E100</f>
        <v>0</v>
      </c>
      <c r="J100" s="223">
        <v>0</v>
      </c>
    </row>
    <row r="101" spans="1:10" s="222" customFormat="1">
      <c r="A101" s="221"/>
      <c r="B101" s="221"/>
      <c r="C101" s="221"/>
      <c r="D101" s="221"/>
      <c r="E101" s="223"/>
      <c r="G101" s="221"/>
      <c r="H101" s="223"/>
      <c r="J101" s="223"/>
    </row>
    <row r="102" spans="1:10" s="222" customFormat="1">
      <c r="A102" s="221" t="s">
        <v>430</v>
      </c>
      <c r="B102" s="222" t="s">
        <v>1621</v>
      </c>
    </row>
    <row r="103" spans="1:10" s="222" customFormat="1">
      <c r="A103" s="221"/>
      <c r="B103" s="222" t="s">
        <v>668</v>
      </c>
      <c r="C103" s="222" t="s">
        <v>1622</v>
      </c>
    </row>
    <row r="104" spans="1:10" s="222" customFormat="1">
      <c r="A104" s="221"/>
    </row>
    <row r="105" spans="1:10" s="200" customFormat="1">
      <c r="A105" s="208"/>
      <c r="B105" s="189" t="s">
        <v>667</v>
      </c>
    </row>
    <row r="106" spans="1:10" s="200" customFormat="1">
      <c r="A106" s="208"/>
      <c r="B106" s="189"/>
      <c r="D106" s="189"/>
    </row>
    <row r="107" spans="1:10" s="200" customFormat="1">
      <c r="A107" s="208"/>
      <c r="B107" s="189" t="s">
        <v>668</v>
      </c>
      <c r="D107" s="189" t="s">
        <v>669</v>
      </c>
    </row>
    <row r="108" spans="1:10" s="200" customFormat="1">
      <c r="A108" s="208"/>
      <c r="B108" s="189"/>
      <c r="D108" s="189"/>
    </row>
    <row r="109" spans="1:10" s="200" customFormat="1">
      <c r="A109" s="208"/>
      <c r="B109" s="189" t="s">
        <v>670</v>
      </c>
      <c r="D109" s="189" t="s">
        <v>669</v>
      </c>
    </row>
    <row r="110" spans="1:10" s="200" customFormat="1">
      <c r="A110" s="208"/>
      <c r="B110" s="189"/>
      <c r="D110" s="189"/>
    </row>
    <row r="111" spans="1:10" s="222" customFormat="1">
      <c r="A111" s="221"/>
      <c r="B111" s="221" t="s">
        <v>11</v>
      </c>
      <c r="C111" s="221">
        <v>40</v>
      </c>
      <c r="D111" s="221" t="s">
        <v>534</v>
      </c>
      <c r="E111" s="572">
        <v>0</v>
      </c>
      <c r="G111" s="221" t="s">
        <v>69</v>
      </c>
      <c r="H111" s="572">
        <f>+C111*E111</f>
        <v>0</v>
      </c>
      <c r="J111" s="223">
        <v>0</v>
      </c>
    </row>
    <row r="112" spans="1:10" s="236" customFormat="1">
      <c r="A112" s="525"/>
      <c r="B112" s="525"/>
      <c r="C112" s="525"/>
      <c r="D112" s="525"/>
      <c r="E112" s="526"/>
      <c r="G112" s="525"/>
      <c r="H112" s="526"/>
      <c r="J112" s="526"/>
    </row>
    <row r="113" spans="1:10" s="222" customFormat="1">
      <c r="A113" s="221" t="s">
        <v>433</v>
      </c>
      <c r="B113" s="222" t="s">
        <v>1623</v>
      </c>
    </row>
    <row r="114" spans="1:10" s="222" customFormat="1">
      <c r="A114" s="221"/>
      <c r="B114" s="222" t="s">
        <v>668</v>
      </c>
      <c r="C114" s="222" t="s">
        <v>1624</v>
      </c>
    </row>
    <row r="115" spans="1:10" s="222" customFormat="1">
      <c r="A115" s="221"/>
    </row>
    <row r="116" spans="1:10" s="200" customFormat="1">
      <c r="A116" s="208"/>
      <c r="B116" s="189" t="s">
        <v>667</v>
      </c>
    </row>
    <row r="117" spans="1:10" s="200" customFormat="1">
      <c r="A117" s="208"/>
      <c r="B117" s="189"/>
      <c r="D117" s="189"/>
    </row>
    <row r="118" spans="1:10" s="200" customFormat="1">
      <c r="A118" s="208"/>
      <c r="B118" s="189" t="s">
        <v>668</v>
      </c>
      <c r="D118" s="189" t="s">
        <v>669</v>
      </c>
    </row>
    <row r="119" spans="1:10" s="200" customFormat="1">
      <c r="A119" s="208"/>
      <c r="B119" s="189"/>
      <c r="D119" s="189"/>
    </row>
    <row r="120" spans="1:10" s="200" customFormat="1">
      <c r="A120" s="208"/>
      <c r="B120" s="189" t="s">
        <v>670</v>
      </c>
      <c r="D120" s="189" t="s">
        <v>669</v>
      </c>
    </row>
    <row r="121" spans="1:10" s="200" customFormat="1">
      <c r="A121" s="208"/>
      <c r="B121" s="189"/>
      <c r="D121" s="189"/>
    </row>
    <row r="122" spans="1:10" s="222" customFormat="1">
      <c r="A122" s="221"/>
      <c r="B122" s="221" t="s">
        <v>11</v>
      </c>
      <c r="C122" s="221">
        <v>1</v>
      </c>
      <c r="D122" s="221" t="s">
        <v>534</v>
      </c>
      <c r="E122" s="572">
        <v>0</v>
      </c>
      <c r="G122" s="221" t="s">
        <v>69</v>
      </c>
      <c r="H122" s="572">
        <f>+C122*E122</f>
        <v>0</v>
      </c>
      <c r="J122" s="223">
        <v>0</v>
      </c>
    </row>
    <row r="123" spans="1:10" s="236" customFormat="1">
      <c r="A123" s="525"/>
      <c r="B123" s="525"/>
      <c r="C123" s="525"/>
      <c r="D123" s="525"/>
      <c r="E123" s="526"/>
      <c r="G123" s="525"/>
      <c r="H123" s="526"/>
      <c r="J123" s="526"/>
    </row>
    <row r="124" spans="1:10" s="222" customFormat="1">
      <c r="A124" s="221" t="s">
        <v>451</v>
      </c>
      <c r="B124" s="222" t="s">
        <v>1625</v>
      </c>
    </row>
    <row r="125" spans="1:10" s="222" customFormat="1">
      <c r="A125" s="221"/>
      <c r="B125" s="222" t="s">
        <v>668</v>
      </c>
      <c r="C125" s="222" t="s">
        <v>1626</v>
      </c>
    </row>
    <row r="126" spans="1:10" s="222" customFormat="1">
      <c r="A126" s="221"/>
    </row>
    <row r="127" spans="1:10" s="200" customFormat="1">
      <c r="A127" s="208"/>
      <c r="B127" s="189" t="s">
        <v>667</v>
      </c>
    </row>
    <row r="128" spans="1:10" s="200" customFormat="1">
      <c r="A128" s="208"/>
      <c r="B128" s="189"/>
      <c r="D128" s="189"/>
    </row>
    <row r="129" spans="1:10" s="200" customFormat="1">
      <c r="A129" s="208"/>
      <c r="B129" s="189" t="s">
        <v>668</v>
      </c>
      <c r="D129" s="189" t="s">
        <v>669</v>
      </c>
    </row>
    <row r="130" spans="1:10" s="200" customFormat="1">
      <c r="A130" s="208"/>
      <c r="B130" s="189"/>
      <c r="D130" s="189"/>
    </row>
    <row r="131" spans="1:10" s="200" customFormat="1">
      <c r="A131" s="208"/>
      <c r="B131" s="189" t="s">
        <v>670</v>
      </c>
      <c r="D131" s="189" t="s">
        <v>669</v>
      </c>
    </row>
    <row r="132" spans="1:10" s="200" customFormat="1">
      <c r="A132" s="208"/>
      <c r="B132" s="189"/>
      <c r="D132" s="189"/>
    </row>
    <row r="133" spans="1:10" s="222" customFormat="1">
      <c r="A133" s="221"/>
      <c r="B133" s="221" t="s">
        <v>11</v>
      </c>
      <c r="C133" s="221">
        <v>7</v>
      </c>
      <c r="D133" s="221" t="s">
        <v>534</v>
      </c>
      <c r="E133" s="572">
        <v>0</v>
      </c>
      <c r="G133" s="221" t="s">
        <v>69</v>
      </c>
      <c r="H133" s="572">
        <f>+C133*E133</f>
        <v>0</v>
      </c>
      <c r="J133" s="223">
        <v>0</v>
      </c>
    </row>
    <row r="134" spans="1:10" s="222" customFormat="1">
      <c r="B134" s="240"/>
      <c r="G134" s="238"/>
      <c r="H134" s="239"/>
    </row>
    <row r="135" spans="1:10" s="222" customFormat="1">
      <c r="A135" s="221" t="s">
        <v>455</v>
      </c>
      <c r="B135" s="222" t="s">
        <v>1627</v>
      </c>
    </row>
    <row r="136" spans="1:10" s="222" customFormat="1">
      <c r="A136" s="221"/>
      <c r="B136" s="222" t="s">
        <v>668</v>
      </c>
      <c r="C136" s="222" t="s">
        <v>1628</v>
      </c>
      <c r="F136" s="573"/>
    </row>
    <row r="137" spans="1:10" s="222" customFormat="1">
      <c r="A137" s="221"/>
    </row>
    <row r="138" spans="1:10" s="200" customFormat="1">
      <c r="A138" s="208"/>
      <c r="B138" s="189" t="s">
        <v>667</v>
      </c>
    </row>
    <row r="139" spans="1:10" s="200" customFormat="1">
      <c r="A139" s="208"/>
      <c r="B139" s="189"/>
      <c r="D139" s="189"/>
    </row>
    <row r="140" spans="1:10" s="200" customFormat="1">
      <c r="A140" s="208"/>
      <c r="B140" s="189" t="s">
        <v>668</v>
      </c>
      <c r="D140" s="189" t="s">
        <v>669</v>
      </c>
    </row>
    <row r="141" spans="1:10" s="200" customFormat="1">
      <c r="A141" s="208"/>
      <c r="B141" s="189"/>
      <c r="D141" s="189"/>
    </row>
    <row r="142" spans="1:10" s="200" customFormat="1">
      <c r="A142" s="208"/>
      <c r="B142" s="189" t="s">
        <v>670</v>
      </c>
      <c r="D142" s="189" t="s">
        <v>669</v>
      </c>
    </row>
    <row r="143" spans="1:10" s="200" customFormat="1">
      <c r="A143" s="208"/>
      <c r="B143" s="189"/>
      <c r="D143" s="189"/>
    </row>
    <row r="144" spans="1:10" s="222" customFormat="1">
      <c r="A144" s="221"/>
      <c r="B144" s="221" t="s">
        <v>11</v>
      </c>
      <c r="C144" s="221">
        <v>5</v>
      </c>
      <c r="D144" s="221" t="s">
        <v>534</v>
      </c>
      <c r="E144" s="572">
        <v>0</v>
      </c>
      <c r="G144" s="221" t="s">
        <v>69</v>
      </c>
      <c r="H144" s="572">
        <f>+C144*E144</f>
        <v>0</v>
      </c>
      <c r="J144" s="223">
        <v>0</v>
      </c>
    </row>
    <row r="145" spans="1:10" s="222" customFormat="1">
      <c r="A145" s="221"/>
      <c r="B145" s="221"/>
      <c r="C145" s="221"/>
      <c r="D145" s="221"/>
      <c r="E145" s="223"/>
      <c r="G145" s="221"/>
      <c r="H145" s="223"/>
      <c r="J145" s="223"/>
    </row>
    <row r="146" spans="1:10" s="222" customFormat="1">
      <c r="A146" s="221" t="s">
        <v>459</v>
      </c>
      <c r="B146" s="222" t="s">
        <v>1629</v>
      </c>
    </row>
    <row r="147" spans="1:10" s="222" customFormat="1">
      <c r="A147" s="221"/>
      <c r="B147" s="222" t="s">
        <v>668</v>
      </c>
      <c r="C147" s="222" t="s">
        <v>1630</v>
      </c>
    </row>
    <row r="148" spans="1:10" s="222" customFormat="1">
      <c r="A148" s="221"/>
    </row>
    <row r="149" spans="1:10" s="200" customFormat="1">
      <c r="A149" s="208"/>
      <c r="B149" s="189" t="s">
        <v>667</v>
      </c>
    </row>
    <row r="150" spans="1:10" s="200" customFormat="1">
      <c r="A150" s="208"/>
      <c r="B150" s="189"/>
      <c r="D150" s="189"/>
    </row>
    <row r="151" spans="1:10" s="200" customFormat="1">
      <c r="A151" s="208"/>
      <c r="B151" s="189" t="s">
        <v>668</v>
      </c>
      <c r="D151" s="189" t="s">
        <v>669</v>
      </c>
    </row>
    <row r="152" spans="1:10" s="200" customFormat="1">
      <c r="A152" s="208"/>
      <c r="B152" s="189"/>
      <c r="D152" s="189"/>
    </row>
    <row r="153" spans="1:10" s="200" customFormat="1">
      <c r="A153" s="208"/>
      <c r="B153" s="189" t="s">
        <v>670</v>
      </c>
      <c r="D153" s="189" t="s">
        <v>669</v>
      </c>
    </row>
    <row r="154" spans="1:10" s="200" customFormat="1">
      <c r="A154" s="208"/>
      <c r="B154" s="189"/>
      <c r="D154" s="189"/>
    </row>
    <row r="155" spans="1:10" s="222" customFormat="1">
      <c r="A155" s="221"/>
      <c r="B155" s="221" t="s">
        <v>11</v>
      </c>
      <c r="C155" s="221">
        <v>3</v>
      </c>
      <c r="D155" s="221" t="s">
        <v>534</v>
      </c>
      <c r="E155" s="572">
        <v>0</v>
      </c>
      <c r="G155" s="221" t="s">
        <v>69</v>
      </c>
      <c r="H155" s="572">
        <f>+C155*E155</f>
        <v>0</v>
      </c>
      <c r="J155" s="223">
        <v>0</v>
      </c>
    </row>
    <row r="156" spans="1:10" s="236" customFormat="1">
      <c r="A156" s="525"/>
      <c r="B156" s="525"/>
      <c r="C156" s="525"/>
      <c r="D156" s="525"/>
      <c r="E156" s="526"/>
      <c r="G156" s="525"/>
      <c r="H156" s="526"/>
      <c r="J156" s="526"/>
    </row>
    <row r="157" spans="1:10" s="222" customFormat="1">
      <c r="A157" s="221" t="s">
        <v>463</v>
      </c>
      <c r="B157" s="222" t="s">
        <v>1631</v>
      </c>
    </row>
    <row r="158" spans="1:10" s="222" customFormat="1">
      <c r="A158" s="221"/>
      <c r="B158" s="222" t="s">
        <v>1632</v>
      </c>
    </row>
    <row r="159" spans="1:10" s="222" customFormat="1">
      <c r="A159" s="221"/>
      <c r="B159" s="222" t="s">
        <v>1633</v>
      </c>
    </row>
    <row r="160" spans="1:10" s="222" customFormat="1">
      <c r="A160" s="221"/>
      <c r="B160" s="222" t="s">
        <v>1634</v>
      </c>
    </row>
    <row r="161" spans="1:10" s="222" customFormat="1">
      <c r="A161" s="221"/>
      <c r="B161" s="222" t="s">
        <v>1635</v>
      </c>
    </row>
    <row r="162" spans="1:10" s="222" customFormat="1">
      <c r="A162" s="221"/>
    </row>
    <row r="163" spans="1:10" s="222" customFormat="1">
      <c r="A163" s="221"/>
      <c r="B163" s="221" t="s">
        <v>416</v>
      </c>
      <c r="C163" s="221">
        <v>1200</v>
      </c>
      <c r="D163" s="221" t="s">
        <v>534</v>
      </c>
      <c r="E163" s="572">
        <v>0</v>
      </c>
      <c r="G163" s="221" t="s">
        <v>69</v>
      </c>
      <c r="H163" s="572">
        <f>+C163*E163</f>
        <v>0</v>
      </c>
      <c r="J163" s="223">
        <v>0</v>
      </c>
    </row>
    <row r="164" spans="1:10" s="222" customFormat="1">
      <c r="A164" s="221"/>
      <c r="B164" s="221"/>
      <c r="C164" s="221"/>
      <c r="D164" s="221"/>
      <c r="E164" s="223"/>
      <c r="G164" s="221"/>
      <c r="H164" s="223"/>
      <c r="J164" s="223"/>
    </row>
    <row r="165" spans="1:10" s="222" customFormat="1">
      <c r="A165" s="221" t="s">
        <v>468</v>
      </c>
      <c r="B165" s="237" t="s">
        <v>1636</v>
      </c>
      <c r="C165" s="221"/>
      <c r="D165" s="221"/>
      <c r="E165" s="223"/>
      <c r="G165" s="221"/>
      <c r="H165" s="223"/>
      <c r="J165" s="223"/>
    </row>
    <row r="166" spans="1:10" s="222" customFormat="1">
      <c r="A166" s="221"/>
      <c r="B166" s="237" t="s">
        <v>1637</v>
      </c>
      <c r="C166" s="221"/>
      <c r="D166" s="221"/>
      <c r="E166" s="223"/>
      <c r="G166" s="221"/>
      <c r="H166" s="223"/>
      <c r="J166" s="223"/>
    </row>
    <row r="167" spans="1:10" s="222" customFormat="1">
      <c r="A167" s="221"/>
      <c r="B167" s="221"/>
      <c r="C167" s="221"/>
      <c r="D167" s="221"/>
      <c r="E167" s="223"/>
      <c r="G167" s="221"/>
      <c r="H167" s="223"/>
      <c r="J167" s="223"/>
    </row>
    <row r="168" spans="1:10" s="222" customFormat="1">
      <c r="A168" s="221"/>
      <c r="B168" s="221" t="s">
        <v>533</v>
      </c>
      <c r="C168" s="221">
        <v>1</v>
      </c>
      <c r="D168" s="221" t="s">
        <v>534</v>
      </c>
      <c r="E168" s="572">
        <v>0</v>
      </c>
      <c r="G168" s="221" t="s">
        <v>69</v>
      </c>
      <c r="H168" s="572">
        <f>+C168*E168</f>
        <v>0</v>
      </c>
      <c r="J168" s="223">
        <v>0</v>
      </c>
    </row>
    <row r="169" spans="1:10" s="236" customFormat="1" ht="13.5" thickBot="1"/>
    <row r="170" spans="1:10" s="236" customFormat="1" ht="13.5" thickBot="1">
      <c r="B170" s="241" t="s">
        <v>1613</v>
      </c>
      <c r="G170" s="231" t="s">
        <v>69</v>
      </c>
      <c r="H170" s="531">
        <f>SUM(H89:H168)</f>
        <v>0</v>
      </c>
    </row>
    <row r="171" spans="1:10" s="200" customFormat="1">
      <c r="B171" s="201"/>
      <c r="G171" s="227"/>
      <c r="H171" s="228"/>
    </row>
    <row r="172" spans="1:10" ht="15.75">
      <c r="A172" s="203"/>
      <c r="B172" s="241"/>
      <c r="E172" s="189"/>
      <c r="G172" s="231"/>
      <c r="H172" s="232"/>
    </row>
    <row r="173" spans="1:10">
      <c r="A173" s="189"/>
      <c r="B173" s="241"/>
      <c r="E173" s="189"/>
      <c r="G173" s="231"/>
      <c r="H173" s="232"/>
    </row>
    <row r="174" spans="1:10" s="222" customFormat="1">
      <c r="A174" s="221"/>
    </row>
    <row r="175" spans="1:10" s="222" customFormat="1">
      <c r="A175" s="221"/>
    </row>
    <row r="176" spans="1:10" s="222" customFormat="1">
      <c r="A176" s="221"/>
      <c r="B176" s="221"/>
      <c r="C176" s="221"/>
      <c r="D176" s="221"/>
      <c r="E176" s="223"/>
      <c r="G176" s="221"/>
      <c r="H176" s="223"/>
      <c r="J176" s="223"/>
    </row>
    <row r="177" spans="1:10" s="236" customFormat="1">
      <c r="A177" s="525"/>
      <c r="B177" s="525"/>
      <c r="C177" s="525"/>
      <c r="D177" s="525"/>
      <c r="E177" s="526"/>
      <c r="G177" s="525"/>
      <c r="H177" s="526"/>
      <c r="J177" s="526"/>
    </row>
    <row r="178" spans="1:10" s="222" customFormat="1">
      <c r="A178" s="221"/>
    </row>
    <row r="179" spans="1:10" s="222" customFormat="1">
      <c r="A179" s="221"/>
    </row>
    <row r="180" spans="1:10" s="222" customFormat="1">
      <c r="A180" s="221"/>
      <c r="B180" s="221"/>
      <c r="C180" s="221"/>
      <c r="D180" s="221"/>
      <c r="E180" s="223"/>
      <c r="G180" s="221"/>
      <c r="H180" s="223"/>
      <c r="J180" s="223"/>
    </row>
    <row r="181" spans="1:10" s="236" customFormat="1">
      <c r="A181" s="525"/>
      <c r="B181" s="525"/>
      <c r="C181" s="525"/>
      <c r="D181" s="525"/>
      <c r="E181" s="526"/>
      <c r="G181" s="525"/>
      <c r="H181" s="526"/>
      <c r="J181" s="526"/>
    </row>
    <row r="182" spans="1:10" s="222" customFormat="1">
      <c r="A182" s="221"/>
    </row>
    <row r="183" spans="1:10" s="222" customFormat="1">
      <c r="A183" s="221"/>
    </row>
    <row r="184" spans="1:10" s="222" customFormat="1">
      <c r="A184" s="221"/>
      <c r="B184" s="221"/>
      <c r="C184" s="221"/>
      <c r="D184" s="221"/>
      <c r="E184" s="223"/>
      <c r="G184" s="221"/>
      <c r="H184" s="223"/>
      <c r="J184" s="223"/>
    </row>
    <row r="185" spans="1:10" s="222" customFormat="1">
      <c r="B185" s="240"/>
      <c r="G185" s="238"/>
      <c r="H185" s="239"/>
    </row>
    <row r="186" spans="1:10" s="222" customFormat="1">
      <c r="A186" s="221"/>
    </row>
    <row r="187" spans="1:10" s="222" customFormat="1">
      <c r="A187" s="221"/>
    </row>
    <row r="188" spans="1:10" s="222" customFormat="1">
      <c r="A188" s="221"/>
      <c r="B188" s="221"/>
      <c r="C188" s="221"/>
      <c r="D188" s="221"/>
      <c r="E188" s="223"/>
      <c r="G188" s="221"/>
      <c r="H188" s="223"/>
      <c r="J188" s="223"/>
    </row>
    <row r="189" spans="1:10" s="222" customFormat="1">
      <c r="A189" s="221"/>
      <c r="B189" s="221"/>
      <c r="C189" s="221"/>
      <c r="D189" s="221"/>
      <c r="E189" s="223"/>
      <c r="G189" s="221"/>
      <c r="H189" s="223"/>
      <c r="J189" s="223"/>
    </row>
    <row r="190" spans="1:10" s="222" customFormat="1">
      <c r="A190" s="221"/>
    </row>
    <row r="191" spans="1:10" s="222" customFormat="1">
      <c r="A191" s="221"/>
    </row>
    <row r="192" spans="1:10" s="222" customFormat="1">
      <c r="A192" s="221"/>
      <c r="B192" s="221"/>
      <c r="C192" s="221"/>
      <c r="D192" s="221"/>
      <c r="E192" s="223"/>
      <c r="G192" s="221"/>
      <c r="H192" s="223"/>
      <c r="J192" s="223"/>
    </row>
    <row r="193" spans="1:10" s="236" customFormat="1">
      <c r="A193" s="525"/>
      <c r="B193" s="525"/>
      <c r="C193" s="525"/>
      <c r="D193" s="525"/>
      <c r="E193" s="526"/>
      <c r="G193" s="525"/>
      <c r="H193" s="526"/>
      <c r="J193" s="526"/>
    </row>
    <row r="194" spans="1:10" s="222" customFormat="1">
      <c r="A194" s="221"/>
    </row>
    <row r="195" spans="1:10" s="222" customFormat="1">
      <c r="A195" s="221"/>
    </row>
    <row r="196" spans="1:10" s="222" customFormat="1">
      <c r="A196" s="221"/>
    </row>
    <row r="197" spans="1:10" s="222" customFormat="1">
      <c r="A197" s="221"/>
    </row>
    <row r="198" spans="1:10" s="222" customFormat="1">
      <c r="A198" s="221"/>
      <c r="B198" s="221"/>
      <c r="C198" s="221"/>
      <c r="D198" s="221"/>
      <c r="E198" s="223"/>
      <c r="G198" s="221"/>
      <c r="H198" s="223"/>
      <c r="J198" s="223"/>
    </row>
    <row r="199" spans="1:10" s="222" customFormat="1">
      <c r="A199" s="221"/>
      <c r="B199" s="221"/>
      <c r="C199" s="221"/>
      <c r="D199" s="221"/>
      <c r="E199" s="223"/>
      <c r="G199" s="221"/>
      <c r="H199" s="223"/>
      <c r="J199" s="223"/>
    </row>
    <row r="200" spans="1:10" s="222" customFormat="1">
      <c r="A200" s="221"/>
    </row>
    <row r="201" spans="1:10" s="222" customFormat="1">
      <c r="A201" s="221"/>
    </row>
    <row r="202" spans="1:10" s="222" customFormat="1">
      <c r="A202" s="221"/>
    </row>
    <row r="203" spans="1:10" s="222" customFormat="1">
      <c r="A203" s="221"/>
    </row>
    <row r="204" spans="1:10" s="222" customFormat="1">
      <c r="A204" s="221"/>
      <c r="B204" s="221"/>
      <c r="C204" s="221"/>
      <c r="D204" s="221"/>
      <c r="E204" s="223"/>
      <c r="G204" s="221"/>
      <c r="H204" s="223"/>
      <c r="J204" s="223"/>
    </row>
    <row r="205" spans="1:10" s="222" customFormat="1">
      <c r="A205" s="221"/>
      <c r="B205" s="221"/>
      <c r="C205" s="221"/>
      <c r="D205" s="221"/>
      <c r="E205" s="223"/>
      <c r="G205" s="221"/>
      <c r="H205" s="223"/>
      <c r="J205" s="223"/>
    </row>
    <row r="206" spans="1:10" s="222" customFormat="1">
      <c r="A206" s="221"/>
      <c r="B206" s="237"/>
      <c r="C206" s="221"/>
      <c r="D206" s="221"/>
      <c r="E206" s="223"/>
      <c r="G206" s="221"/>
      <c r="H206" s="223"/>
      <c r="J206" s="223"/>
    </row>
    <row r="207" spans="1:10" s="222" customFormat="1">
      <c r="A207" s="221"/>
      <c r="B207" s="237"/>
      <c r="C207" s="221"/>
      <c r="D207" s="221"/>
      <c r="E207" s="223"/>
      <c r="G207" s="221"/>
      <c r="H207" s="223"/>
      <c r="J207" s="223"/>
    </row>
    <row r="208" spans="1:10" s="222" customFormat="1">
      <c r="A208" s="221"/>
      <c r="B208" s="237"/>
      <c r="C208" s="221"/>
      <c r="D208" s="221"/>
      <c r="E208" s="223"/>
      <c r="G208" s="221"/>
      <c r="H208" s="223"/>
      <c r="J208" s="223"/>
    </row>
    <row r="209" spans="1:10" s="222" customFormat="1">
      <c r="A209" s="221"/>
      <c r="B209" s="221"/>
      <c r="C209" s="221"/>
      <c r="D209" s="221"/>
      <c r="E209" s="223"/>
      <c r="G209" s="221"/>
      <c r="H209" s="223"/>
      <c r="J209" s="223"/>
    </row>
    <row r="210" spans="1:10" s="222" customFormat="1">
      <c r="A210" s="221"/>
      <c r="B210" s="221"/>
      <c r="C210" s="221"/>
      <c r="D210" s="221"/>
      <c r="E210" s="223"/>
      <c r="G210" s="221"/>
      <c r="H210" s="223"/>
      <c r="J210" s="223"/>
    </row>
    <row r="211" spans="1:10" s="236" customFormat="1"/>
    <row r="212" spans="1:10" s="236" customFormat="1">
      <c r="B212" s="241"/>
      <c r="G212" s="231"/>
      <c r="H212" s="239"/>
    </row>
    <row r="214" spans="1:10" ht="15.75">
      <c r="A214" s="203"/>
      <c r="B214" s="241"/>
      <c r="E214" s="189"/>
      <c r="G214" s="231"/>
      <c r="H214" s="232"/>
    </row>
    <row r="215" spans="1:10">
      <c r="A215" s="189"/>
      <c r="B215" s="241"/>
      <c r="E215" s="189"/>
      <c r="G215" s="231"/>
      <c r="H215" s="232"/>
    </row>
    <row r="216" spans="1:10" s="222" customFormat="1">
      <c r="A216" s="221"/>
      <c r="G216" s="238"/>
      <c r="H216" s="239"/>
    </row>
    <row r="217" spans="1:10" s="222" customFormat="1"/>
    <row r="218" spans="1:10" s="222" customFormat="1">
      <c r="A218" s="221"/>
    </row>
    <row r="219" spans="1:10" s="222" customFormat="1">
      <c r="A219" s="221"/>
    </row>
    <row r="220" spans="1:10" s="222" customFormat="1">
      <c r="A220" s="221"/>
      <c r="B220" s="221"/>
      <c r="C220" s="221"/>
      <c r="D220" s="221"/>
      <c r="E220" s="223"/>
      <c r="G220" s="221"/>
      <c r="H220" s="223"/>
      <c r="J220" s="223"/>
    </row>
    <row r="221" spans="1:10" s="222" customFormat="1"/>
    <row r="222" spans="1:10" s="222" customFormat="1">
      <c r="A222" s="221"/>
    </row>
    <row r="223" spans="1:10" s="222" customFormat="1">
      <c r="A223" s="221"/>
    </row>
    <row r="224" spans="1:10" s="222" customFormat="1">
      <c r="A224" s="221"/>
      <c r="B224" s="221"/>
      <c r="C224" s="221"/>
      <c r="D224" s="221"/>
      <c r="E224" s="223"/>
      <c r="G224" s="221"/>
      <c r="H224" s="223"/>
      <c r="J224" s="223"/>
    </row>
    <row r="225" spans="1:10" s="222" customFormat="1">
      <c r="A225" s="221"/>
      <c r="B225" s="221"/>
      <c r="C225" s="221"/>
      <c r="D225" s="221"/>
      <c r="E225" s="223"/>
      <c r="G225" s="221"/>
      <c r="H225" s="223"/>
      <c r="J225" s="223"/>
    </row>
    <row r="226" spans="1:10" s="222" customFormat="1">
      <c r="A226" s="221"/>
    </row>
    <row r="227" spans="1:10" s="222" customFormat="1">
      <c r="A227" s="221"/>
    </row>
    <row r="228" spans="1:10" s="222" customFormat="1">
      <c r="A228" s="221"/>
      <c r="B228" s="221"/>
      <c r="C228" s="221"/>
      <c r="D228" s="221"/>
      <c r="E228" s="223"/>
      <c r="G228" s="221"/>
      <c r="H228" s="223"/>
      <c r="J228" s="223"/>
    </row>
    <row r="229" spans="1:10" s="222" customFormat="1">
      <c r="A229" s="221"/>
      <c r="B229" s="221"/>
      <c r="C229" s="221"/>
      <c r="D229" s="221"/>
      <c r="E229" s="223"/>
      <c r="G229" s="221"/>
      <c r="H229" s="223"/>
      <c r="J229" s="223"/>
    </row>
    <row r="230" spans="1:10" s="222" customFormat="1">
      <c r="A230" s="221"/>
      <c r="G230" s="238"/>
      <c r="H230" s="239"/>
    </row>
    <row r="231" spans="1:10" s="222" customFormat="1"/>
    <row r="232" spans="1:10" s="222" customFormat="1">
      <c r="A232" s="221"/>
    </row>
    <row r="233" spans="1:10" s="222" customFormat="1">
      <c r="A233" s="221"/>
    </row>
    <row r="234" spans="1:10" s="222" customFormat="1">
      <c r="A234" s="221"/>
      <c r="B234" s="221"/>
      <c r="C234" s="221"/>
      <c r="D234" s="221"/>
      <c r="E234" s="223"/>
      <c r="G234" s="221"/>
      <c r="H234" s="223"/>
      <c r="J234" s="223"/>
    </row>
    <row r="235" spans="1:10" s="222" customFormat="1"/>
    <row r="236" spans="1:10" s="222" customFormat="1">
      <c r="A236" s="221"/>
    </row>
    <row r="237" spans="1:10" s="222" customFormat="1">
      <c r="A237" s="221"/>
    </row>
    <row r="238" spans="1:10" s="222" customFormat="1">
      <c r="A238" s="221"/>
      <c r="B238" s="221"/>
      <c r="C238" s="221"/>
      <c r="D238" s="221"/>
      <c r="E238" s="223"/>
      <c r="G238" s="221"/>
      <c r="H238" s="223"/>
      <c r="J238" s="223"/>
    </row>
    <row r="239" spans="1:10" s="236" customFormat="1">
      <c r="A239" s="525"/>
      <c r="B239" s="525"/>
      <c r="C239" s="525"/>
      <c r="D239" s="525"/>
      <c r="E239" s="526"/>
      <c r="G239" s="525"/>
      <c r="H239" s="526"/>
      <c r="J239" s="526"/>
    </row>
    <row r="240" spans="1:10" s="222" customFormat="1">
      <c r="A240" s="221"/>
    </row>
    <row r="241" spans="1:10" s="222" customFormat="1">
      <c r="A241" s="221"/>
    </row>
    <row r="242" spans="1:10" s="222" customFormat="1">
      <c r="A242" s="221"/>
      <c r="B242" s="221"/>
      <c r="C242" s="221"/>
      <c r="D242" s="221"/>
      <c r="E242" s="223"/>
      <c r="G242" s="221"/>
      <c r="H242" s="223"/>
      <c r="J242" s="223"/>
    </row>
    <row r="243" spans="1:10" s="236" customFormat="1">
      <c r="A243" s="525"/>
      <c r="B243" s="525"/>
      <c r="C243" s="525"/>
      <c r="D243" s="525"/>
      <c r="E243" s="526"/>
      <c r="G243" s="525"/>
      <c r="H243" s="526"/>
      <c r="J243" s="526"/>
    </row>
    <row r="244" spans="1:10" s="222" customFormat="1">
      <c r="A244" s="221"/>
    </row>
    <row r="245" spans="1:10" s="222" customFormat="1">
      <c r="A245" s="221"/>
    </row>
    <row r="246" spans="1:10" s="222" customFormat="1">
      <c r="A246" s="221"/>
      <c r="B246" s="221"/>
      <c r="C246" s="221"/>
      <c r="D246" s="221"/>
      <c r="E246" s="223"/>
      <c r="G246" s="221"/>
      <c r="H246" s="223"/>
      <c r="J246" s="223"/>
    </row>
    <row r="247" spans="1:10" s="222" customFormat="1">
      <c r="B247" s="240"/>
      <c r="G247" s="238"/>
      <c r="H247" s="239"/>
    </row>
    <row r="248" spans="1:10" s="222" customFormat="1">
      <c r="A248" s="221"/>
    </row>
    <row r="249" spans="1:10" s="222" customFormat="1">
      <c r="A249" s="221"/>
    </row>
    <row r="250" spans="1:10" s="222" customFormat="1">
      <c r="A250" s="221"/>
      <c r="B250" s="221"/>
      <c r="C250" s="221"/>
      <c r="D250" s="221"/>
      <c r="E250" s="223"/>
      <c r="G250" s="221"/>
      <c r="H250" s="223"/>
      <c r="J250" s="223"/>
    </row>
    <row r="251" spans="1:10" s="222" customFormat="1">
      <c r="A251" s="221"/>
      <c r="B251" s="221"/>
      <c r="C251" s="221"/>
      <c r="D251" s="221"/>
      <c r="E251" s="223"/>
      <c r="G251" s="221"/>
      <c r="H251" s="223"/>
      <c r="J251" s="223"/>
    </row>
    <row r="252" spans="1:10" s="222" customFormat="1">
      <c r="A252" s="221"/>
    </row>
    <row r="253" spans="1:10" s="222" customFormat="1">
      <c r="A253" s="221"/>
    </row>
    <row r="254" spans="1:10" s="222" customFormat="1">
      <c r="A254" s="221"/>
      <c r="B254" s="221"/>
      <c r="C254" s="221"/>
      <c r="D254" s="221"/>
      <c r="E254" s="223"/>
      <c r="G254" s="221"/>
      <c r="H254" s="223"/>
      <c r="J254" s="223"/>
    </row>
    <row r="255" spans="1:10" s="236" customFormat="1">
      <c r="A255" s="525"/>
      <c r="B255" s="525"/>
      <c r="C255" s="525"/>
      <c r="D255" s="525"/>
      <c r="E255" s="526"/>
      <c r="G255" s="525"/>
      <c r="H255" s="526"/>
      <c r="J255" s="526"/>
    </row>
    <row r="256" spans="1:10" s="222" customFormat="1">
      <c r="A256" s="221"/>
    </row>
    <row r="257" spans="1:10" s="222" customFormat="1">
      <c r="A257" s="221"/>
    </row>
    <row r="258" spans="1:10" s="222" customFormat="1">
      <c r="A258" s="221"/>
    </row>
    <row r="259" spans="1:10" s="222" customFormat="1">
      <c r="A259" s="221"/>
    </row>
    <row r="260" spans="1:10" s="222" customFormat="1">
      <c r="A260" s="221"/>
      <c r="B260" s="221"/>
      <c r="C260" s="221"/>
      <c r="D260" s="221"/>
      <c r="E260" s="223"/>
      <c r="G260" s="221"/>
      <c r="H260" s="223"/>
      <c r="J260" s="223"/>
    </row>
    <row r="261" spans="1:10" s="222" customFormat="1">
      <c r="A261" s="221"/>
      <c r="B261" s="221"/>
      <c r="C261" s="221"/>
      <c r="D261" s="221"/>
      <c r="E261" s="223"/>
      <c r="G261" s="221"/>
      <c r="H261" s="223"/>
      <c r="J261" s="223"/>
    </row>
    <row r="262" spans="1:10" s="222" customFormat="1">
      <c r="A262" s="221"/>
    </row>
    <row r="263" spans="1:10" s="222" customFormat="1">
      <c r="A263" s="221"/>
    </row>
    <row r="264" spans="1:10" s="222" customFormat="1">
      <c r="A264" s="221"/>
    </row>
    <row r="265" spans="1:10" s="222" customFormat="1">
      <c r="A265" s="221"/>
    </row>
    <row r="266" spans="1:10" s="222" customFormat="1">
      <c r="A266" s="221"/>
      <c r="B266" s="221"/>
      <c r="C266" s="221"/>
      <c r="D266" s="221"/>
      <c r="E266" s="223"/>
      <c r="G266" s="221"/>
      <c r="H266" s="223"/>
      <c r="J266" s="223"/>
    </row>
    <row r="267" spans="1:10" s="222" customFormat="1">
      <c r="A267" s="221"/>
      <c r="B267" s="221"/>
      <c r="C267" s="221"/>
      <c r="D267" s="221"/>
      <c r="E267" s="223"/>
      <c r="G267" s="221"/>
      <c r="H267" s="223"/>
      <c r="J267" s="223"/>
    </row>
    <row r="268" spans="1:10" s="222" customFormat="1">
      <c r="A268" s="221"/>
      <c r="B268" s="237"/>
      <c r="C268" s="221"/>
      <c r="D268" s="221"/>
      <c r="E268" s="223"/>
      <c r="G268" s="221"/>
      <c r="H268" s="223"/>
      <c r="J268" s="223"/>
    </row>
    <row r="269" spans="1:10" s="222" customFormat="1">
      <c r="A269" s="221"/>
      <c r="B269" s="237"/>
      <c r="C269" s="221"/>
      <c r="D269" s="221"/>
      <c r="E269" s="223"/>
      <c r="G269" s="221"/>
      <c r="H269" s="223"/>
      <c r="J269" s="223"/>
    </row>
    <row r="270" spans="1:10" s="222" customFormat="1">
      <c r="A270" s="221"/>
      <c r="B270" s="237"/>
      <c r="C270" s="221"/>
      <c r="D270" s="221"/>
      <c r="E270" s="223"/>
      <c r="G270" s="221"/>
      <c r="H270" s="223"/>
      <c r="J270" s="223"/>
    </row>
    <row r="271" spans="1:10" s="222" customFormat="1">
      <c r="A271" s="221"/>
      <c r="B271" s="221"/>
      <c r="C271" s="221"/>
      <c r="D271" s="221"/>
      <c r="E271" s="223"/>
      <c r="G271" s="221"/>
      <c r="H271" s="223"/>
      <c r="J271" s="223"/>
    </row>
    <row r="272" spans="1:10" s="222" customFormat="1">
      <c r="A272" s="221"/>
      <c r="B272" s="221"/>
      <c r="C272" s="221"/>
      <c r="D272" s="221"/>
      <c r="E272" s="223"/>
      <c r="G272" s="221"/>
      <c r="H272" s="223"/>
      <c r="J272" s="223"/>
    </row>
    <row r="273" spans="1:10" s="236" customFormat="1"/>
    <row r="274" spans="1:10" s="236" customFormat="1">
      <c r="B274" s="241"/>
      <c r="G274" s="231"/>
      <c r="H274" s="239"/>
    </row>
    <row r="276" spans="1:10" ht="15.75">
      <c r="A276" s="203"/>
      <c r="B276" s="241"/>
      <c r="E276" s="189"/>
      <c r="G276" s="231"/>
      <c r="H276" s="232"/>
    </row>
    <row r="277" spans="1:10">
      <c r="A277" s="189"/>
      <c r="B277" s="241"/>
      <c r="E277" s="189"/>
      <c r="G277" s="231"/>
      <c r="H277" s="232"/>
    </row>
    <row r="278" spans="1:10" s="222" customFormat="1">
      <c r="A278" s="221"/>
    </row>
    <row r="279" spans="1:10" s="222" customFormat="1">
      <c r="A279" s="221"/>
    </row>
    <row r="280" spans="1:10" s="222" customFormat="1">
      <c r="A280" s="221"/>
      <c r="B280" s="221"/>
      <c r="C280" s="221"/>
      <c r="D280" s="221"/>
      <c r="E280" s="223"/>
      <c r="G280" s="221"/>
      <c r="H280" s="223"/>
      <c r="J280" s="223"/>
    </row>
    <row r="281" spans="1:10" s="236" customFormat="1">
      <c r="A281" s="525"/>
      <c r="B281" s="525"/>
      <c r="C281" s="525"/>
      <c r="D281" s="525"/>
      <c r="E281" s="526"/>
      <c r="G281" s="525"/>
      <c r="H281" s="526"/>
      <c r="J281" s="526"/>
    </row>
    <row r="282" spans="1:10" s="222" customFormat="1">
      <c r="A282" s="221"/>
    </row>
    <row r="283" spans="1:10" s="222" customFormat="1">
      <c r="A283" s="221"/>
    </row>
    <row r="284" spans="1:10" s="222" customFormat="1">
      <c r="A284" s="221"/>
      <c r="B284" s="221"/>
      <c r="C284" s="221"/>
      <c r="D284" s="221"/>
      <c r="E284" s="223"/>
      <c r="G284" s="221"/>
      <c r="H284" s="223"/>
      <c r="J284" s="223"/>
    </row>
    <row r="285" spans="1:10" s="236" customFormat="1">
      <c r="A285" s="525"/>
      <c r="B285" s="525"/>
      <c r="C285" s="525"/>
      <c r="D285" s="525"/>
      <c r="E285" s="526"/>
      <c r="G285" s="525"/>
      <c r="H285" s="526"/>
      <c r="J285" s="526"/>
    </row>
    <row r="286" spans="1:10" s="222" customFormat="1">
      <c r="A286" s="221"/>
    </row>
    <row r="287" spans="1:10" s="222" customFormat="1">
      <c r="A287" s="221"/>
    </row>
    <row r="288" spans="1:10" s="222" customFormat="1">
      <c r="A288" s="221"/>
      <c r="B288" s="221"/>
      <c r="C288" s="221"/>
      <c r="D288" s="221"/>
      <c r="E288" s="223"/>
      <c r="G288" s="221"/>
      <c r="H288" s="223"/>
      <c r="J288" s="223"/>
    </row>
    <row r="289" spans="1:10" s="222" customFormat="1">
      <c r="B289" s="240"/>
      <c r="G289" s="238"/>
      <c r="H289" s="239"/>
    </row>
    <row r="290" spans="1:10" s="222" customFormat="1">
      <c r="A290" s="221"/>
    </row>
    <row r="291" spans="1:10" s="222" customFormat="1">
      <c r="A291" s="221"/>
    </row>
    <row r="292" spans="1:10" s="222" customFormat="1">
      <c r="A292" s="221"/>
      <c r="B292" s="221"/>
      <c r="C292" s="221"/>
      <c r="D292" s="221"/>
      <c r="E292" s="223"/>
      <c r="G292" s="221"/>
      <c r="H292" s="223"/>
      <c r="J292" s="223"/>
    </row>
    <row r="293" spans="1:10" s="222" customFormat="1">
      <c r="A293" s="221"/>
      <c r="B293" s="221"/>
      <c r="C293" s="221"/>
      <c r="D293" s="221"/>
      <c r="E293" s="223"/>
      <c r="G293" s="221"/>
      <c r="H293" s="223"/>
      <c r="J293" s="223"/>
    </row>
    <row r="294" spans="1:10" s="222" customFormat="1">
      <c r="A294" s="221"/>
    </row>
    <row r="295" spans="1:10" s="222" customFormat="1">
      <c r="A295" s="221"/>
    </row>
    <row r="296" spans="1:10" s="222" customFormat="1">
      <c r="A296" s="221"/>
      <c r="B296" s="221"/>
      <c r="C296" s="221"/>
      <c r="D296" s="221"/>
      <c r="E296" s="223"/>
      <c r="G296" s="221"/>
      <c r="H296" s="223"/>
      <c r="J296" s="223"/>
    </row>
    <row r="297" spans="1:10" s="236" customFormat="1">
      <c r="A297" s="525"/>
      <c r="B297" s="525"/>
      <c r="C297" s="525"/>
      <c r="D297" s="525"/>
      <c r="E297" s="526"/>
      <c r="G297" s="525"/>
      <c r="H297" s="526"/>
      <c r="J297" s="526"/>
    </row>
    <row r="298" spans="1:10" s="222" customFormat="1">
      <c r="A298" s="221"/>
    </row>
    <row r="299" spans="1:10" s="222" customFormat="1">
      <c r="A299" s="221"/>
    </row>
    <row r="300" spans="1:10" s="222" customFormat="1">
      <c r="A300" s="221"/>
      <c r="B300" s="221"/>
      <c r="C300" s="221"/>
      <c r="D300" s="221"/>
      <c r="E300" s="223"/>
      <c r="G300" s="221"/>
      <c r="H300" s="223"/>
      <c r="J300" s="223"/>
    </row>
    <row r="301" spans="1:10" s="236" customFormat="1">
      <c r="A301" s="525"/>
      <c r="B301" s="525"/>
      <c r="C301" s="525"/>
      <c r="D301" s="525"/>
      <c r="E301" s="526"/>
      <c r="G301" s="525"/>
      <c r="H301" s="526"/>
      <c r="J301" s="526"/>
    </row>
    <row r="302" spans="1:10" s="222" customFormat="1">
      <c r="A302" s="221"/>
    </row>
    <row r="303" spans="1:10" s="222" customFormat="1">
      <c r="A303" s="221"/>
    </row>
    <row r="304" spans="1:10" s="222" customFormat="1">
      <c r="A304" s="221"/>
      <c r="B304" s="221"/>
      <c r="C304" s="221"/>
      <c r="D304" s="221"/>
      <c r="E304" s="223"/>
      <c r="G304" s="221"/>
      <c r="H304" s="223"/>
      <c r="J304" s="223"/>
    </row>
    <row r="305" spans="1:10" s="236" customFormat="1">
      <c r="A305" s="525"/>
      <c r="B305" s="525"/>
      <c r="C305" s="525"/>
      <c r="D305" s="525"/>
      <c r="E305" s="526"/>
      <c r="G305" s="525"/>
      <c r="H305" s="526"/>
      <c r="J305" s="526"/>
    </row>
    <row r="306" spans="1:10" s="222" customFormat="1">
      <c r="A306" s="221"/>
    </row>
    <row r="307" spans="1:10" s="222" customFormat="1">
      <c r="A307" s="221"/>
    </row>
    <row r="308" spans="1:10" s="222" customFormat="1">
      <c r="A308" s="221"/>
    </row>
    <row r="309" spans="1:10" s="222" customFormat="1">
      <c r="A309" s="221"/>
    </row>
    <row r="310" spans="1:10" s="222" customFormat="1">
      <c r="A310" s="221"/>
      <c r="B310" s="221"/>
      <c r="C310" s="221"/>
      <c r="D310" s="221"/>
      <c r="E310" s="223"/>
      <c r="G310" s="221"/>
      <c r="H310" s="223"/>
      <c r="J310" s="223"/>
    </row>
    <row r="311" spans="1:10" s="222" customFormat="1">
      <c r="A311" s="221"/>
      <c r="B311" s="221"/>
      <c r="C311" s="221"/>
      <c r="D311" s="221"/>
      <c r="E311" s="223"/>
      <c r="G311" s="221"/>
      <c r="H311" s="223"/>
      <c r="J311" s="223"/>
    </row>
    <row r="312" spans="1:10" s="222" customFormat="1">
      <c r="A312" s="221"/>
      <c r="B312" s="237"/>
      <c r="C312" s="221"/>
      <c r="D312" s="221"/>
      <c r="E312" s="223"/>
      <c r="G312" s="221"/>
      <c r="H312" s="223"/>
      <c r="J312" s="223"/>
    </row>
    <row r="313" spans="1:10" s="222" customFormat="1">
      <c r="A313" s="221"/>
      <c r="B313" s="237"/>
      <c r="C313" s="221"/>
      <c r="D313" s="221"/>
      <c r="E313" s="223"/>
      <c r="G313" s="221"/>
      <c r="H313" s="223"/>
      <c r="J313" s="223"/>
    </row>
    <row r="314" spans="1:10" s="222" customFormat="1">
      <c r="A314" s="221"/>
      <c r="B314" s="237"/>
      <c r="C314" s="221"/>
      <c r="D314" s="221"/>
      <c r="E314" s="223"/>
      <c r="G314" s="221"/>
      <c r="H314" s="223"/>
      <c r="J314" s="223"/>
    </row>
    <row r="315" spans="1:10" s="222" customFormat="1">
      <c r="A315" s="221"/>
      <c r="B315" s="221"/>
      <c r="C315" s="221"/>
      <c r="D315" s="221"/>
      <c r="E315" s="223"/>
      <c r="G315" s="221"/>
      <c r="H315" s="223"/>
      <c r="J315" s="223"/>
    </row>
    <row r="316" spans="1:10" s="222" customFormat="1">
      <c r="A316" s="221"/>
      <c r="B316" s="221"/>
      <c r="C316" s="221"/>
      <c r="D316" s="221"/>
      <c r="E316" s="223"/>
      <c r="G316" s="221"/>
      <c r="H316" s="223"/>
      <c r="J316" s="223"/>
    </row>
    <row r="317" spans="1:10" s="236" customFormat="1"/>
    <row r="318" spans="1:10" s="236" customFormat="1">
      <c r="B318" s="241"/>
      <c r="G318" s="231"/>
      <c r="H318" s="239"/>
    </row>
    <row r="320" spans="1:10" ht="15.75">
      <c r="A320" s="203"/>
      <c r="B320" s="241"/>
      <c r="E320" s="189"/>
      <c r="G320" s="231"/>
      <c r="H320" s="232"/>
    </row>
    <row r="321" spans="1:10">
      <c r="A321" s="189"/>
      <c r="B321" s="241"/>
      <c r="E321" s="189"/>
      <c r="G321" s="231"/>
      <c r="H321" s="232"/>
    </row>
    <row r="322" spans="1:10" s="222" customFormat="1">
      <c r="A322" s="221"/>
      <c r="G322" s="238"/>
      <c r="H322" s="239"/>
    </row>
    <row r="323" spans="1:10" s="222" customFormat="1">
      <c r="A323" s="221"/>
      <c r="G323" s="238"/>
      <c r="H323" s="239"/>
    </row>
    <row r="324" spans="1:10" s="222" customFormat="1"/>
    <row r="325" spans="1:10" s="222" customFormat="1">
      <c r="A325" s="221"/>
    </row>
    <row r="326" spans="1:10" s="222" customFormat="1">
      <c r="A326" s="221"/>
      <c r="B326" s="221"/>
      <c r="C326" s="221"/>
      <c r="D326" s="221"/>
      <c r="E326" s="223"/>
      <c r="G326" s="221"/>
      <c r="H326" s="223"/>
      <c r="J326" s="223"/>
    </row>
    <row r="327" spans="1:10" s="222" customFormat="1"/>
    <row r="328" spans="1:10" s="222" customFormat="1">
      <c r="A328" s="221"/>
    </row>
    <row r="329" spans="1:10" s="222" customFormat="1">
      <c r="A329" s="221"/>
    </row>
    <row r="330" spans="1:10" s="222" customFormat="1">
      <c r="A330" s="221"/>
      <c r="B330" s="221"/>
      <c r="C330" s="221"/>
      <c r="D330" s="221"/>
      <c r="E330" s="223"/>
      <c r="G330" s="221"/>
      <c r="H330" s="223"/>
      <c r="J330" s="223"/>
    </row>
    <row r="331" spans="1:10" s="222" customFormat="1">
      <c r="A331" s="221"/>
      <c r="B331" s="221"/>
      <c r="C331" s="221"/>
      <c r="D331" s="221"/>
      <c r="E331" s="223"/>
      <c r="G331" s="221"/>
      <c r="H331" s="223"/>
      <c r="J331" s="223"/>
    </row>
    <row r="332" spans="1:10" s="222" customFormat="1">
      <c r="A332" s="221"/>
    </row>
    <row r="333" spans="1:10" s="222" customFormat="1">
      <c r="A333" s="221"/>
    </row>
    <row r="334" spans="1:10" s="222" customFormat="1">
      <c r="A334" s="221"/>
      <c r="B334" s="221"/>
      <c r="C334" s="221"/>
      <c r="D334" s="221"/>
      <c r="E334" s="223"/>
      <c r="G334" s="221"/>
      <c r="H334" s="223"/>
      <c r="J334" s="223"/>
    </row>
    <row r="335" spans="1:10" s="222" customFormat="1">
      <c r="A335" s="221"/>
      <c r="B335" s="221"/>
      <c r="C335" s="221"/>
      <c r="D335" s="221"/>
      <c r="E335" s="223"/>
      <c r="G335" s="221"/>
      <c r="H335" s="223"/>
      <c r="J335" s="223"/>
    </row>
    <row r="336" spans="1:10" s="222" customFormat="1">
      <c r="A336" s="221"/>
    </row>
    <row r="337" spans="1:10" s="222" customFormat="1">
      <c r="A337" s="221"/>
    </row>
    <row r="338" spans="1:10" s="222" customFormat="1">
      <c r="A338" s="221"/>
      <c r="B338" s="221"/>
      <c r="C338" s="221"/>
      <c r="D338" s="221"/>
      <c r="E338" s="223"/>
      <c r="G338" s="221"/>
      <c r="H338" s="223"/>
      <c r="J338" s="223"/>
    </row>
    <row r="339" spans="1:10" s="222" customFormat="1">
      <c r="A339" s="221"/>
      <c r="B339" s="221"/>
      <c r="C339" s="221"/>
      <c r="D339" s="221"/>
      <c r="E339" s="223"/>
      <c r="G339" s="221"/>
      <c r="H339" s="223"/>
      <c r="J339" s="223"/>
    </row>
    <row r="340" spans="1:10" s="222" customFormat="1">
      <c r="A340" s="221"/>
      <c r="C340" s="221"/>
      <c r="D340" s="221"/>
      <c r="E340" s="223"/>
      <c r="G340" s="221"/>
      <c r="H340" s="223"/>
      <c r="J340" s="223"/>
    </row>
    <row r="341" spans="1:10" s="222" customFormat="1">
      <c r="A341" s="221"/>
      <c r="B341" s="221"/>
      <c r="C341" s="221"/>
      <c r="D341" s="221"/>
      <c r="E341" s="223"/>
      <c r="G341" s="221"/>
      <c r="H341" s="223"/>
      <c r="J341" s="223"/>
    </row>
    <row r="342" spans="1:10" s="222" customFormat="1">
      <c r="A342" s="221"/>
      <c r="B342" s="221"/>
      <c r="C342" s="221"/>
      <c r="D342" s="221"/>
      <c r="E342" s="223"/>
      <c r="G342" s="221"/>
      <c r="H342" s="223"/>
      <c r="J342" s="223"/>
    </row>
    <row r="343" spans="1:10" s="222" customFormat="1">
      <c r="A343" s="221"/>
      <c r="B343" s="221"/>
      <c r="C343" s="221"/>
      <c r="D343" s="221"/>
      <c r="E343" s="223"/>
      <c r="G343" s="221"/>
      <c r="H343" s="223"/>
      <c r="J343" s="223"/>
    </row>
    <row r="344" spans="1:10" s="222" customFormat="1">
      <c r="A344" s="221"/>
      <c r="C344" s="221"/>
      <c r="D344" s="221"/>
      <c r="E344" s="223"/>
      <c r="G344" s="221"/>
      <c r="H344" s="223"/>
      <c r="J344" s="223"/>
    </row>
    <row r="345" spans="1:10" s="222" customFormat="1">
      <c r="A345" s="221"/>
      <c r="B345" s="221"/>
      <c r="C345" s="221"/>
      <c r="D345" s="221"/>
      <c r="E345" s="223"/>
      <c r="G345" s="221"/>
      <c r="H345" s="223"/>
      <c r="J345" s="223"/>
    </row>
    <row r="346" spans="1:10" s="222" customFormat="1">
      <c r="A346" s="221"/>
      <c r="B346" s="221"/>
      <c r="C346" s="221"/>
      <c r="D346" s="221"/>
      <c r="E346" s="223"/>
      <c r="G346" s="221"/>
      <c r="H346" s="223"/>
      <c r="J346" s="223"/>
    </row>
    <row r="347" spans="1:10" s="222" customFormat="1">
      <c r="A347" s="221"/>
      <c r="B347" s="221"/>
      <c r="C347" s="221"/>
      <c r="D347" s="221"/>
      <c r="E347" s="223"/>
      <c r="G347" s="221"/>
      <c r="H347" s="223"/>
      <c r="J347" s="223"/>
    </row>
    <row r="348" spans="1:10" s="222" customFormat="1">
      <c r="A348" s="221"/>
    </row>
    <row r="349" spans="1:10" s="222" customFormat="1">
      <c r="A349" s="221"/>
    </row>
    <row r="350" spans="1:10" s="222" customFormat="1">
      <c r="A350" s="221"/>
    </row>
    <row r="351" spans="1:10" s="222" customFormat="1">
      <c r="A351" s="221"/>
    </row>
    <row r="352" spans="1:10" s="222" customFormat="1">
      <c r="A352" s="221"/>
      <c r="B352" s="221"/>
      <c r="C352" s="221"/>
      <c r="D352" s="221"/>
      <c r="E352" s="223"/>
      <c r="G352" s="221"/>
      <c r="H352" s="223"/>
      <c r="J352" s="223"/>
    </row>
    <row r="353" spans="1:10" s="222" customFormat="1">
      <c r="A353" s="221"/>
      <c r="B353" s="221"/>
      <c r="C353" s="221"/>
      <c r="D353" s="221"/>
      <c r="E353" s="223"/>
      <c r="G353" s="221"/>
      <c r="H353" s="223"/>
      <c r="J353" s="223"/>
    </row>
    <row r="354" spans="1:10" s="222" customFormat="1">
      <c r="A354" s="221"/>
      <c r="B354" s="237"/>
      <c r="C354" s="221"/>
      <c r="D354" s="221"/>
      <c r="E354" s="223"/>
      <c r="G354" s="221"/>
      <c r="H354" s="223"/>
      <c r="J354" s="223"/>
    </row>
    <row r="355" spans="1:10" s="222" customFormat="1">
      <c r="A355" s="221"/>
      <c r="B355" s="237"/>
      <c r="C355" s="221"/>
      <c r="D355" s="221"/>
      <c r="E355" s="223"/>
      <c r="G355" s="221"/>
      <c r="H355" s="223"/>
      <c r="J355" s="223"/>
    </row>
    <row r="356" spans="1:10" s="222" customFormat="1">
      <c r="A356" s="221"/>
      <c r="B356" s="237"/>
      <c r="C356" s="221"/>
      <c r="D356" s="221"/>
      <c r="E356" s="223"/>
      <c r="G356" s="221"/>
      <c r="H356" s="223"/>
      <c r="J356" s="223"/>
    </row>
    <row r="357" spans="1:10" s="222" customFormat="1">
      <c r="A357" s="221"/>
      <c r="B357" s="221"/>
      <c r="C357" s="221"/>
      <c r="D357" s="221"/>
      <c r="E357" s="223"/>
      <c r="G357" s="221"/>
      <c r="H357" s="223"/>
      <c r="J357" s="223"/>
    </row>
    <row r="358" spans="1:10" s="222" customFormat="1">
      <c r="A358" s="221"/>
      <c r="B358" s="221"/>
      <c r="C358" s="221"/>
      <c r="D358" s="221"/>
      <c r="E358" s="223"/>
      <c r="G358" s="221"/>
      <c r="H358" s="223"/>
      <c r="J358" s="223"/>
    </row>
    <row r="359" spans="1:10" s="236" customFormat="1"/>
    <row r="360" spans="1:10" s="236" customFormat="1">
      <c r="B360" s="241"/>
      <c r="G360" s="231"/>
      <c r="H360" s="239"/>
    </row>
    <row r="361" spans="1:10" s="236" customFormat="1">
      <c r="B361" s="241"/>
      <c r="G361" s="231"/>
      <c r="H361" s="239"/>
    </row>
    <row r="362" spans="1:10" ht="15.75">
      <c r="A362" s="203"/>
      <c r="B362" s="241"/>
      <c r="E362" s="189"/>
      <c r="G362" s="231"/>
      <c r="H362" s="232"/>
    </row>
    <row r="364" spans="1:10">
      <c r="A364" s="527"/>
      <c r="G364" s="206"/>
      <c r="H364" s="528"/>
    </row>
    <row r="366" spans="1:10">
      <c r="A366" s="527"/>
      <c r="G366" s="206"/>
      <c r="H366" s="528"/>
    </row>
    <row r="368" spans="1:10">
      <c r="A368" s="527"/>
      <c r="G368" s="206"/>
      <c r="H368" s="528"/>
    </row>
    <row r="370" spans="1:8">
      <c r="A370" s="527"/>
      <c r="G370" s="206"/>
      <c r="H370" s="528"/>
    </row>
    <row r="371" spans="1:8">
      <c r="A371" s="527"/>
      <c r="G371" s="206"/>
      <c r="H371" s="528"/>
    </row>
    <row r="372" spans="1:8">
      <c r="A372" s="527"/>
      <c r="G372" s="206"/>
      <c r="H372" s="528"/>
    </row>
    <row r="374" spans="1:8" s="201" customFormat="1">
      <c r="A374" s="529"/>
      <c r="E374" s="529"/>
      <c r="G374" s="227"/>
      <c r="H374" s="530"/>
    </row>
  </sheetData>
  <pageMargins left="0.74791666666666667" right="0.39374999999999999" top="0.39374999999999999" bottom="0.78749999999999998" header="0.51180555555555562" footer="0.39374999999999999"/>
  <pageSetup paperSize="9" scale="99" orientation="portrait" useFirstPageNumber="1" horizontalDpi="300" verticalDpi="300" r:id="rId1"/>
  <headerFooter alignWithMargins="0">
    <oddFooter>&amp;R&amp;"Arial CE,Regular"list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Ukupna rekapitulacija</vt:lpstr>
      <vt:lpstr>Građevinsko-obrtnički radovi</vt:lpstr>
      <vt:lpstr>Elektroinstalacije</vt:lpstr>
      <vt:lpstr>Termotehničke instalacije</vt:lpstr>
      <vt:lpstr>Hidroinstalacije</vt:lpstr>
      <vt:lpstr>Vatrodojava</vt:lpstr>
      <vt:lpstr>'Građevinsko-obrtnički radovi'!Print_Area</vt:lpstr>
      <vt:lpstr>Hidroinstalacije!Print_Area</vt:lpstr>
      <vt:lpstr>'Termotehničke instalacije'!Print_Area</vt:lpstr>
      <vt:lpstr>'Ukupna rekapitulacija'!Print_Area</vt:lpstr>
      <vt:lpstr>Vatrodojava!Print_Area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FRANKA</cp:lastModifiedBy>
  <cp:lastPrinted>2017-01-24T11:08:59Z</cp:lastPrinted>
  <dcterms:created xsi:type="dcterms:W3CDTF">2005-04-18T10:18:21Z</dcterms:created>
  <dcterms:modified xsi:type="dcterms:W3CDTF">2017-03-03T21:39:46Z</dcterms:modified>
</cp:coreProperties>
</file>