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RANKA\Desktop\DVORANA NABAVA\"/>
    </mc:Choice>
  </mc:AlternateContent>
  <bookViews>
    <workbookView xWindow="0" yWindow="0" windowWidth="24000" windowHeight="10920" firstSheet="1" activeTab="1"/>
  </bookViews>
  <sheets>
    <sheet name="Ukupna rekapitulacija" sheetId="8" r:id="rId1"/>
    <sheet name="Građevinsko-obrtnički radovi" sheetId="2" r:id="rId2"/>
    <sheet name="Elektroinstalacije" sheetId="4" r:id="rId3"/>
    <sheet name="Termotehničke instalacije" sheetId="5" r:id="rId4"/>
    <sheet name="Hidroinstalacije" sheetId="6" r:id="rId5"/>
    <sheet name="Vatrodojava" sheetId="7" r:id="rId6"/>
  </sheets>
  <externalReferences>
    <externalReference r:id="rId7"/>
  </externalReferences>
  <definedNames>
    <definedName name="OLE_LINK50_2" localSheetId="4">Elektroinstalacije!#REF!</definedName>
    <definedName name="OLE_LINK50_2" localSheetId="0">Elektroinstalacije!#REF!</definedName>
    <definedName name="OLE_LINK50_2" localSheetId="5">Vatrodojava!#REF!</definedName>
    <definedName name="OLE_LINK50_2">Elektroinstalacije!#REF!</definedName>
    <definedName name="OLE_LINK51_2" localSheetId="4">Elektroinstalacije!#REF!</definedName>
    <definedName name="OLE_LINK51_2" localSheetId="0">Elektroinstalacije!#REF!</definedName>
    <definedName name="OLE_LINK51_2" localSheetId="5">Vatrodojava!#REF!</definedName>
    <definedName name="OLE_LINK51_2">Elektroinstalacije!#REF!</definedName>
    <definedName name="OLE_LINK52_2" localSheetId="4">Elektroinstalacije!#REF!</definedName>
    <definedName name="OLE_LINK52_2" localSheetId="0">Elektroinstalacije!#REF!</definedName>
    <definedName name="OLE_LINK52_2" localSheetId="5">Vatrodojava!#REF!</definedName>
    <definedName name="OLE_LINK52_2">Elektroinstalacije!#REF!</definedName>
    <definedName name="OLE_LINK53_2" localSheetId="4">Elektroinstalacije!#REF!</definedName>
    <definedName name="OLE_LINK53_2" localSheetId="0">Elektroinstalacije!#REF!</definedName>
    <definedName name="OLE_LINK53_2" localSheetId="5">Vatrodojava!#REF!</definedName>
    <definedName name="OLE_LINK53_2">Elektroinstalacije!#REF!</definedName>
    <definedName name="_xlnm.Print_Area" localSheetId="4">Hidroinstalacije!$A$1:$K$285</definedName>
    <definedName name="_xlnm.Print_Area" localSheetId="3">'Termotehničke instalacije'!$B$1:$H$1518</definedName>
    <definedName name="_xlnm.Print_Area" localSheetId="0">'Ukupna rekapitulacija'!$A$7:$K$29</definedName>
    <definedName name="_xlnm.Print_Area" localSheetId="5">Vatrodojava!$A$1:$J$400</definedName>
    <definedName name="RBr" localSheetId="4">Elektroinstalacije!#REF!</definedName>
    <definedName name="RBr" localSheetId="0">Elektroinstalacije!#REF!</definedName>
    <definedName name="RBr" localSheetId="5">Vatrodojava!#REF!</definedName>
    <definedName name="RBr">Elektroinstalacije!#REF!</definedName>
  </definedNames>
  <calcPr calcId="162913"/>
</workbook>
</file>

<file path=xl/calcChain.xml><?xml version="1.0" encoding="utf-8"?>
<calcChain xmlns="http://schemas.openxmlformats.org/spreadsheetml/2006/main">
  <c r="J688" i="2" l="1"/>
  <c r="H163" i="7" l="1"/>
  <c r="H165" i="7" s="1"/>
  <c r="H1154" i="4"/>
  <c r="H1156" i="4" s="1"/>
  <c r="H1150" i="4" l="1"/>
  <c r="H159" i="7"/>
  <c r="H154" i="7"/>
  <c r="H146" i="7"/>
  <c r="H135" i="7"/>
  <c r="H124" i="7"/>
  <c r="H113" i="7"/>
  <c r="H102" i="7"/>
  <c r="H91" i="7"/>
  <c r="H80" i="7"/>
  <c r="J20" i="8" s="1"/>
  <c r="J283" i="6"/>
  <c r="J280" i="6"/>
  <c r="J277" i="6"/>
  <c r="J274" i="6"/>
  <c r="J271" i="6"/>
  <c r="J268" i="6"/>
  <c r="J263" i="6"/>
  <c r="J261" i="6"/>
  <c r="J258" i="6"/>
  <c r="J253" i="6"/>
  <c r="J250" i="6"/>
  <c r="J247" i="6"/>
  <c r="J244" i="6"/>
  <c r="J237" i="6"/>
  <c r="J234" i="6"/>
  <c r="J231" i="6"/>
  <c r="J228" i="6"/>
  <c r="J225" i="6"/>
  <c r="J222" i="6"/>
  <c r="J216" i="6"/>
  <c r="J219" i="6"/>
  <c r="J213" i="6"/>
  <c r="J208" i="6"/>
  <c r="J205" i="6"/>
  <c r="J202" i="6"/>
  <c r="J199" i="6"/>
  <c r="J196" i="6"/>
  <c r="J193" i="6"/>
  <c r="J190" i="6"/>
  <c r="J187" i="6"/>
  <c r="J184" i="6"/>
  <c r="J173" i="6"/>
  <c r="J170" i="6"/>
  <c r="J167" i="6"/>
  <c r="J164" i="6"/>
  <c r="J161" i="6"/>
  <c r="J158" i="6"/>
  <c r="J155" i="6"/>
  <c r="J144" i="6"/>
  <c r="J110" i="6"/>
  <c r="J141" i="6"/>
  <c r="J140" i="6"/>
  <c r="J139" i="6"/>
  <c r="J134" i="6"/>
  <c r="J131" i="6"/>
  <c r="J128" i="6"/>
  <c r="J125" i="6"/>
  <c r="J124" i="6"/>
  <c r="J123" i="6"/>
  <c r="J122" i="6"/>
  <c r="J121" i="6"/>
  <c r="J120" i="6"/>
  <c r="J107" i="6"/>
  <c r="J104" i="6"/>
  <c r="J101" i="6"/>
  <c r="J100" i="6"/>
  <c r="J98" i="6"/>
  <c r="J97" i="6"/>
  <c r="J90" i="6"/>
  <c r="J89" i="6"/>
  <c r="J86" i="6"/>
  <c r="J83" i="6"/>
  <c r="J82" i="6"/>
  <c r="J81" i="6"/>
  <c r="J78" i="6"/>
  <c r="J77" i="6"/>
  <c r="J76" i="6"/>
  <c r="J69" i="6"/>
  <c r="J70" i="6"/>
  <c r="J71" i="6"/>
  <c r="J72" i="6"/>
  <c r="J73" i="6"/>
  <c r="J68" i="6"/>
  <c r="J65" i="6"/>
  <c r="H1460" i="5"/>
  <c r="G1460" i="5"/>
  <c r="E1460" i="5"/>
  <c r="H1452" i="5"/>
  <c r="G1452" i="5"/>
  <c r="E1452" i="5"/>
  <c r="H1450" i="5"/>
  <c r="G1450" i="5"/>
  <c r="E1450" i="5"/>
  <c r="B1445" i="5"/>
  <c r="B1446" i="5" s="1"/>
  <c r="B1447" i="5" s="1"/>
  <c r="B1448" i="5" s="1"/>
  <c r="B1449" i="5" s="1"/>
  <c r="B1450" i="5" s="1"/>
  <c r="B1451" i="5" s="1"/>
  <c r="B1452" i="5" s="1"/>
  <c r="B1453" i="5" s="1"/>
  <c r="B1455" i="5" s="1"/>
  <c r="B1456" i="5" s="1"/>
  <c r="B1457" i="5" s="1"/>
  <c r="B1458" i="5" s="1"/>
  <c r="B1459" i="5" s="1"/>
  <c r="B1460" i="5" s="1"/>
  <c r="B1461" i="5" s="1"/>
  <c r="B1462" i="5" s="1"/>
  <c r="B1463" i="5" s="1"/>
  <c r="B1464" i="5" s="1"/>
  <c r="H1434" i="5"/>
  <c r="G1434" i="5"/>
  <c r="E1434" i="5"/>
  <c r="H1429" i="5"/>
  <c r="G1429" i="5"/>
  <c r="E1429" i="5"/>
  <c r="H1420" i="5"/>
  <c r="G1420" i="5"/>
  <c r="E1420" i="5"/>
  <c r="H1414" i="5"/>
  <c r="G1414" i="5"/>
  <c r="E1414" i="5"/>
  <c r="H1409" i="5"/>
  <c r="G1409" i="5"/>
  <c r="E1409" i="5"/>
  <c r="H1402" i="5"/>
  <c r="G1402" i="5"/>
  <c r="E1402" i="5"/>
  <c r="H1398" i="5"/>
  <c r="G1398" i="5"/>
  <c r="E1398" i="5"/>
  <c r="H1393" i="5"/>
  <c r="G1393" i="5"/>
  <c r="E1393" i="5"/>
  <c r="H1388" i="5"/>
  <c r="G1388" i="5"/>
  <c r="E1388" i="5"/>
  <c r="H1383" i="5"/>
  <c r="G1383" i="5"/>
  <c r="E1383" i="5"/>
  <c r="H1378" i="5"/>
  <c r="G1378" i="5"/>
  <c r="E1378" i="5"/>
  <c r="H1371" i="5"/>
  <c r="G1371" i="5"/>
  <c r="E1371" i="5"/>
  <c r="B1370" i="5"/>
  <c r="B1371" i="5" s="1"/>
  <c r="B1372" i="5" s="1"/>
  <c r="B1374" i="5" s="1"/>
  <c r="B1375" i="5" s="1"/>
  <c r="B1376" i="5" s="1"/>
  <c r="B1377" i="5" s="1"/>
  <c r="B1378" i="5" s="1"/>
  <c r="B1379" i="5" s="1"/>
  <c r="B1381" i="5" s="1"/>
  <c r="B1382" i="5" s="1"/>
  <c r="B1383" i="5" s="1"/>
  <c r="B1384" i="5" s="1"/>
  <c r="B1386" i="5" s="1"/>
  <c r="B1387" i="5" s="1"/>
  <c r="B1388" i="5" s="1"/>
  <c r="B1389" i="5" s="1"/>
  <c r="B1391" i="5" s="1"/>
  <c r="B1392" i="5" s="1"/>
  <c r="B1393" i="5" s="1"/>
  <c r="B1394" i="5" s="1"/>
  <c r="B1396" i="5" s="1"/>
  <c r="B1397" i="5" s="1"/>
  <c r="B1398" i="5" s="1"/>
  <c r="B1399" i="5" s="1"/>
  <c r="B1401" i="5" s="1"/>
  <c r="B1402" i="5" s="1"/>
  <c r="B1403" i="5" s="1"/>
  <c r="B1405" i="5" s="1"/>
  <c r="B1406" i="5" s="1"/>
  <c r="B1407" i="5" s="1"/>
  <c r="B1408" i="5" s="1"/>
  <c r="B1409" i="5" s="1"/>
  <c r="B1410" i="5" s="1"/>
  <c r="B1412" i="5" s="1"/>
  <c r="B1413" i="5" s="1"/>
  <c r="B1414" i="5" s="1"/>
  <c r="B1415" i="5" s="1"/>
  <c r="B1417" i="5" s="1"/>
  <c r="B1418" i="5" s="1"/>
  <c r="B1419" i="5" s="1"/>
  <c r="B1420" i="5" s="1"/>
  <c r="B1421" i="5" s="1"/>
  <c r="B1422" i="5" s="1"/>
  <c r="B1423" i="5" s="1"/>
  <c r="B1424" i="5" s="1"/>
  <c r="B1426" i="5" s="1"/>
  <c r="B1427" i="5" s="1"/>
  <c r="B1428" i="5" s="1"/>
  <c r="B1429" i="5" s="1"/>
  <c r="B1430" i="5" s="1"/>
  <c r="B1432" i="5" s="1"/>
  <c r="B1433" i="5" s="1"/>
  <c r="B1434" i="5" s="1"/>
  <c r="B1435" i="5" s="1"/>
  <c r="B1436" i="5" s="1"/>
  <c r="B1437" i="5" s="1"/>
  <c r="B1438" i="5" s="1"/>
  <c r="H1357" i="5"/>
  <c r="G1357" i="5"/>
  <c r="E1357" i="5"/>
  <c r="H1351" i="5"/>
  <c r="G1351" i="5"/>
  <c r="E1351" i="5"/>
  <c r="H1344" i="5"/>
  <c r="G1344" i="5"/>
  <c r="E1344" i="5"/>
  <c r="H1343" i="5"/>
  <c r="G1343" i="5"/>
  <c r="E1343" i="5"/>
  <c r="H1342" i="5"/>
  <c r="G1342" i="5"/>
  <c r="H1341" i="5"/>
  <c r="G1341" i="5"/>
  <c r="H1339" i="5"/>
  <c r="G1339" i="5"/>
  <c r="E1339" i="5"/>
  <c r="H1335" i="5"/>
  <c r="G1335" i="5"/>
  <c r="G1334" i="5"/>
  <c r="H1334" i="5" s="1"/>
  <c r="G1333" i="5"/>
  <c r="H1333" i="5" s="1"/>
  <c r="G1332" i="5"/>
  <c r="H1332" i="5" s="1"/>
  <c r="G1331" i="5"/>
  <c r="H1331" i="5" s="1"/>
  <c r="G1330" i="5"/>
  <c r="H1330" i="5" s="1"/>
  <c r="H1328" i="5"/>
  <c r="G1328" i="5"/>
  <c r="E1328" i="5"/>
  <c r="G1324" i="5"/>
  <c r="H1324" i="5" s="1"/>
  <c r="G1323" i="5"/>
  <c r="H1323" i="5" s="1"/>
  <c r="G1322" i="5"/>
  <c r="H1322" i="5" s="1"/>
  <c r="G1321" i="5"/>
  <c r="H1321" i="5" s="1"/>
  <c r="G1320" i="5"/>
  <c r="H1320" i="5" s="1"/>
  <c r="G1319" i="5"/>
  <c r="H1319" i="5" s="1"/>
  <c r="H1317" i="5"/>
  <c r="G1317" i="5"/>
  <c r="E1317" i="5"/>
  <c r="H1306" i="5"/>
  <c r="G1306" i="5"/>
  <c r="E1306" i="5"/>
  <c r="H1304" i="5"/>
  <c r="G1304" i="5"/>
  <c r="E1304" i="5"/>
  <c r="H1302" i="5"/>
  <c r="G1302" i="5"/>
  <c r="E1302" i="5"/>
  <c r="H1300" i="5"/>
  <c r="G1300" i="5"/>
  <c r="E1300" i="5"/>
  <c r="H1293" i="5"/>
  <c r="G1293" i="5"/>
  <c r="E1293" i="5"/>
  <c r="H1291" i="5"/>
  <c r="G1291" i="5"/>
  <c r="E1291" i="5"/>
  <c r="H1289" i="5"/>
  <c r="G1289" i="5"/>
  <c r="E1289" i="5"/>
  <c r="H1281" i="5"/>
  <c r="G1281" i="5"/>
  <c r="E1281" i="5"/>
  <c r="H1271" i="5"/>
  <c r="G1271" i="5"/>
  <c r="E1271" i="5"/>
  <c r="H1269" i="5"/>
  <c r="G1269" i="5"/>
  <c r="E1269" i="5"/>
  <c r="H1267" i="5"/>
  <c r="G1267" i="5"/>
  <c r="E1267" i="5"/>
  <c r="H1258" i="5"/>
  <c r="G1258" i="5"/>
  <c r="E1258" i="5"/>
  <c r="H1256" i="5"/>
  <c r="G1256" i="5"/>
  <c r="E1256" i="5"/>
  <c r="H1254" i="5"/>
  <c r="G1254" i="5"/>
  <c r="E1254" i="5"/>
  <c r="H1245" i="5"/>
  <c r="G1245" i="5"/>
  <c r="E1245" i="5"/>
  <c r="H1243" i="5"/>
  <c r="G1243" i="5"/>
  <c r="E1243" i="5"/>
  <c r="H1241" i="5"/>
  <c r="G1241" i="5"/>
  <c r="E1241" i="5"/>
  <c r="H1239" i="5"/>
  <c r="G1239" i="5"/>
  <c r="E1239" i="5"/>
  <c r="H1237" i="5"/>
  <c r="G1237" i="5"/>
  <c r="E1237" i="5"/>
  <c r="H1227" i="5"/>
  <c r="G1227" i="5"/>
  <c r="E1227" i="5"/>
  <c r="H1225" i="5"/>
  <c r="G1225" i="5"/>
  <c r="E1225" i="5"/>
  <c r="H1223" i="5"/>
  <c r="G1223" i="5"/>
  <c r="E1223" i="5"/>
  <c r="H1221" i="5"/>
  <c r="G1221" i="5"/>
  <c r="E1221" i="5"/>
  <c r="H1210" i="5"/>
  <c r="G1210" i="5"/>
  <c r="E1210" i="5"/>
  <c r="H1208" i="5"/>
  <c r="G1208" i="5"/>
  <c r="E1208" i="5"/>
  <c r="H1200" i="5"/>
  <c r="G1200" i="5"/>
  <c r="E1200" i="5"/>
  <c r="H1182" i="5"/>
  <c r="E1182" i="5"/>
  <c r="H1157" i="5"/>
  <c r="E1157" i="5"/>
  <c r="H1131" i="5"/>
  <c r="G1131" i="5"/>
  <c r="E1131" i="5"/>
  <c r="B1028" i="5"/>
  <c r="B1029" i="5" s="1"/>
  <c r="B1030" i="5" s="1"/>
  <c r="H1025" i="5"/>
  <c r="H1018" i="5"/>
  <c r="G1018" i="5"/>
  <c r="E1018" i="5"/>
  <c r="H1008" i="5"/>
  <c r="G1008" i="5"/>
  <c r="E1008" i="5"/>
  <c r="H1007" i="5"/>
  <c r="G1007" i="5"/>
  <c r="E1007" i="5"/>
  <c r="H1005" i="5"/>
  <c r="G1005" i="5"/>
  <c r="H1004" i="5"/>
  <c r="G1004" i="5"/>
  <c r="H1002" i="5"/>
  <c r="G1002" i="5"/>
  <c r="E1002" i="5"/>
  <c r="H1001" i="5"/>
  <c r="G1001" i="5"/>
  <c r="E1001" i="5"/>
  <c r="H1000" i="5"/>
  <c r="G1000" i="5"/>
  <c r="H999" i="5"/>
  <c r="G999" i="5"/>
  <c r="H997" i="5"/>
  <c r="H992" i="5"/>
  <c r="G992" i="5"/>
  <c r="E992" i="5"/>
  <c r="H991" i="5"/>
  <c r="G991" i="5"/>
  <c r="E991" i="5"/>
  <c r="H989" i="5"/>
  <c r="G989" i="5"/>
  <c r="H988" i="5"/>
  <c r="G988" i="5"/>
  <c r="H987" i="5"/>
  <c r="G987" i="5"/>
  <c r="H985" i="5"/>
  <c r="G985" i="5"/>
  <c r="E985" i="5"/>
  <c r="H978" i="5"/>
  <c r="G978" i="5"/>
  <c r="E978" i="5"/>
  <c r="H961" i="5"/>
  <c r="G961" i="5"/>
  <c r="E961" i="5"/>
  <c r="H955" i="5"/>
  <c r="G955" i="5"/>
  <c r="E955" i="5"/>
  <c r="H954" i="5"/>
  <c r="G954" i="5"/>
  <c r="E954" i="5"/>
  <c r="H953" i="5"/>
  <c r="G953" i="5"/>
  <c r="E953" i="5"/>
  <c r="H952" i="5"/>
  <c r="G952" i="5"/>
  <c r="E952" i="5"/>
  <c r="H951" i="5"/>
  <c r="G951" i="5"/>
  <c r="E951" i="5"/>
  <c r="H950" i="5"/>
  <c r="G950" i="5"/>
  <c r="E950" i="5"/>
  <c r="H949" i="5"/>
  <c r="G949" i="5"/>
  <c r="E949" i="5"/>
  <c r="H948" i="5"/>
  <c r="G948" i="5"/>
  <c r="E948" i="5"/>
  <c r="G945" i="5"/>
  <c r="H945" i="5" s="1"/>
  <c r="G944" i="5"/>
  <c r="H944" i="5" s="1"/>
  <c r="G943" i="5"/>
  <c r="H943" i="5" s="1"/>
  <c r="G942" i="5"/>
  <c r="H942" i="5" s="1"/>
  <c r="G941" i="5"/>
  <c r="H941" i="5" s="1"/>
  <c r="G940" i="5"/>
  <c r="H940" i="5" s="1"/>
  <c r="G939" i="5"/>
  <c r="H939" i="5" s="1"/>
  <c r="H937" i="5"/>
  <c r="G937" i="5"/>
  <c r="E937" i="5"/>
  <c r="H936" i="5"/>
  <c r="G936" i="5"/>
  <c r="E936" i="5"/>
  <c r="H935" i="5"/>
  <c r="G935" i="5"/>
  <c r="E935" i="5"/>
  <c r="H934" i="5"/>
  <c r="G934" i="5"/>
  <c r="E934" i="5"/>
  <c r="H933" i="5"/>
  <c r="G933" i="5"/>
  <c r="E933" i="5"/>
  <c r="H932" i="5"/>
  <c r="G932" i="5"/>
  <c r="E932" i="5"/>
  <c r="H931" i="5"/>
  <c r="G931" i="5"/>
  <c r="E931" i="5"/>
  <c r="H930" i="5"/>
  <c r="G930" i="5"/>
  <c r="E930" i="5"/>
  <c r="H929" i="5"/>
  <c r="G929" i="5"/>
  <c r="E929" i="5"/>
  <c r="H928" i="5"/>
  <c r="G928" i="5"/>
  <c r="H927" i="5"/>
  <c r="G927" i="5"/>
  <c r="H926" i="5"/>
  <c r="G926" i="5"/>
  <c r="H925" i="5"/>
  <c r="G925" i="5"/>
  <c r="H924" i="5"/>
  <c r="G924" i="5"/>
  <c r="H922" i="5"/>
  <c r="G922" i="5"/>
  <c r="E922" i="5"/>
  <c r="H905" i="5"/>
  <c r="G905" i="5"/>
  <c r="E905" i="5"/>
  <c r="H899" i="5"/>
  <c r="G899" i="5"/>
  <c r="E899" i="5"/>
  <c r="H893" i="5"/>
  <c r="G893" i="5"/>
  <c r="E893" i="5"/>
  <c r="H891" i="5"/>
  <c r="G891" i="5"/>
  <c r="E891" i="5"/>
  <c r="H885" i="5"/>
  <c r="G885" i="5"/>
  <c r="E885" i="5"/>
  <c r="H883" i="5"/>
  <c r="G883" i="5"/>
  <c r="E883" i="5"/>
  <c r="H881" i="5"/>
  <c r="G881" i="5"/>
  <c r="E881" i="5"/>
  <c r="H879" i="5"/>
  <c r="G879" i="5"/>
  <c r="E879" i="5"/>
  <c r="H877" i="5"/>
  <c r="G877" i="5"/>
  <c r="E877" i="5"/>
  <c r="H871" i="5"/>
  <c r="G871" i="5"/>
  <c r="E871" i="5"/>
  <c r="H864" i="5"/>
  <c r="G864" i="5"/>
  <c r="E864" i="5"/>
  <c r="H858" i="5"/>
  <c r="G858" i="5"/>
  <c r="E858" i="5"/>
  <c r="H850" i="5"/>
  <c r="G850" i="5"/>
  <c r="E850" i="5"/>
  <c r="H841" i="5"/>
  <c r="G841" i="5"/>
  <c r="E841" i="5"/>
  <c r="H832" i="5"/>
  <c r="G832" i="5"/>
  <c r="E832" i="5"/>
  <c r="H823" i="5"/>
  <c r="G823" i="5"/>
  <c r="E823" i="5"/>
  <c r="H809" i="5"/>
  <c r="G809" i="5"/>
  <c r="E809" i="5"/>
  <c r="H804" i="5"/>
  <c r="G804" i="5"/>
  <c r="E804" i="5"/>
  <c r="H798" i="5"/>
  <c r="G798" i="5"/>
  <c r="E798" i="5"/>
  <c r="H792" i="5"/>
  <c r="G792" i="5"/>
  <c r="E792" i="5"/>
  <c r="H785" i="5"/>
  <c r="G785" i="5"/>
  <c r="E785" i="5"/>
  <c r="H766" i="5"/>
  <c r="G766" i="5"/>
  <c r="E766" i="5"/>
  <c r="B739" i="5"/>
  <c r="B740" i="5" s="1"/>
  <c r="B741" i="5" s="1"/>
  <c r="B742" i="5" s="1"/>
  <c r="B743" i="5" s="1"/>
  <c r="B744" i="5" s="1"/>
  <c r="B745" i="5" s="1"/>
  <c r="B746" i="5" s="1"/>
  <c r="B747" i="5" s="1"/>
  <c r="B748" i="5" s="1"/>
  <c r="B749" i="5" s="1"/>
  <c r="B750" i="5" s="1"/>
  <c r="B751" i="5" s="1"/>
  <c r="B752" i="5" s="1"/>
  <c r="B753" i="5" s="1"/>
  <c r="B754" i="5" s="1"/>
  <c r="B755" i="5" s="1"/>
  <c r="B756" i="5" s="1"/>
  <c r="B757" i="5" s="1"/>
  <c r="B758" i="5" s="1"/>
  <c r="B759" i="5" s="1"/>
  <c r="B760" i="5" s="1"/>
  <c r="B761" i="5" s="1"/>
  <c r="B762" i="5" s="1"/>
  <c r="B763" i="5" s="1"/>
  <c r="B764" i="5" s="1"/>
  <c r="B765" i="5" s="1"/>
  <c r="B766" i="5" s="1"/>
  <c r="B767" i="5" s="1"/>
  <c r="B769" i="5" s="1"/>
  <c r="B770" i="5" s="1"/>
  <c r="B771" i="5" s="1"/>
  <c r="B772" i="5" s="1"/>
  <c r="B773" i="5" s="1"/>
  <c r="B774" i="5" s="1"/>
  <c r="B775" i="5" s="1"/>
  <c r="B776" i="5" s="1"/>
  <c r="B777" i="5" s="1"/>
  <c r="B778" i="5" s="1"/>
  <c r="B779" i="5" s="1"/>
  <c r="B780" i="5" s="1"/>
  <c r="B781" i="5" s="1"/>
  <c r="B782" i="5" s="1"/>
  <c r="B783" i="5" s="1"/>
  <c r="B784" i="5" s="1"/>
  <c r="B785" i="5" s="1"/>
  <c r="B786" i="5" s="1"/>
  <c r="B788" i="5" s="1"/>
  <c r="B789" i="5" s="1"/>
  <c r="B790" i="5" s="1"/>
  <c r="B791" i="5" s="1"/>
  <c r="B792" i="5" s="1"/>
  <c r="B793" i="5" s="1"/>
  <c r="B795" i="5" s="1"/>
  <c r="B796" i="5" s="1"/>
  <c r="B797" i="5" s="1"/>
  <c r="B798" i="5" s="1"/>
  <c r="B799" i="5" s="1"/>
  <c r="B801" i="5" s="1"/>
  <c r="B802" i="5" s="1"/>
  <c r="B803" i="5" s="1"/>
  <c r="B804" i="5" s="1"/>
  <c r="B805" i="5" s="1"/>
  <c r="B807" i="5" s="1"/>
  <c r="B808" i="5" s="1"/>
  <c r="B809" i="5" s="1"/>
  <c r="B810" i="5" s="1"/>
  <c r="B812" i="5" s="1"/>
  <c r="B813" i="5" s="1"/>
  <c r="B814" i="5" s="1"/>
  <c r="B815" i="5" s="1"/>
  <c r="B816" i="5" s="1"/>
  <c r="B817" i="5" s="1"/>
  <c r="B818" i="5" s="1"/>
  <c r="B819" i="5" s="1"/>
  <c r="B820" i="5" s="1"/>
  <c r="B821" i="5" s="1"/>
  <c r="B822" i="5" s="1"/>
  <c r="B823" i="5" s="1"/>
  <c r="B824" i="5" s="1"/>
  <c r="B825" i="5" s="1"/>
  <c r="B826" i="5" s="1"/>
  <c r="B827" i="5" s="1"/>
  <c r="B828" i="5" s="1"/>
  <c r="B829" i="5" s="1"/>
  <c r="B830" i="5" s="1"/>
  <c r="B831" i="5" s="1"/>
  <c r="B832" i="5" s="1"/>
  <c r="B833" i="5" s="1"/>
  <c r="B834" i="5" s="1"/>
  <c r="B835" i="5" s="1"/>
  <c r="B836" i="5" s="1"/>
  <c r="B837" i="5" s="1"/>
  <c r="B838" i="5" s="1"/>
  <c r="B839" i="5" s="1"/>
  <c r="B840" i="5" s="1"/>
  <c r="B841" i="5" s="1"/>
  <c r="B842" i="5" s="1"/>
  <c r="B843" i="5" s="1"/>
  <c r="B844" i="5" s="1"/>
  <c r="B845" i="5" s="1"/>
  <c r="B846" i="5" s="1"/>
  <c r="B847" i="5" s="1"/>
  <c r="B848" i="5" s="1"/>
  <c r="B849" i="5" s="1"/>
  <c r="B850" i="5" s="1"/>
  <c r="B851" i="5" s="1"/>
  <c r="B853" i="5" s="1"/>
  <c r="B854" i="5" s="1"/>
  <c r="B855" i="5" s="1"/>
  <c r="B856" i="5" s="1"/>
  <c r="B857" i="5" s="1"/>
  <c r="B858" i="5" s="1"/>
  <c r="B859" i="5" s="1"/>
  <c r="B861" i="5" s="1"/>
  <c r="B862" i="5" s="1"/>
  <c r="B863" i="5" s="1"/>
  <c r="B864" i="5" s="1"/>
  <c r="B865" i="5" s="1"/>
  <c r="B867" i="5" s="1"/>
  <c r="B868" i="5" s="1"/>
  <c r="B869" i="5" s="1"/>
  <c r="B870" i="5" s="1"/>
  <c r="B871" i="5" s="1"/>
  <c r="B872" i="5" s="1"/>
  <c r="B874" i="5" s="1"/>
  <c r="B875" i="5" s="1"/>
  <c r="B876" i="5" s="1"/>
  <c r="B877" i="5" s="1"/>
  <c r="B878" i="5" s="1"/>
  <c r="B879" i="5" s="1"/>
  <c r="B880" i="5" s="1"/>
  <c r="B881" i="5" s="1"/>
  <c r="B882" i="5" s="1"/>
  <c r="B883" i="5" s="1"/>
  <c r="B884" i="5" s="1"/>
  <c r="B885" i="5" s="1"/>
  <c r="B886" i="5" s="1"/>
  <c r="B888" i="5" s="1"/>
  <c r="B889" i="5" s="1"/>
  <c r="B890" i="5" s="1"/>
  <c r="B891" i="5" s="1"/>
  <c r="B892" i="5" s="1"/>
  <c r="B893" i="5" s="1"/>
  <c r="B894" i="5" s="1"/>
  <c r="B896" i="5" s="1"/>
  <c r="B897" i="5" s="1"/>
  <c r="B898" i="5" s="1"/>
  <c r="B899" i="5" s="1"/>
  <c r="B900" i="5" s="1"/>
  <c r="B902" i="5" s="1"/>
  <c r="B903" i="5" s="1"/>
  <c r="B904" i="5" s="1"/>
  <c r="B905" i="5" s="1"/>
  <c r="B906" i="5" s="1"/>
  <c r="B907" i="5" s="1"/>
  <c r="B908" i="5" s="1"/>
  <c r="B909" i="5" s="1"/>
  <c r="B911" i="5" s="1"/>
  <c r="B912" i="5" s="1"/>
  <c r="B913" i="5" s="1"/>
  <c r="B914" i="5" s="1"/>
  <c r="B915" i="5" s="1"/>
  <c r="B916" i="5" s="1"/>
  <c r="B917" i="5" s="1"/>
  <c r="B918" i="5" s="1"/>
  <c r="B919" i="5" s="1"/>
  <c r="B920" i="5" s="1"/>
  <c r="B921" i="5" s="1"/>
  <c r="B922" i="5" s="1"/>
  <c r="B923" i="5" s="1"/>
  <c r="B925" i="5" s="1"/>
  <c r="B926" i="5" s="1"/>
  <c r="B927" i="5" s="1"/>
  <c r="B928" i="5" s="1"/>
  <c r="B929" i="5" s="1"/>
  <c r="B930" i="5" s="1"/>
  <c r="B931" i="5" s="1"/>
  <c r="B932" i="5" s="1"/>
  <c r="B933" i="5" s="1"/>
  <c r="B934" i="5" s="1"/>
  <c r="B935" i="5" s="1"/>
  <c r="B936" i="5" s="1"/>
  <c r="B937" i="5" s="1"/>
  <c r="B938" i="5" s="1"/>
  <c r="B940" i="5" s="1"/>
  <c r="B941" i="5" s="1"/>
  <c r="B942" i="5" s="1"/>
  <c r="B943" i="5" s="1"/>
  <c r="B944" i="5" s="1"/>
  <c r="B945" i="5" s="1"/>
  <c r="B946" i="5" s="1"/>
  <c r="B947" i="5" s="1"/>
  <c r="B948" i="5" s="1"/>
  <c r="B949" i="5" s="1"/>
  <c r="B950" i="5" s="1"/>
  <c r="B951" i="5" s="1"/>
  <c r="B952" i="5" s="1"/>
  <c r="B953" i="5" s="1"/>
  <c r="B954" i="5" s="1"/>
  <c r="B955" i="5" s="1"/>
  <c r="B956" i="5" s="1"/>
  <c r="B958" i="5" s="1"/>
  <c r="B959" i="5" s="1"/>
  <c r="B960" i="5" s="1"/>
  <c r="B961" i="5" s="1"/>
  <c r="B962" i="5" s="1"/>
  <c r="B963" i="5" s="1"/>
  <c r="B964" i="5" s="1"/>
  <c r="B965" i="5" s="1"/>
  <c r="B966" i="5" s="1"/>
  <c r="B967" i="5" s="1"/>
  <c r="B969" i="5" s="1"/>
  <c r="B970" i="5" s="1"/>
  <c r="B971" i="5" s="1"/>
  <c r="B972" i="5" s="1"/>
  <c r="B973" i="5" s="1"/>
  <c r="B974" i="5" s="1"/>
  <c r="B975" i="5" s="1"/>
  <c r="B976" i="5" s="1"/>
  <c r="B977" i="5" s="1"/>
  <c r="B978" i="5" s="1"/>
  <c r="B979" i="5" s="1"/>
  <c r="B981" i="5" s="1"/>
  <c r="B982" i="5" s="1"/>
  <c r="B983" i="5" s="1"/>
  <c r="B984" i="5" s="1"/>
  <c r="B985" i="5" s="1"/>
  <c r="B986" i="5" s="1"/>
  <c r="B988" i="5" s="1"/>
  <c r="B989" i="5" s="1"/>
  <c r="B990" i="5" s="1"/>
  <c r="B991" i="5" s="1"/>
  <c r="B992" i="5" s="1"/>
  <c r="B993" i="5" s="1"/>
  <c r="B995" i="5" s="1"/>
  <c r="B996" i="5" s="1"/>
  <c r="B997" i="5" s="1"/>
  <c r="B998" i="5" s="1"/>
  <c r="B1000" i="5" s="1"/>
  <c r="B1001" i="5" s="1"/>
  <c r="B1002" i="5" s="1"/>
  <c r="B1003" i="5" s="1"/>
  <c r="B1005" i="5" s="1"/>
  <c r="B1006" i="5" s="1"/>
  <c r="B1007" i="5" s="1"/>
  <c r="B1008" i="5" s="1"/>
  <c r="B1009" i="5" s="1"/>
  <c r="B1011" i="5" s="1"/>
  <c r="B1012" i="5" s="1"/>
  <c r="B1013" i="5" s="1"/>
  <c r="B1014" i="5" s="1"/>
  <c r="B1015" i="5" s="1"/>
  <c r="B1016" i="5" s="1"/>
  <c r="B1017" i="5" s="1"/>
  <c r="B1018" i="5" s="1"/>
  <c r="B1019" i="5" s="1"/>
  <c r="B1020" i="5" s="1"/>
  <c r="B1021" i="5" s="1"/>
  <c r="B1022" i="5" s="1"/>
  <c r="H736" i="5"/>
  <c r="G736" i="5"/>
  <c r="H728" i="5"/>
  <c r="G728" i="5"/>
  <c r="E728" i="5"/>
  <c r="H722" i="5"/>
  <c r="G722" i="5"/>
  <c r="E722" i="5"/>
  <c r="H721" i="5"/>
  <c r="G721" i="5"/>
  <c r="E721" i="5"/>
  <c r="H720" i="5"/>
  <c r="G720" i="5"/>
  <c r="H719" i="5"/>
  <c r="G719" i="5"/>
  <c r="H717" i="5"/>
  <c r="G717" i="5"/>
  <c r="E717" i="5"/>
  <c r="H712" i="5"/>
  <c r="G712" i="5"/>
  <c r="E712" i="5"/>
  <c r="H705" i="5"/>
  <c r="G705" i="5"/>
  <c r="E705" i="5"/>
  <c r="H699" i="5"/>
  <c r="G699" i="5"/>
  <c r="E699" i="5"/>
  <c r="H697" i="5"/>
  <c r="G697" i="5"/>
  <c r="E697" i="5"/>
  <c r="H695" i="5"/>
  <c r="G695" i="5"/>
  <c r="E695" i="5"/>
  <c r="H693" i="5"/>
  <c r="G693" i="5"/>
  <c r="E693" i="5"/>
  <c r="H680" i="5"/>
  <c r="G680" i="5"/>
  <c r="E680" i="5"/>
  <c r="H672" i="5"/>
  <c r="G672" i="5"/>
  <c r="H658" i="5"/>
  <c r="G658" i="5"/>
  <c r="H644" i="5"/>
  <c r="G644" i="5"/>
  <c r="E644" i="5"/>
  <c r="B630" i="5"/>
  <c r="B631" i="5" s="1"/>
  <c r="B632" i="5" s="1"/>
  <c r="B633" i="5" s="1"/>
  <c r="B634" i="5" s="1"/>
  <c r="B635" i="5" s="1"/>
  <c r="B636" i="5" s="1"/>
  <c r="B637" i="5" s="1"/>
  <c r="B638" i="5" s="1"/>
  <c r="B639" i="5" s="1"/>
  <c r="B640" i="5" s="1"/>
  <c r="B641" i="5" s="1"/>
  <c r="B642" i="5" s="1"/>
  <c r="B643" i="5" s="1"/>
  <c r="B644" i="5" s="1"/>
  <c r="B645" i="5" s="1"/>
  <c r="B647" i="5" s="1"/>
  <c r="B648" i="5" s="1"/>
  <c r="B649" i="5" s="1"/>
  <c r="B650" i="5" s="1"/>
  <c r="B651" i="5" s="1"/>
  <c r="B652" i="5" s="1"/>
  <c r="B653" i="5" s="1"/>
  <c r="B654" i="5" s="1"/>
  <c r="B655" i="5" s="1"/>
  <c r="B656" i="5" s="1"/>
  <c r="B657" i="5" s="1"/>
  <c r="B658" i="5" s="1"/>
  <c r="B659" i="5" s="1"/>
  <c r="B661" i="5" s="1"/>
  <c r="B662" i="5" s="1"/>
  <c r="B663" i="5" s="1"/>
  <c r="B664" i="5" s="1"/>
  <c r="B665" i="5" s="1"/>
  <c r="B666" i="5" s="1"/>
  <c r="B667" i="5" s="1"/>
  <c r="B668" i="5" s="1"/>
  <c r="B669" i="5" s="1"/>
  <c r="B670" i="5" s="1"/>
  <c r="B671" i="5" s="1"/>
  <c r="B672" i="5" s="1"/>
  <c r="B673" i="5" s="1"/>
  <c r="B675" i="5" s="1"/>
  <c r="B676" i="5" s="1"/>
  <c r="B677" i="5" s="1"/>
  <c r="B678" i="5" s="1"/>
  <c r="B679" i="5" s="1"/>
  <c r="B680" i="5" s="1"/>
  <c r="B681" i="5" s="1"/>
  <c r="B682" i="5" s="1"/>
  <c r="B683" i="5" s="1"/>
  <c r="B684" i="5" s="1"/>
  <c r="B686" i="5" s="1"/>
  <c r="B687" i="5" s="1"/>
  <c r="B688" i="5" s="1"/>
  <c r="B689" i="5" s="1"/>
  <c r="B690" i="5" s="1"/>
  <c r="B691" i="5" s="1"/>
  <c r="B692" i="5" s="1"/>
  <c r="B693" i="5" s="1"/>
  <c r="B694" i="5" s="1"/>
  <c r="B695" i="5" s="1"/>
  <c r="B696" i="5" s="1"/>
  <c r="B697" i="5" s="1"/>
  <c r="B698" i="5" s="1"/>
  <c r="B699" i="5" s="1"/>
  <c r="B700" i="5" s="1"/>
  <c r="B702" i="5" s="1"/>
  <c r="B703" i="5" s="1"/>
  <c r="B704" i="5" s="1"/>
  <c r="B705" i="5" s="1"/>
  <c r="B706" i="5" s="1"/>
  <c r="B708" i="5" s="1"/>
  <c r="B709" i="5" s="1"/>
  <c r="B710" i="5" s="1"/>
  <c r="B711" i="5" s="1"/>
  <c r="B712" i="5" s="1"/>
  <c r="B714" i="5" s="1"/>
  <c r="B715" i="5" s="1"/>
  <c r="B716" i="5" s="1"/>
  <c r="B717" i="5" s="1"/>
  <c r="B718" i="5" s="1"/>
  <c r="B720" i="5" s="1"/>
  <c r="B721" i="5" s="1"/>
  <c r="B722" i="5" s="1"/>
  <c r="B723" i="5" s="1"/>
  <c r="B725" i="5" s="1"/>
  <c r="B726" i="5" s="1"/>
  <c r="B727" i="5" s="1"/>
  <c r="B728" i="5" s="1"/>
  <c r="B729" i="5" s="1"/>
  <c r="B730" i="5" s="1"/>
  <c r="B731" i="5" s="1"/>
  <c r="B732" i="5" s="1"/>
  <c r="H627" i="5"/>
  <c r="H620" i="5"/>
  <c r="G620" i="5"/>
  <c r="E620" i="5"/>
  <c r="H613" i="5"/>
  <c r="G613" i="5"/>
  <c r="E613" i="5"/>
  <c r="H612" i="5"/>
  <c r="G612" i="5"/>
  <c r="E612" i="5"/>
  <c r="H611" i="5"/>
  <c r="G611" i="5"/>
  <c r="H610" i="5"/>
  <c r="G610" i="5"/>
  <c r="H608" i="5"/>
  <c r="G608" i="5"/>
  <c r="E608" i="5"/>
  <c r="H607" i="5"/>
  <c r="G607" i="5"/>
  <c r="E607" i="5"/>
  <c r="H606" i="5"/>
  <c r="G606" i="5"/>
  <c r="H605" i="5"/>
  <c r="G605" i="5"/>
  <c r="H604" i="5"/>
  <c r="G604" i="5"/>
  <c r="E604" i="5"/>
  <c r="H603" i="5"/>
  <c r="G603" i="5"/>
  <c r="E603" i="5"/>
  <c r="H602" i="5"/>
  <c r="G602" i="5"/>
  <c r="E602" i="5"/>
  <c r="H601" i="5"/>
  <c r="G601" i="5"/>
  <c r="E601" i="5"/>
  <c r="H599" i="5"/>
  <c r="G599" i="5"/>
  <c r="H598" i="5"/>
  <c r="G598" i="5"/>
  <c r="H596" i="5"/>
  <c r="G596" i="5"/>
  <c r="E596" i="5"/>
  <c r="H583" i="5"/>
  <c r="G583" i="5"/>
  <c r="E583" i="5"/>
  <c r="H565" i="5"/>
  <c r="G565" i="5"/>
  <c r="E565" i="5"/>
  <c r="H554" i="5"/>
  <c r="G554" i="5"/>
  <c r="E554" i="5"/>
  <c r="H553" i="5"/>
  <c r="G553" i="5"/>
  <c r="E553" i="5"/>
  <c r="H552" i="5"/>
  <c r="G552" i="5"/>
  <c r="E552" i="5"/>
  <c r="H551" i="5"/>
  <c r="G551" i="5"/>
  <c r="E551" i="5"/>
  <c r="H550" i="5"/>
  <c r="G550" i="5"/>
  <c r="E550" i="5"/>
  <c r="H549" i="5"/>
  <c r="G549" i="5"/>
  <c r="E549" i="5"/>
  <c r="H548" i="5"/>
  <c r="G548" i="5"/>
  <c r="E548" i="5"/>
  <c r="H547" i="5"/>
  <c r="G547" i="5"/>
  <c r="E547" i="5"/>
  <c r="H546" i="5"/>
  <c r="G546" i="5"/>
  <c r="E546" i="5"/>
  <c r="H545" i="5"/>
  <c r="G545" i="5"/>
  <c r="E545" i="5"/>
  <c r="H544" i="5"/>
  <c r="G544" i="5"/>
  <c r="E544" i="5"/>
  <c r="H543" i="5"/>
  <c r="G543" i="5"/>
  <c r="E543" i="5"/>
  <c r="H542" i="5"/>
  <c r="G542" i="5"/>
  <c r="E542" i="5"/>
  <c r="H541" i="5"/>
  <c r="G541" i="5"/>
  <c r="E541" i="5"/>
  <c r="H540" i="5"/>
  <c r="G540" i="5"/>
  <c r="E540" i="5"/>
  <c r="H539" i="5"/>
  <c r="G539" i="5"/>
  <c r="E539" i="5"/>
  <c r="H538" i="5"/>
  <c r="G538" i="5"/>
  <c r="E538" i="5"/>
  <c r="H537" i="5"/>
  <c r="G537" i="5"/>
  <c r="E537" i="5"/>
  <c r="H536" i="5"/>
  <c r="G536" i="5"/>
  <c r="E536" i="5"/>
  <c r="H535" i="5"/>
  <c r="G535" i="5"/>
  <c r="E535" i="5"/>
  <c r="H534" i="5"/>
  <c r="G534" i="5"/>
  <c r="E534" i="5"/>
  <c r="H533" i="5"/>
  <c r="G533" i="5"/>
  <c r="E533" i="5"/>
  <c r="H532" i="5"/>
  <c r="G532" i="5"/>
  <c r="E532" i="5"/>
  <c r="H531" i="5"/>
  <c r="G531" i="5"/>
  <c r="E531" i="5"/>
  <c r="H530" i="5"/>
  <c r="G530" i="5"/>
  <c r="E530" i="5"/>
  <c r="H529" i="5"/>
  <c r="G529" i="5"/>
  <c r="E529" i="5"/>
  <c r="H528" i="5"/>
  <c r="G528" i="5"/>
  <c r="E528" i="5"/>
  <c r="H527" i="5"/>
  <c r="G527" i="5"/>
  <c r="E527" i="5"/>
  <c r="H526" i="5"/>
  <c r="G526" i="5"/>
  <c r="E526" i="5"/>
  <c r="H525" i="5"/>
  <c r="G525" i="5"/>
  <c r="E525" i="5"/>
  <c r="H524" i="5"/>
  <c r="G524" i="5"/>
  <c r="E524" i="5"/>
  <c r="H523" i="5"/>
  <c r="G523" i="5"/>
  <c r="E523" i="5"/>
  <c r="H522" i="5"/>
  <c r="G522" i="5"/>
  <c r="E522" i="5"/>
  <c r="H521" i="5"/>
  <c r="G521" i="5"/>
  <c r="E521" i="5"/>
  <c r="H520" i="5"/>
  <c r="G520" i="5"/>
  <c r="E520" i="5"/>
  <c r="H519" i="5"/>
  <c r="G519" i="5"/>
  <c r="E519" i="5"/>
  <c r="H518" i="5"/>
  <c r="G518" i="5"/>
  <c r="E518" i="5"/>
  <c r="H517" i="5"/>
  <c r="G517" i="5"/>
  <c r="E517" i="5"/>
  <c r="H512" i="5"/>
  <c r="G512" i="5"/>
  <c r="E512" i="5"/>
  <c r="H510" i="5"/>
  <c r="G510" i="5"/>
  <c r="E510" i="5"/>
  <c r="H499" i="5"/>
  <c r="G499" i="5"/>
  <c r="E499" i="5"/>
  <c r="H497" i="5"/>
  <c r="G497" i="5"/>
  <c r="E497" i="5"/>
  <c r="H489" i="5"/>
  <c r="G489" i="5"/>
  <c r="E489" i="5"/>
  <c r="H487" i="5"/>
  <c r="G487" i="5"/>
  <c r="E487" i="5"/>
  <c r="H485" i="5"/>
  <c r="G485" i="5"/>
  <c r="E485" i="5"/>
  <c r="H475" i="5"/>
  <c r="G475" i="5"/>
  <c r="E475" i="5"/>
  <c r="H454" i="5"/>
  <c r="G454" i="5"/>
  <c r="E454" i="5"/>
  <c r="H447" i="5"/>
  <c r="G447" i="5"/>
  <c r="E447" i="5"/>
  <c r="B169" i="5"/>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50" i="5" s="1"/>
  <c r="B451" i="5" s="1"/>
  <c r="B452" i="5" s="1"/>
  <c r="B453" i="5" s="1"/>
  <c r="B454" i="5" s="1"/>
  <c r="B455" i="5" s="1"/>
  <c r="B457" i="5" s="1"/>
  <c r="B458" i="5" s="1"/>
  <c r="B459" i="5" s="1"/>
  <c r="B460" i="5" s="1"/>
  <c r="B461" i="5" s="1"/>
  <c r="B462" i="5" s="1"/>
  <c r="B463" i="5" s="1"/>
  <c r="B464" i="5" s="1"/>
  <c r="B465" i="5" s="1"/>
  <c r="B466" i="5" s="1"/>
  <c r="B467" i="5" s="1"/>
  <c r="B468" i="5" s="1"/>
  <c r="B469" i="5" s="1"/>
  <c r="B470" i="5" s="1"/>
  <c r="B471" i="5" s="1"/>
  <c r="B472" i="5" s="1"/>
  <c r="B473" i="5" s="1"/>
  <c r="B474" i="5" s="1"/>
  <c r="B475" i="5" s="1"/>
  <c r="B476" i="5" s="1"/>
  <c r="B478" i="5" s="1"/>
  <c r="B479" i="5" s="1"/>
  <c r="B480" i="5" s="1"/>
  <c r="B481" i="5" s="1"/>
  <c r="B482" i="5" s="1"/>
  <c r="B483" i="5" s="1"/>
  <c r="B484" i="5" s="1"/>
  <c r="B485" i="5" s="1"/>
  <c r="B486" i="5" s="1"/>
  <c r="B487" i="5" s="1"/>
  <c r="B488" i="5" s="1"/>
  <c r="B489" i="5" s="1"/>
  <c r="B490" i="5" s="1"/>
  <c r="B492" i="5" s="1"/>
  <c r="B493" i="5" s="1"/>
  <c r="B494" i="5" s="1"/>
  <c r="B495" i="5" s="1"/>
  <c r="B496" i="5" s="1"/>
  <c r="B497" i="5" s="1"/>
  <c r="B498" i="5" s="1"/>
  <c r="B499" i="5" s="1"/>
  <c r="B500" i="5" s="1"/>
  <c r="B502" i="5" s="1"/>
  <c r="B503" i="5" s="1"/>
  <c r="B504" i="5" s="1"/>
  <c r="B505" i="5" s="1"/>
  <c r="B506" i="5" s="1"/>
  <c r="B507" i="5" s="1"/>
  <c r="B508" i="5" s="1"/>
  <c r="B509" i="5" s="1"/>
  <c r="B510" i="5" s="1"/>
  <c r="B511" i="5" s="1"/>
  <c r="B512" i="5" s="1"/>
  <c r="B513" i="5" s="1"/>
  <c r="B515" i="5" s="1"/>
  <c r="B516" i="5" s="1"/>
  <c r="B517" i="5" s="1"/>
  <c r="B518" i="5" s="1"/>
  <c r="B519" i="5" s="1"/>
  <c r="B520" i="5" s="1"/>
  <c r="B521" i="5" s="1"/>
  <c r="B522" i="5" s="1"/>
  <c r="B523" i="5" s="1"/>
  <c r="B524" i="5" s="1"/>
  <c r="B525" i="5" s="1"/>
  <c r="B526" i="5" s="1"/>
  <c r="B527" i="5" s="1"/>
  <c r="B528" i="5" s="1"/>
  <c r="B529" i="5" s="1"/>
  <c r="B530" i="5" s="1"/>
  <c r="B531" i="5" s="1"/>
  <c r="B532" i="5" s="1"/>
  <c r="B533" i="5" s="1"/>
  <c r="B534" i="5" s="1"/>
  <c r="B535" i="5" s="1"/>
  <c r="B536" i="5" s="1"/>
  <c r="B537" i="5" s="1"/>
  <c r="B538" i="5" s="1"/>
  <c r="B539" i="5" s="1"/>
  <c r="B540" i="5" s="1"/>
  <c r="B541" i="5" s="1"/>
  <c r="B542" i="5" s="1"/>
  <c r="B543" i="5" s="1"/>
  <c r="B544" i="5" s="1"/>
  <c r="B545" i="5" s="1"/>
  <c r="B546" i="5" s="1"/>
  <c r="B547" i="5" s="1"/>
  <c r="B548" i="5" s="1"/>
  <c r="B549" i="5" s="1"/>
  <c r="B550" i="5" s="1"/>
  <c r="B551" i="5" s="1"/>
  <c r="B552" i="5" s="1"/>
  <c r="B553" i="5" s="1"/>
  <c r="B554" i="5" s="1"/>
  <c r="B555" i="5" s="1"/>
  <c r="B557" i="5" s="1"/>
  <c r="B558" i="5" s="1"/>
  <c r="B559" i="5" s="1"/>
  <c r="B560" i="5" s="1"/>
  <c r="B561" i="5" s="1"/>
  <c r="B562" i="5" s="1"/>
  <c r="B563" i="5" s="1"/>
  <c r="B564" i="5" s="1"/>
  <c r="B565" i="5" s="1"/>
  <c r="B571" i="5" s="1"/>
  <c r="B573" i="5" s="1"/>
  <c r="B574" i="5" s="1"/>
  <c r="B575" i="5" s="1"/>
  <c r="B576" i="5" s="1"/>
  <c r="B577" i="5" s="1"/>
  <c r="B578" i="5" s="1"/>
  <c r="B579" i="5" s="1"/>
  <c r="B580" i="5" s="1"/>
  <c r="B581" i="5" s="1"/>
  <c r="B582" i="5" s="1"/>
  <c r="B583" i="5" s="1"/>
  <c r="B584" i="5" s="1"/>
  <c r="B586" i="5" s="1"/>
  <c r="B587" i="5" s="1"/>
  <c r="B588" i="5" s="1"/>
  <c r="B589" i="5" s="1"/>
  <c r="B590" i="5" s="1"/>
  <c r="B591" i="5" s="1"/>
  <c r="B592" i="5" s="1"/>
  <c r="B593" i="5" s="1"/>
  <c r="B594" i="5" s="1"/>
  <c r="B595" i="5" s="1"/>
  <c r="B596" i="5" s="1"/>
  <c r="B597" i="5" s="1"/>
  <c r="B599" i="5" s="1"/>
  <c r="B600" i="5" s="1"/>
  <c r="B601" i="5" s="1"/>
  <c r="B602" i="5" s="1"/>
  <c r="B603" i="5" s="1"/>
  <c r="B604" i="5" s="1"/>
  <c r="B606" i="5" s="1"/>
  <c r="B607" i="5" s="1"/>
  <c r="B608" i="5" s="1"/>
  <c r="B609" i="5" s="1"/>
  <c r="B611" i="5" s="1"/>
  <c r="B612" i="5" s="1"/>
  <c r="B613" i="5" s="1"/>
  <c r="B614" i="5" s="1"/>
  <c r="B616" i="5" s="1"/>
  <c r="B617" i="5" s="1"/>
  <c r="B618" i="5" s="1"/>
  <c r="B619" i="5" s="1"/>
  <c r="B620" i="5" s="1"/>
  <c r="B621" i="5" s="1"/>
  <c r="B622" i="5" s="1"/>
  <c r="B623" i="5" s="1"/>
  <c r="B624" i="5" s="1"/>
  <c r="B625" i="5" s="1"/>
  <c r="H166" i="5"/>
  <c r="H160" i="5"/>
  <c r="G160" i="5"/>
  <c r="E160" i="5"/>
  <c r="G159" i="5"/>
  <c r="E159" i="5"/>
  <c r="G155" i="5"/>
  <c r="H147" i="5"/>
  <c r="G147" i="5"/>
  <c r="E147" i="5"/>
  <c r="H146" i="5"/>
  <c r="G146" i="5"/>
  <c r="E146" i="5"/>
  <c r="H145" i="5"/>
  <c r="G145" i="5"/>
  <c r="H144" i="5"/>
  <c r="G144" i="5"/>
  <c r="D142" i="5"/>
  <c r="E142" i="5" s="1"/>
  <c r="H141" i="5"/>
  <c r="G141" i="5"/>
  <c r="E141" i="5"/>
  <c r="H140" i="5"/>
  <c r="G140" i="5"/>
  <c r="H139" i="5"/>
  <c r="G139" i="5"/>
  <c r="H137" i="5"/>
  <c r="G137" i="5"/>
  <c r="E137" i="5"/>
  <c r="H136" i="5"/>
  <c r="G136" i="5"/>
  <c r="E136" i="5"/>
  <c r="H135" i="5"/>
  <c r="G135" i="5"/>
  <c r="E135" i="5"/>
  <c r="H134" i="5"/>
  <c r="G134" i="5"/>
  <c r="E134" i="5"/>
  <c r="H133" i="5"/>
  <c r="G133" i="5"/>
  <c r="E133" i="5"/>
  <c r="H132" i="5"/>
  <c r="G132" i="5"/>
  <c r="E132" i="5"/>
  <c r="H131" i="5"/>
  <c r="G131" i="5"/>
  <c r="E131" i="5"/>
  <c r="H130" i="5"/>
  <c r="G130" i="5"/>
  <c r="E130" i="5"/>
  <c r="H129" i="5"/>
  <c r="G129" i="5"/>
  <c r="E129" i="5"/>
  <c r="H128" i="5"/>
  <c r="G128" i="5"/>
  <c r="E128" i="5"/>
  <c r="G122" i="5"/>
  <c r="G121" i="5"/>
  <c r="G120" i="5"/>
  <c r="G119" i="5"/>
  <c r="G118" i="5"/>
  <c r="L146" i="5"/>
  <c r="H116" i="5"/>
  <c r="G116" i="5"/>
  <c r="E116" i="5"/>
  <c r="H115" i="5"/>
  <c r="G115" i="5"/>
  <c r="E115" i="5"/>
  <c r="H114" i="5"/>
  <c r="G114" i="5"/>
  <c r="E114" i="5"/>
  <c r="H113" i="5"/>
  <c r="G113" i="5"/>
  <c r="E113" i="5"/>
  <c r="H112" i="5"/>
  <c r="G112" i="5"/>
  <c r="E112" i="5"/>
  <c r="H111" i="5"/>
  <c r="G111" i="5"/>
  <c r="E111" i="5"/>
  <c r="H110" i="5"/>
  <c r="G110" i="5"/>
  <c r="E110" i="5"/>
  <c r="H109" i="5"/>
  <c r="G109" i="5"/>
  <c r="E109" i="5"/>
  <c r="H108" i="5"/>
  <c r="G108" i="5"/>
  <c r="E108" i="5"/>
  <c r="H107" i="5"/>
  <c r="G107" i="5"/>
  <c r="E107" i="5"/>
  <c r="H106" i="5"/>
  <c r="G106" i="5"/>
  <c r="E106" i="5"/>
  <c r="H105" i="5"/>
  <c r="G105" i="5"/>
  <c r="H104" i="5"/>
  <c r="G104" i="5"/>
  <c r="H103" i="5"/>
  <c r="G103" i="5"/>
  <c r="H102" i="5"/>
  <c r="G102" i="5"/>
  <c r="H101" i="5"/>
  <c r="G101" i="5"/>
  <c r="H99" i="5"/>
  <c r="G99" i="5"/>
  <c r="E99" i="5"/>
  <c r="H98" i="5"/>
  <c r="G98" i="5"/>
  <c r="E98" i="5"/>
  <c r="H97" i="5"/>
  <c r="G97" i="5"/>
  <c r="H96" i="5"/>
  <c r="G96" i="5"/>
  <c r="H93" i="5"/>
  <c r="G93" i="5"/>
  <c r="E93" i="5"/>
  <c r="H86" i="5"/>
  <c r="G86" i="5"/>
  <c r="E86" i="5"/>
  <c r="H79" i="5"/>
  <c r="G79" i="5"/>
  <c r="E79" i="5"/>
  <c r="H78" i="5"/>
  <c r="G78" i="5"/>
  <c r="E78" i="5"/>
  <c r="H77" i="5"/>
  <c r="G77" i="5"/>
  <c r="E77" i="5"/>
  <c r="H75" i="5"/>
  <c r="G75" i="5"/>
  <c r="H74" i="5"/>
  <c r="G74" i="5"/>
  <c r="H73" i="5"/>
  <c r="G73" i="5"/>
  <c r="H71" i="5"/>
  <c r="G71" i="5"/>
  <c r="E71" i="5"/>
  <c r="D62" i="5"/>
  <c r="E62" i="5" s="1"/>
  <c r="B44" i="5"/>
  <c r="B45" i="5" s="1"/>
  <c r="B46" i="5" s="1"/>
  <c r="B47" i="5" s="1"/>
  <c r="B48" i="5" s="1"/>
  <c r="B49" i="5" s="1"/>
  <c r="B50" i="5" s="1"/>
  <c r="B51" i="5" s="1"/>
  <c r="B52" i="5" s="1"/>
  <c r="B53" i="5" s="1"/>
  <c r="B54" i="5" s="1"/>
  <c r="B55" i="5" s="1"/>
  <c r="B56" i="5" s="1"/>
  <c r="B57" i="5" s="1"/>
  <c r="B58" i="5" s="1"/>
  <c r="B59" i="5" s="1"/>
  <c r="B60" i="5" s="1"/>
  <c r="B61" i="5" s="1"/>
  <c r="B62" i="5" s="1"/>
  <c r="B63" i="5" s="1"/>
  <c r="B65" i="5" s="1"/>
  <c r="B66" i="5" s="1"/>
  <c r="B67" i="5" s="1"/>
  <c r="B68" i="5" s="1"/>
  <c r="B69" i="5" s="1"/>
  <c r="B70" i="5" s="1"/>
  <c r="B71" i="5" s="1"/>
  <c r="B72" i="5" s="1"/>
  <c r="B74" i="5" s="1"/>
  <c r="B75" i="5" s="1"/>
  <c r="B76" i="5" s="1"/>
  <c r="B77" i="5" s="1"/>
  <c r="B78" i="5" s="1"/>
  <c r="B79" i="5" s="1"/>
  <c r="B80" i="5" s="1"/>
  <c r="B82" i="5" s="1"/>
  <c r="B83" i="5" s="1"/>
  <c r="B84" i="5" s="1"/>
  <c r="B85" i="5" s="1"/>
  <c r="B86" i="5" s="1"/>
  <c r="B87" i="5" s="1"/>
  <c r="B89" i="5" s="1"/>
  <c r="B90" i="5" s="1"/>
  <c r="B91" i="5" s="1"/>
  <c r="B92" i="5" s="1"/>
  <c r="B93" i="5" s="1"/>
  <c r="B94" i="5" s="1"/>
  <c r="B95" i="5" s="1"/>
  <c r="B97" i="5" s="1"/>
  <c r="B98" i="5" s="1"/>
  <c r="B99" i="5" s="1"/>
  <c r="B100" i="5" s="1"/>
  <c r="B102" i="5" s="1"/>
  <c r="B103" i="5" s="1"/>
  <c r="B104" i="5" s="1"/>
  <c r="B105" i="5" s="1"/>
  <c r="B106" i="5" s="1"/>
  <c r="B107" i="5" s="1"/>
  <c r="B108" i="5" s="1"/>
  <c r="B109" i="5" s="1"/>
  <c r="B110" i="5" s="1"/>
  <c r="B111" i="5" s="1"/>
  <c r="B112" i="5" s="1"/>
  <c r="B113" i="5" s="1"/>
  <c r="B114" i="5" s="1"/>
  <c r="B115" i="5" s="1"/>
  <c r="B116" i="5" s="1"/>
  <c r="B117"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40" i="5" s="1"/>
  <c r="B141" i="5" s="1"/>
  <c r="B142" i="5" s="1"/>
  <c r="B143" i="5" s="1"/>
  <c r="B145" i="5" s="1"/>
  <c r="B146" i="5" s="1"/>
  <c r="B147" i="5" s="1"/>
  <c r="B154" i="5" s="1"/>
  <c r="B156" i="5" s="1"/>
  <c r="B157" i="5" s="1"/>
  <c r="B158" i="5" s="1"/>
  <c r="B159" i="5" s="1"/>
  <c r="B160" i="5" s="1"/>
  <c r="B162" i="5" s="1"/>
  <c r="B163" i="5" s="1"/>
  <c r="B164" i="5" s="1"/>
  <c r="B165" i="5" s="1"/>
  <c r="H41" i="5"/>
  <c r="H1127" i="4"/>
  <c r="H1121" i="4"/>
  <c r="H1115" i="4"/>
  <c r="H1105" i="4"/>
  <c r="H1099" i="4"/>
  <c r="H1094" i="4"/>
  <c r="H1086" i="4"/>
  <c r="H1081" i="4"/>
  <c r="H1069" i="4"/>
  <c r="H1063" i="4"/>
  <c r="H1059" i="4"/>
  <c r="H1055" i="4"/>
  <c r="H1047" i="4"/>
  <c r="H1041" i="4"/>
  <c r="H1037" i="4"/>
  <c r="H1033" i="4"/>
  <c r="H1029" i="4"/>
  <c r="H1025" i="4"/>
  <c r="H1021" i="4"/>
  <c r="H1017" i="4"/>
  <c r="H1013" i="4"/>
  <c r="H1009" i="4"/>
  <c r="H1000" i="4"/>
  <c r="H996" i="4"/>
  <c r="H992" i="4"/>
  <c r="H988" i="4"/>
  <c r="H984" i="4"/>
  <c r="H980" i="4"/>
  <c r="H976" i="4"/>
  <c r="H970" i="4"/>
  <c r="H963" i="4"/>
  <c r="H959" i="4"/>
  <c r="H955" i="4"/>
  <c r="H951" i="4"/>
  <c r="H947" i="4"/>
  <c r="H943" i="4"/>
  <c r="H939" i="4"/>
  <c r="H935" i="4"/>
  <c r="H926" i="4"/>
  <c r="H922" i="4"/>
  <c r="H918" i="4"/>
  <c r="H914" i="4"/>
  <c r="H910" i="4"/>
  <c r="H906" i="4"/>
  <c r="H902" i="4"/>
  <c r="H898" i="4"/>
  <c r="H892" i="4"/>
  <c r="H888" i="4"/>
  <c r="H849" i="4"/>
  <c r="H845" i="4"/>
  <c r="H841" i="4"/>
  <c r="H837" i="4"/>
  <c r="H833" i="4"/>
  <c r="H828" i="4"/>
  <c r="H823" i="4"/>
  <c r="H819" i="4"/>
  <c r="H815" i="4"/>
  <c r="H811" i="4"/>
  <c r="H807" i="4"/>
  <c r="H803" i="4"/>
  <c r="H797" i="4"/>
  <c r="H785" i="4"/>
  <c r="H781" i="4"/>
  <c r="H777" i="4"/>
  <c r="H773" i="4"/>
  <c r="H769" i="4"/>
  <c r="H765" i="4"/>
  <c r="H761" i="4"/>
  <c r="H757" i="4"/>
  <c r="H753" i="4"/>
  <c r="H748" i="4"/>
  <c r="H738" i="4"/>
  <c r="H731" i="4"/>
  <c r="H727" i="4"/>
  <c r="H723" i="4"/>
  <c r="H713" i="4"/>
  <c r="H704" i="4"/>
  <c r="H700" i="4"/>
  <c r="H692" i="4"/>
  <c r="H686" i="4"/>
  <c r="H679" i="4"/>
  <c r="H674" i="4"/>
  <c r="H669" i="4"/>
  <c r="H663" i="4"/>
  <c r="H654" i="4"/>
  <c r="H649" i="4"/>
  <c r="H644" i="4"/>
  <c r="H640" i="4"/>
  <c r="H634" i="4"/>
  <c r="H624" i="4"/>
  <c r="H618" i="4"/>
  <c r="H614" i="4"/>
  <c r="H608" i="4"/>
  <c r="H604" i="4"/>
  <c r="H600" i="4"/>
  <c r="H596" i="4"/>
  <c r="H590" i="4"/>
  <c r="H577" i="4"/>
  <c r="H572" i="4"/>
  <c r="H568" i="4"/>
  <c r="H564" i="4"/>
  <c r="H557" i="4"/>
  <c r="H550" i="4"/>
  <c r="H545" i="4"/>
  <c r="H541" i="4"/>
  <c r="H537" i="4"/>
  <c r="H529" i="4"/>
  <c r="H518" i="4"/>
  <c r="H507" i="4"/>
  <c r="H494" i="4"/>
  <c r="H483" i="4"/>
  <c r="H472" i="4"/>
  <c r="H460" i="4"/>
  <c r="H449" i="4"/>
  <c r="H438" i="4"/>
  <c r="H427" i="4"/>
  <c r="H416" i="4"/>
  <c r="H405" i="4"/>
  <c r="H394" i="4"/>
  <c r="H383" i="4"/>
  <c r="H361" i="4"/>
  <c r="H335" i="4"/>
  <c r="H329" i="4"/>
  <c r="H323" i="4"/>
  <c r="H319" i="4"/>
  <c r="H315" i="4"/>
  <c r="H311" i="4"/>
  <c r="H306" i="4"/>
  <c r="H302" i="4"/>
  <c r="H298" i="4"/>
  <c r="H294" i="4"/>
  <c r="H290" i="4"/>
  <c r="H286" i="4"/>
  <c r="H279" i="4"/>
  <c r="H275" i="4"/>
  <c r="H271" i="4"/>
  <c r="H267" i="4"/>
  <c r="H263" i="4"/>
  <c r="H259" i="4"/>
  <c r="H251" i="4"/>
  <c r="H239" i="4"/>
  <c r="H234" i="4"/>
  <c r="H230" i="4"/>
  <c r="H226" i="4"/>
  <c r="H222" i="4"/>
  <c r="H218" i="4"/>
  <c r="H214" i="4"/>
  <c r="H210" i="4"/>
  <c r="H203" i="4"/>
  <c r="H199" i="4"/>
  <c r="H195" i="4"/>
  <c r="H191" i="4"/>
  <c r="H184" i="4"/>
  <c r="H179" i="4"/>
  <c r="H162" i="4"/>
  <c r="H126" i="4"/>
  <c r="H120" i="4"/>
  <c r="H114" i="4"/>
  <c r="J852" i="2"/>
  <c r="J783" i="2"/>
  <c r="J565" i="2"/>
  <c r="J402" i="2"/>
  <c r="J838" i="2"/>
  <c r="J759" i="2"/>
  <c r="J739" i="2"/>
  <c r="J715" i="2"/>
  <c r="J756" i="2"/>
  <c r="H241" i="4" l="1"/>
  <c r="H1133" i="4" s="1"/>
  <c r="J16" i="8" s="1"/>
  <c r="H787" i="4"/>
  <c r="H1141" i="4" s="1"/>
  <c r="H626" i="4"/>
  <c r="H1137" i="4" s="1"/>
  <c r="H1129" i="4"/>
  <c r="H1149" i="4" s="1"/>
  <c r="H851" i="4"/>
  <c r="H1143" i="4" s="1"/>
  <c r="H1071" i="4"/>
  <c r="H1145" i="4" s="1"/>
  <c r="H337" i="4"/>
  <c r="H1135" i="4" s="1"/>
  <c r="H740" i="4"/>
  <c r="H1139" i="4" s="1"/>
  <c r="H1107" i="4"/>
  <c r="H1147" i="4" s="1"/>
  <c r="H62" i="5"/>
  <c r="H164" i="5" s="1"/>
  <c r="H1481" i="5" s="1"/>
  <c r="H142" i="5"/>
  <c r="H1464" i="5"/>
  <c r="H1493" i="5" s="1"/>
  <c r="H624" i="5"/>
  <c r="H1483" i="5" s="1"/>
  <c r="H1438" i="5"/>
  <c r="H1491" i="5" s="1"/>
  <c r="G142" i="5"/>
  <c r="H732" i="5"/>
  <c r="H1485" i="5" s="1"/>
  <c r="H1022" i="5"/>
  <c r="H1487" i="5" s="1"/>
  <c r="J285" i="6"/>
  <c r="J31" i="6" s="1"/>
  <c r="J175" i="6"/>
  <c r="J30" i="6" s="1"/>
  <c r="J147" i="6"/>
  <c r="J29" i="6" s="1"/>
  <c r="J113" i="6"/>
  <c r="J28" i="6" s="1"/>
  <c r="H1361" i="5"/>
  <c r="H1489" i="5" s="1"/>
  <c r="B1031" i="5"/>
  <c r="B1034" i="5" s="1"/>
  <c r="B1036" i="5" s="1"/>
  <c r="B1039" i="5" s="1"/>
  <c r="B1041" i="5" s="1"/>
  <c r="B1043" i="5" s="1"/>
  <c r="B1045" i="5" s="1"/>
  <c r="B1047" i="5" s="1"/>
  <c r="B1049" i="5" s="1"/>
  <c r="B1051" i="5" s="1"/>
  <c r="B1053" i="5" s="1"/>
  <c r="B1055" i="5" s="1"/>
  <c r="B1057" i="5" s="1"/>
  <c r="B1059" i="5" s="1"/>
  <c r="B1061" i="5" s="1"/>
  <c r="B1063" i="5" s="1"/>
  <c r="B1065" i="5" s="1"/>
  <c r="B1067" i="5" s="1"/>
  <c r="B1069" i="5" s="1"/>
  <c r="B1071" i="5" s="1"/>
  <c r="B1073" i="5" s="1"/>
  <c r="B1075" i="5" s="1"/>
  <c r="B1077" i="5" s="1"/>
  <c r="B1078" i="5" s="1"/>
  <c r="B1079" i="5" s="1"/>
  <c r="B1080" i="5" s="1"/>
  <c r="B1081" i="5" s="1"/>
  <c r="B1032" i="5"/>
  <c r="B1035" i="5" s="1"/>
  <c r="B1033" i="5"/>
  <c r="B1037" i="5" s="1"/>
  <c r="B1038" i="5" s="1"/>
  <c r="B1040" i="5" s="1"/>
  <c r="B1042" i="5" s="1"/>
  <c r="B1044" i="5" s="1"/>
  <c r="B1046" i="5" s="1"/>
  <c r="B1048" i="5" s="1"/>
  <c r="B1050" i="5" s="1"/>
  <c r="B1052" i="5" s="1"/>
  <c r="B1054" i="5" s="1"/>
  <c r="B1056" i="5" s="1"/>
  <c r="B1058" i="5" s="1"/>
  <c r="B1060" i="5" s="1"/>
  <c r="B1062" i="5" s="1"/>
  <c r="B1064" i="5" s="1"/>
  <c r="B1066" i="5" s="1"/>
  <c r="B1068" i="5" s="1"/>
  <c r="B1070" i="5" s="1"/>
  <c r="B1072" i="5" s="1"/>
  <c r="B1074" i="5" s="1"/>
  <c r="B1076" i="5" s="1"/>
  <c r="G62" i="5"/>
  <c r="J692" i="2"/>
  <c r="J684" i="2"/>
  <c r="J680" i="2"/>
  <c r="J676" i="2"/>
  <c r="J672" i="2"/>
  <c r="J668" i="2"/>
  <c r="J664" i="2"/>
  <c r="J660" i="2"/>
  <c r="J656" i="2"/>
  <c r="J652" i="2"/>
  <c r="J562" i="2"/>
  <c r="J526" i="2"/>
  <c r="J524" i="2"/>
  <c r="J538" i="2"/>
  <c r="J536" i="2"/>
  <c r="J643" i="2"/>
  <c r="J637" i="2"/>
  <c r="J585" i="2"/>
  <c r="J581" i="2"/>
  <c r="J491" i="2"/>
  <c r="J502" i="2"/>
  <c r="J498" i="2"/>
  <c r="J479" i="2"/>
  <c r="J477" i="2"/>
  <c r="J473" i="2"/>
  <c r="J470" i="2"/>
  <c r="J466" i="2"/>
  <c r="J464" i="2"/>
  <c r="J443" i="2"/>
  <c r="H1498" i="5" l="1"/>
  <c r="J14" i="8" s="1"/>
  <c r="J33" i="6"/>
  <c r="B1087" i="5"/>
  <c r="B1082" i="5"/>
  <c r="J340" i="2"/>
  <c r="J338" i="2"/>
  <c r="J316" i="2"/>
  <c r="J314" i="2"/>
  <c r="J312" i="2"/>
  <c r="J310" i="2"/>
  <c r="J308" i="2"/>
  <c r="J287" i="2"/>
  <c r="J260" i="2"/>
  <c r="J226" i="2"/>
  <c r="J793" i="2"/>
  <c r="J809" i="2"/>
  <c r="J800" i="2"/>
  <c r="J797" i="2"/>
  <c r="J833" i="2"/>
  <c r="J844" i="2"/>
  <c r="J837" i="2"/>
  <c r="J747" i="2"/>
  <c r="J744" i="2"/>
  <c r="J743" i="2"/>
  <c r="J742" i="2"/>
  <c r="J737" i="2"/>
  <c r="J733" i="2"/>
  <c r="J732" i="2"/>
  <c r="J731" i="2"/>
  <c r="J722" i="2"/>
  <c r="J699" i="2"/>
  <c r="J629" i="2"/>
  <c r="J621" i="2"/>
  <c r="J633" i="2"/>
  <c r="H1500" i="5" l="1"/>
  <c r="H1502" i="5" s="1"/>
  <c r="J34" i="6"/>
  <c r="J35" i="6" s="1"/>
  <c r="J18" i="8"/>
  <c r="B1088" i="5"/>
  <c r="B1083" i="5"/>
  <c r="J609" i="2"/>
  <c r="J589" i="2"/>
  <c r="B1086" i="5" l="1"/>
  <c r="B1089" i="5"/>
  <c r="B1090" i="5"/>
  <c r="B1084" i="5"/>
  <c r="B1091" i="5" s="1"/>
  <c r="B1092" i="5" s="1"/>
  <c r="B1093" i="5" s="1"/>
  <c r="B1094" i="5" s="1"/>
  <c r="B1095" i="5" s="1"/>
  <c r="B1096" i="5" s="1"/>
  <c r="B1097" i="5" s="1"/>
  <c r="B1098" i="5" s="1"/>
  <c r="B1099" i="5" s="1"/>
  <c r="B1100" i="5" s="1"/>
  <c r="B1101" i="5" s="1"/>
  <c r="B1102" i="5" s="1"/>
  <c r="B1103" i="5" s="1"/>
  <c r="B1104" i="5" s="1"/>
  <c r="B1105" i="5" s="1"/>
  <c r="B1106" i="5" s="1"/>
  <c r="B1107" i="5" s="1"/>
  <c r="B1108" i="5" s="1"/>
  <c r="B1109" i="5" s="1"/>
  <c r="B1110" i="5" s="1"/>
  <c r="B1111" i="5" s="1"/>
  <c r="B1112" i="5" s="1"/>
  <c r="B1113" i="5" s="1"/>
  <c r="B1114" i="5" s="1"/>
  <c r="B1115" i="5" s="1"/>
  <c r="B1116" i="5" s="1"/>
  <c r="B1117" i="5" s="1"/>
  <c r="B1118" i="5" s="1"/>
  <c r="B1119" i="5" s="1"/>
  <c r="B1120" i="5" s="1"/>
  <c r="B1121" i="5" s="1"/>
  <c r="B1122" i="5" s="1"/>
  <c r="B1123" i="5" s="1"/>
  <c r="B1124" i="5" s="1"/>
  <c r="B1125" i="5" s="1"/>
  <c r="B1126" i="5" s="1"/>
  <c r="B1127" i="5" s="1"/>
  <c r="B1128" i="5" s="1"/>
  <c r="B1129" i="5" s="1"/>
  <c r="B1130" i="5" s="1"/>
  <c r="B1131" i="5" s="1"/>
  <c r="B1132" i="5" s="1"/>
  <c r="B1134" i="5" s="1"/>
  <c r="B1135" i="5" s="1"/>
  <c r="B1136" i="5" s="1"/>
  <c r="B1137" i="5" s="1"/>
  <c r="B1138" i="5" s="1"/>
  <c r="B1139" i="5" s="1"/>
  <c r="B1140" i="5" s="1"/>
  <c r="B1141" i="5" s="1"/>
  <c r="B1142" i="5" s="1"/>
  <c r="B1143" i="5" s="1"/>
  <c r="B1144" i="5" s="1"/>
  <c r="B1145" i="5" s="1"/>
  <c r="B1146" i="5" s="1"/>
  <c r="B1147" i="5" s="1"/>
  <c r="B1148" i="5" s="1"/>
  <c r="B1149" i="5" s="1"/>
  <c r="B1150" i="5" s="1"/>
  <c r="B1151" i="5" s="1"/>
  <c r="B1152" i="5" s="1"/>
  <c r="B1153" i="5" s="1"/>
  <c r="B1154" i="5" s="1"/>
  <c r="B1155" i="5" s="1"/>
  <c r="B1156" i="5" s="1"/>
  <c r="B1157" i="5" s="1"/>
  <c r="B1158" i="5" s="1"/>
  <c r="B1160" i="5" s="1"/>
  <c r="B1161" i="5" s="1"/>
  <c r="B1162" i="5" s="1"/>
  <c r="B1163" i="5" s="1"/>
  <c r="B1164" i="5" s="1"/>
  <c r="B1165" i="5" s="1"/>
  <c r="B1166" i="5" s="1"/>
  <c r="B1167" i="5" s="1"/>
  <c r="B1168" i="5" s="1"/>
  <c r="B1169" i="5" s="1"/>
  <c r="B1170" i="5" s="1"/>
  <c r="B1171" i="5" s="1"/>
  <c r="B1172" i="5" s="1"/>
  <c r="B1173" i="5" s="1"/>
  <c r="B1174" i="5" s="1"/>
  <c r="B1175" i="5" s="1"/>
  <c r="B1176" i="5" s="1"/>
  <c r="B1177" i="5" s="1"/>
  <c r="B1178" i="5" s="1"/>
  <c r="B1179" i="5" s="1"/>
  <c r="B1180" i="5" s="1"/>
  <c r="B1181" i="5" s="1"/>
  <c r="B1182" i="5" s="1"/>
  <c r="B1183" i="5" s="1"/>
  <c r="B1185" i="5" s="1"/>
  <c r="B1186" i="5" s="1"/>
  <c r="B1187" i="5" s="1"/>
  <c r="B1188" i="5" s="1"/>
  <c r="B1189" i="5" s="1"/>
  <c r="B1190" i="5" s="1"/>
  <c r="B1191" i="5" s="1"/>
  <c r="B1192" i="5" s="1"/>
  <c r="B1193" i="5" s="1"/>
  <c r="B1194" i="5" s="1"/>
  <c r="B1195" i="5" s="1"/>
  <c r="B1196" i="5" s="1"/>
  <c r="B1197" i="5" s="1"/>
  <c r="B1198" i="5" s="1"/>
  <c r="B1199" i="5" s="1"/>
  <c r="B1200" i="5" s="1"/>
  <c r="B1201" i="5" s="1"/>
  <c r="B1203" i="5" s="1"/>
  <c r="B1204" i="5" s="1"/>
  <c r="B1205" i="5" s="1"/>
  <c r="B1206" i="5" s="1"/>
  <c r="B1207" i="5" s="1"/>
  <c r="B1208" i="5" s="1"/>
  <c r="B1209" i="5" s="1"/>
  <c r="B1210" i="5" s="1"/>
  <c r="B1211" i="5" s="1"/>
  <c r="B1213" i="5" s="1"/>
  <c r="B1214" i="5" s="1"/>
  <c r="B1215" i="5" s="1"/>
  <c r="B1216" i="5" s="1"/>
  <c r="B1217" i="5" s="1"/>
  <c r="B1218" i="5" s="1"/>
  <c r="B1219" i="5" s="1"/>
  <c r="B1220" i="5" s="1"/>
  <c r="B1221" i="5" s="1"/>
  <c r="B1222" i="5" s="1"/>
  <c r="B1223" i="5" s="1"/>
  <c r="B1224" i="5" s="1"/>
  <c r="B1225" i="5" s="1"/>
  <c r="B1226" i="5" s="1"/>
  <c r="B1227" i="5" s="1"/>
  <c r="B1228" i="5" s="1"/>
  <c r="B1230" i="5" s="1"/>
  <c r="B1231" i="5" s="1"/>
  <c r="B1232" i="5" s="1"/>
  <c r="B1233" i="5" s="1"/>
  <c r="B1234" i="5" s="1"/>
  <c r="B1235" i="5" s="1"/>
  <c r="B1236" i="5" s="1"/>
  <c r="B1237" i="5" s="1"/>
  <c r="B1238" i="5" s="1"/>
  <c r="B1239" i="5" s="1"/>
  <c r="B1240" i="5" s="1"/>
  <c r="B1241" i="5" s="1"/>
  <c r="B1242" i="5" s="1"/>
  <c r="B1243" i="5" s="1"/>
  <c r="B1244" i="5" s="1"/>
  <c r="B1245" i="5" s="1"/>
  <c r="B1246" i="5" s="1"/>
  <c r="B1248" i="5" s="1"/>
  <c r="B1249" i="5" s="1"/>
  <c r="B1250" i="5" s="1"/>
  <c r="B1251" i="5" s="1"/>
  <c r="B1252" i="5" s="1"/>
  <c r="B1253" i="5" s="1"/>
  <c r="B1254" i="5" s="1"/>
  <c r="B1255" i="5" s="1"/>
  <c r="B1256" i="5" s="1"/>
  <c r="B1257" i="5" s="1"/>
  <c r="B1258" i="5" s="1"/>
  <c r="B1259" i="5" s="1"/>
  <c r="B1261" i="5" s="1"/>
  <c r="B1262" i="5" s="1"/>
  <c r="B1263" i="5" s="1"/>
  <c r="B1264" i="5" s="1"/>
  <c r="B1265" i="5" s="1"/>
  <c r="B1266" i="5" s="1"/>
  <c r="B1267" i="5" s="1"/>
  <c r="B1268" i="5" s="1"/>
  <c r="B1269" i="5" s="1"/>
  <c r="B1270" i="5" s="1"/>
  <c r="B1271" i="5" s="1"/>
  <c r="B1272" i="5" s="1"/>
  <c r="B1274" i="5" s="1"/>
  <c r="B1275" i="5" s="1"/>
  <c r="B1276" i="5" s="1"/>
  <c r="B1277" i="5" s="1"/>
  <c r="B1278" i="5" s="1"/>
  <c r="B1279" i="5" s="1"/>
  <c r="B1280" i="5" s="1"/>
  <c r="B1281" i="5" s="1"/>
  <c r="B1282" i="5" s="1"/>
  <c r="B1284" i="5" s="1"/>
  <c r="B1285" i="5" s="1"/>
  <c r="B1286" i="5" s="1"/>
  <c r="B1287" i="5" s="1"/>
  <c r="B1288" i="5" s="1"/>
  <c r="B1289" i="5" s="1"/>
  <c r="B1290" i="5" s="1"/>
  <c r="B1291" i="5" s="1"/>
  <c r="B1292" i="5" s="1"/>
  <c r="B1293" i="5" s="1"/>
  <c r="B1294" i="5" s="1"/>
  <c r="B1296" i="5" s="1"/>
  <c r="B1297" i="5" s="1"/>
  <c r="B1298" i="5" s="1"/>
  <c r="B1299" i="5" s="1"/>
  <c r="B1300" i="5" s="1"/>
  <c r="B1301" i="5" s="1"/>
  <c r="B1302" i="5" s="1"/>
  <c r="B1303" i="5" s="1"/>
  <c r="B1304" i="5" s="1"/>
  <c r="B1305" i="5" s="1"/>
  <c r="B1306" i="5" s="1"/>
  <c r="B1307" i="5" s="1"/>
  <c r="B1309" i="5" s="1"/>
  <c r="B1310" i="5" s="1"/>
  <c r="B1311" i="5" s="1"/>
  <c r="B1312" i="5" s="1"/>
  <c r="B1313" i="5" s="1"/>
  <c r="B1314" i="5" s="1"/>
  <c r="B1315" i="5" s="1"/>
  <c r="B1316" i="5" s="1"/>
  <c r="B1317" i="5" s="1"/>
  <c r="B1318" i="5" s="1"/>
  <c r="B1320" i="5" s="1"/>
  <c r="B1321" i="5" s="1"/>
  <c r="B1322" i="5" s="1"/>
  <c r="B1323" i="5" s="1"/>
  <c r="B1324" i="5" s="1"/>
  <c r="B1325" i="5" s="1"/>
  <c r="B1326" i="5" s="1"/>
  <c r="B1327" i="5" s="1"/>
  <c r="B1328" i="5" s="1"/>
  <c r="B1329" i="5" s="1"/>
  <c r="B1331" i="5" s="1"/>
  <c r="B1332" i="5" s="1"/>
  <c r="B1333" i="5" s="1"/>
  <c r="B1334" i="5" s="1"/>
  <c r="B1335" i="5" s="1"/>
  <c r="B1336" i="5" s="1"/>
  <c r="B1337" i="5" s="1"/>
  <c r="B1338" i="5" s="1"/>
  <c r="B1339" i="5" s="1"/>
  <c r="B1340" i="5" s="1"/>
  <c r="B1342" i="5" s="1"/>
  <c r="B1343" i="5" s="1"/>
  <c r="B1344" i="5" s="1"/>
  <c r="B1345" i="5" s="1"/>
  <c r="B1347" i="5" s="1"/>
  <c r="B1348" i="5" s="1"/>
  <c r="B1349" i="5" s="1"/>
  <c r="B1350" i="5" s="1"/>
  <c r="B1351" i="5" s="1"/>
  <c r="B1352" i="5" s="1"/>
  <c r="B1354" i="5" s="1"/>
  <c r="B1355" i="5" s="1"/>
  <c r="B1356" i="5" s="1"/>
  <c r="B1357" i="5" s="1"/>
  <c r="B1358" i="5" s="1"/>
  <c r="B1359" i="5" s="1"/>
  <c r="B1360" i="5" s="1"/>
  <c r="B1361" i="5" s="1"/>
  <c r="B1362" i="5" s="1"/>
  <c r="B1363" i="5" s="1"/>
  <c r="B1364" i="5" s="1"/>
  <c r="B1085" i="5"/>
  <c r="J362" i="2"/>
  <c r="J263" i="2"/>
  <c r="J257" i="2"/>
  <c r="J254" i="2"/>
  <c r="J239" i="2"/>
  <c r="J217" i="2"/>
  <c r="J343" i="2"/>
  <c r="J336" i="2"/>
  <c r="J329" i="2"/>
  <c r="J327" i="2"/>
  <c r="J841" i="2" l="1"/>
  <c r="J836" i="2"/>
  <c r="J831" i="2"/>
  <c r="J803" i="2"/>
  <c r="J777" i="2"/>
  <c r="J771" i="2"/>
  <c r="J695" i="2"/>
  <c r="J849" i="2"/>
  <c r="J703" i="2"/>
  <c r="J646" i="2"/>
  <c r="J613" i="2"/>
  <c r="J625" i="2"/>
  <c r="J617" i="2"/>
  <c r="J605" i="2"/>
  <c r="J601" i="2"/>
  <c r="J597" i="2"/>
  <c r="J593" i="2"/>
  <c r="J553" i="2"/>
  <c r="J446" i="2"/>
  <c r="J556" i="2"/>
  <c r="J559" i="2"/>
  <c r="J284" i="2"/>
  <c r="J546" i="2"/>
  <c r="J544" i="2"/>
  <c r="J542" i="2"/>
  <c r="J532" i="2"/>
  <c r="J530" i="2"/>
  <c r="J512" i="2"/>
  <c r="J514" i="2"/>
  <c r="J516" i="2"/>
  <c r="J518" i="2"/>
  <c r="J520" i="2"/>
  <c r="J281" i="2"/>
  <c r="J415" i="2"/>
  <c r="J405" i="2"/>
  <c r="J304" i="2"/>
  <c r="J300" i="2"/>
  <c r="J462" i="2"/>
  <c r="J384" i="2"/>
  <c r="J332" i="2"/>
  <c r="J269" i="2"/>
  <c r="J548" i="2" l="1"/>
  <c r="J567" i="2"/>
  <c r="J322" i="2"/>
  <c r="J251" i="2"/>
  <c r="J214" i="2"/>
  <c r="J319" i="2"/>
  <c r="J306" i="2"/>
  <c r="J297" i="2"/>
  <c r="J368" i="2" l="1"/>
  <c r="J365" i="2"/>
  <c r="J827" i="2"/>
  <c r="J824" i="2"/>
  <c r="J821" i="2"/>
  <c r="J818" i="2"/>
  <c r="J815" i="2"/>
  <c r="J812" i="2"/>
  <c r="J806" i="2"/>
  <c r="J790" i="2"/>
  <c r="J780" i="2"/>
  <c r="J774" i="2"/>
  <c r="J768" i="2"/>
  <c r="J728" i="2"/>
  <c r="J725" i="2"/>
  <c r="J719" i="2"/>
  <c r="J640" i="2"/>
  <c r="J577" i="2"/>
  <c r="J494" i="2"/>
  <c r="J489" i="2"/>
  <c r="J458" i="2"/>
  <c r="J712" i="2"/>
  <c r="J440" i="2"/>
  <c r="J433" i="2"/>
  <c r="J430" i="2"/>
  <c r="J428" i="2"/>
  <c r="J421" i="2"/>
  <c r="J418" i="2"/>
  <c r="J399" i="2"/>
  <c r="J396" i="2"/>
  <c r="J393" i="2"/>
  <c r="J390" i="2"/>
  <c r="J387" i="2"/>
  <c r="J381" i="2"/>
  <c r="J377" i="2"/>
  <c r="J374" i="2"/>
  <c r="J371" i="2"/>
  <c r="J359" i="2"/>
  <c r="J356" i="2"/>
  <c r="J705" i="2" l="1"/>
  <c r="J59" i="2" s="1"/>
  <c r="J504" i="2"/>
  <c r="J56" i="2" s="1"/>
  <c r="J448" i="2"/>
  <c r="J49" i="2" s="1"/>
  <c r="J785" i="2"/>
  <c r="J61" i="2" s="1"/>
  <c r="J750" i="2"/>
  <c r="J57" i="2"/>
  <c r="J854" i="2"/>
  <c r="J62" i="2" s="1"/>
  <c r="J58" i="2"/>
  <c r="J481" i="2" l="1"/>
  <c r="J55" i="2" s="1"/>
  <c r="J350" i="2"/>
  <c r="J353" i="2"/>
  <c r="J278" i="2"/>
  <c r="J275" i="2"/>
  <c r="J272" i="2"/>
  <c r="J266" i="2"/>
  <c r="J424" i="2"/>
  <c r="J435" i="2" s="1"/>
  <c r="J48" i="2" s="1"/>
  <c r="J248" i="2"/>
  <c r="J245" i="2"/>
  <c r="J229" i="2"/>
  <c r="J223" i="2"/>
  <c r="J220" i="2"/>
  <c r="J211" i="2"/>
  <c r="J208" i="2"/>
  <c r="J205" i="2"/>
  <c r="J202" i="2"/>
  <c r="J188" i="2"/>
  <c r="J185" i="2"/>
  <c r="J44" i="2" l="1"/>
  <c r="J193" i="2"/>
  <c r="J195" i="2" s="1"/>
  <c r="J41" i="2" s="1"/>
  <c r="J242" i="2"/>
  <c r="J408" i="2" l="1"/>
  <c r="J47" i="2" s="1"/>
  <c r="J232" i="2"/>
  <c r="J42" i="2" s="1"/>
  <c r="J45" i="2"/>
  <c r="J345" i="2" l="1"/>
  <c r="J46" i="2" s="1"/>
  <c r="J290" i="2"/>
  <c r="J43" i="2" s="1"/>
  <c r="J51" i="2" l="1"/>
  <c r="J754" i="2"/>
  <c r="J761" i="2" s="1"/>
  <c r="J60" i="2" s="1"/>
  <c r="J64" i="2" s="1"/>
  <c r="J66" i="2" l="1"/>
  <c r="J12" i="8" s="1"/>
  <c r="J22" i="8" s="1"/>
  <c r="J24" i="8" s="1"/>
  <c r="J26" i="8" s="1"/>
  <c r="J68" i="2" l="1"/>
  <c r="J70" i="2" s="1"/>
</calcChain>
</file>

<file path=xl/comments1.xml><?xml version="1.0" encoding="utf-8"?>
<comments xmlns="http://schemas.openxmlformats.org/spreadsheetml/2006/main">
  <authors>
    <author>Maja Čukelj</author>
  </authors>
  <commentList>
    <comment ref="D197" authorId="0" shapeId="0">
      <text>
        <r>
          <rPr>
            <b/>
            <sz val="9"/>
            <color indexed="81"/>
            <rFont val="Tahoma"/>
            <family val="2"/>
            <charset val="238"/>
          </rPr>
          <t>Maja Čukelj:</t>
        </r>
        <r>
          <rPr>
            <sz val="9"/>
            <color indexed="81"/>
            <rFont val="Tahoma"/>
            <family val="2"/>
            <charset val="238"/>
          </rPr>
          <t xml:space="preserve">
</t>
        </r>
      </text>
    </comment>
  </commentList>
</comments>
</file>

<file path=xl/sharedStrings.xml><?xml version="1.0" encoding="utf-8"?>
<sst xmlns="http://schemas.openxmlformats.org/spreadsheetml/2006/main" count="4155" uniqueCount="1685">
  <si>
    <t>Ukupno  2.07.</t>
  </si>
  <si>
    <t>Ukupno  1.04.</t>
  </si>
  <si>
    <t>Izolacije</t>
  </si>
  <si>
    <t>Ukupno  2.02.</t>
  </si>
  <si>
    <t>GRAĐEVINSKI RADOVI :</t>
  </si>
  <si>
    <t xml:space="preserve"> komplet </t>
  </si>
  <si>
    <t xml:space="preserve"> á </t>
  </si>
  <si>
    <t>Ukupno  1.01.</t>
  </si>
  <si>
    <t>m²</t>
  </si>
  <si>
    <t>á</t>
  </si>
  <si>
    <t>m³</t>
  </si>
  <si>
    <t>kom</t>
  </si>
  <si>
    <t>2.05.</t>
  </si>
  <si>
    <t>Keramičarski radovi</t>
  </si>
  <si>
    <t>2.06.</t>
  </si>
  <si>
    <t>2.07.</t>
  </si>
  <si>
    <t>Soboslikarski radovi</t>
  </si>
  <si>
    <t>2.08.</t>
  </si>
  <si>
    <t>kuna</t>
  </si>
  <si>
    <t>Ukupno  1.0.</t>
  </si>
  <si>
    <t>Ukupno  2.0.</t>
  </si>
  <si>
    <t xml:space="preserve">UKUPNA REKAPITULACIJA </t>
  </si>
  <si>
    <t xml:space="preserve"> </t>
  </si>
  <si>
    <t>Betonski, armirano-betonski radovi i armatura</t>
  </si>
  <si>
    <t>I.  GRUPE RADOVA</t>
  </si>
  <si>
    <t>II.  REKAPITULACIJA GRAĐEVINSKO-OBRTNIČKIH RADOVA</t>
  </si>
  <si>
    <t>Gipskartonski radovi</t>
  </si>
  <si>
    <t>m1</t>
  </si>
  <si>
    <t>m2</t>
  </si>
  <si>
    <t>SADRŽAJ TROŠKOVNIKA</t>
  </si>
  <si>
    <t>I. GRUPE RADOVA</t>
  </si>
  <si>
    <t>II. REKAPITULACIJA RADOVA</t>
  </si>
  <si>
    <t>Ukupno  2.01.</t>
  </si>
  <si>
    <t>1.00</t>
  </si>
  <si>
    <t>GRAĐEVINSKI RADOVI</t>
  </si>
  <si>
    <t>1.01.</t>
  </si>
  <si>
    <t xml:space="preserve">Pripremni radovi </t>
  </si>
  <si>
    <t>1.02.</t>
  </si>
  <si>
    <t>1.03.</t>
  </si>
  <si>
    <t>Zemljani radovi</t>
  </si>
  <si>
    <t>1.04.</t>
  </si>
  <si>
    <t>1.05.</t>
  </si>
  <si>
    <t>1.06.</t>
  </si>
  <si>
    <t>1.07.</t>
  </si>
  <si>
    <t>Radovi na pročeljima</t>
  </si>
  <si>
    <t>2.00</t>
  </si>
  <si>
    <t>OBRTNIČKI RADOVI</t>
  </si>
  <si>
    <t>2.01.</t>
  </si>
  <si>
    <t>2.02.</t>
  </si>
  <si>
    <t>2.03.</t>
  </si>
  <si>
    <t>2.04.</t>
  </si>
  <si>
    <t>Zidarski radovi</t>
  </si>
  <si>
    <t>Ukupno  1.06.</t>
  </si>
  <si>
    <t>1.00.</t>
  </si>
  <si>
    <t>à</t>
  </si>
  <si>
    <t>Ukupno  2.04.</t>
  </si>
  <si>
    <t>Ukupno  1.07.</t>
  </si>
  <si>
    <t>Ukupno  1.02.</t>
  </si>
  <si>
    <t>Ukupno  2.03.</t>
  </si>
  <si>
    <t>Razni obrtnički radovi</t>
  </si>
  <si>
    <t>paušalno</t>
  </si>
  <si>
    <t>Ukupno  1.03.</t>
  </si>
  <si>
    <t>Ukupno  1.05.</t>
  </si>
  <si>
    <t xml:space="preserve">         etkastih profila ( ekšina ).</t>
  </si>
  <si>
    <t>Razni građevinski radovi</t>
  </si>
  <si>
    <t>Ukupno  2.05.</t>
  </si>
  <si>
    <t>Bravarski radovi</t>
  </si>
  <si>
    <t>Ukupno  2.06.</t>
  </si>
  <si>
    <t>Limarski i krovopokrivački radovi</t>
  </si>
  <si>
    <t>kn</t>
  </si>
  <si>
    <t>Armirano-betonska montažna konstrukcija</t>
  </si>
  <si>
    <r>
      <t>m</t>
    </r>
    <r>
      <rPr>
        <vertAlign val="superscript"/>
        <sz val="10"/>
        <rFont val="ISOCPEUR"/>
        <family val="2"/>
        <charset val="238"/>
      </rPr>
      <t>2</t>
    </r>
  </si>
  <si>
    <r>
      <t>m</t>
    </r>
    <r>
      <rPr>
        <vertAlign val="superscript"/>
        <sz val="10"/>
        <rFont val="ISOCPEUR"/>
        <family val="2"/>
        <charset val="238"/>
      </rPr>
      <t>1</t>
    </r>
  </si>
  <si>
    <t>Alu bravarija</t>
  </si>
  <si>
    <t>Sistem prefabriciranih armirano-betonskih elemenata</t>
  </si>
  <si>
    <r>
      <t>m</t>
    </r>
    <r>
      <rPr>
        <sz val="10"/>
        <rFont val="Calibri"/>
        <family val="2"/>
        <charset val="238"/>
      </rPr>
      <t>²</t>
    </r>
  </si>
  <si>
    <t>dvorana</t>
  </si>
  <si>
    <t>pomoćni prostori</t>
  </si>
  <si>
    <t>Zidarska pripomoć kod ugradnje ograda stubišta i druge bravarije.</t>
  </si>
  <si>
    <t>kompl</t>
  </si>
  <si>
    <t>postava pločica</t>
  </si>
  <si>
    <t>postava sokla. 10x60 cm</t>
  </si>
  <si>
    <t>materijal pločice (za pod i sokl) 30x60cm</t>
  </si>
  <si>
    <t>materijal pločice (za stube) 120x60cm</t>
  </si>
  <si>
    <t>postava pločica stube</t>
  </si>
  <si>
    <t>postava pločica pod</t>
  </si>
  <si>
    <t>materijal pločice 20x40cm</t>
  </si>
  <si>
    <t>materijal pločice 30x60cm ECLYPSE NATURALE</t>
  </si>
  <si>
    <t>materijal pločice 30x60cm ECLYPSE scratched</t>
  </si>
  <si>
    <t>Podopolagački radovi</t>
  </si>
  <si>
    <t>2.8.</t>
  </si>
  <si>
    <t>Ukupno  2.8.</t>
  </si>
  <si>
    <t>UKUPNO GRAĐEVINSKO-OBRTNIČKI RADOVI</t>
  </si>
  <si>
    <t>UKUPNO STROJARSKE INSTALACIJE</t>
  </si>
  <si>
    <t>UKUPNO ELEKTROINSTALACIJE</t>
  </si>
  <si>
    <t>UKUPNO HIDROINSTALACIJE</t>
  </si>
  <si>
    <t>PDV 25%</t>
  </si>
  <si>
    <t>UKUPNA REKAPITULACIJA SA PDV-om</t>
  </si>
  <si>
    <t>T gredice 45/52cm dužine 805cm</t>
  </si>
  <si>
    <t>T gredice 45/52cm dužine 1075cm</t>
  </si>
  <si>
    <t>kg čelika</t>
  </si>
  <si>
    <t>gazišta</t>
  </si>
  <si>
    <t>podnice</t>
  </si>
  <si>
    <t>kom S6</t>
  </si>
  <si>
    <t>kom S9</t>
  </si>
  <si>
    <t xml:space="preserve">kom </t>
  </si>
  <si>
    <t>vrata 60x200cm</t>
  </si>
  <si>
    <t>pregrade</t>
  </si>
  <si>
    <t>Utovar suvišnog iskopa u kamione i odvoz u zbijenom stanju na lokalno odlagalište udaljeno do 10 km s planiranjem istovarenog materijala. Obračun po m³ odvoza iskopa s utovarom i planiranjem istovarenog materijala na odlagalištu u rastresitom stanju. U cijenu uračunata i naknada korištenja deponija. Obračun po m³</t>
  </si>
  <si>
    <t>Zidarska ugradnja vrata i prozora. Obračun po 1 kom obrađenih otvora</t>
  </si>
  <si>
    <t>Čišćenje tijekom izvođenja radova kao i završno čišćenje pred predaju građevine na korištenje s odvozom otpadnog materijala i smeća na lokalno odlagalište za građevinski otpad i pranjem svih perivih površina. Obračun po m² čišćenja tlocrtne površine.</t>
  </si>
  <si>
    <t>Iscrtavanje linija igrališta poliuretanskom bojom (košarka, odbojka, rukomet). Obračun za komplet</t>
  </si>
  <si>
    <t>Gletanje ožbukanih zidova alabaster gipsom ili pastom u više slojeva s brušenjem svakog sloja posebno, ukupne debljine 1 mm. Obračun po m² gletanja bez razvijenih površina.</t>
  </si>
  <si>
    <t>Dobava i postava betonskih kulir ploča dim. 40 x 40 cm  na ravnom krovu samo na djelovima kao podlogu pješačkih staza. Ploče debljine 4 cm. Obračun po m² površine</t>
  </si>
  <si>
    <t>Bojanje parkirnih linija vodootpornom bojom za asfalt. Obračun po m1.</t>
  </si>
  <si>
    <t>Dobava humusa u sloju od 30cm. Obračun po m² ozelenjenih površina.</t>
  </si>
  <si>
    <t>III. PREDOPIS RADOVA</t>
  </si>
  <si>
    <t>IV. TROŠKOVNIK GRAĐEVINSKO - OBRTNIČKIH RADOVA</t>
  </si>
  <si>
    <t>IV. TROŠKOVNIK RADOVA GRAĐEVINE</t>
  </si>
  <si>
    <t>Općenito :</t>
  </si>
  <si>
    <t>Sve radove izvesti prema opisima pojedinih stavki troškovnika i opisa pojedinih</t>
  </si>
  <si>
    <t>grupa radova. Ako neke stavke imaju nejasan i nedovoljan opis, onda svaki započeti</t>
  </si>
  <si>
    <t>opis pojedine stavke znači cjelokupnu izradu te stavke, to jest nabavu, dopremu</t>
  </si>
  <si>
    <t>materijala, sve prenose i prijevoze, izradu, skidanje oplate, zaštitu, njegovanje</t>
  </si>
  <si>
    <t xml:space="preserve">pojedinih elemenata po izradi i nakon ugradbe, kao i ostalo. </t>
  </si>
  <si>
    <t>Jediničnom cijenom potrebno je obuhvatiti sve elemente navedene kako slijedi :</t>
  </si>
  <si>
    <t>a) izvođač radova dužan je prije početka radova provjeriti kote postojeċeg stanja</t>
  </si>
  <si>
    <t xml:space="preserve">   terena u odnosu na relaivnu kotu (0,00) kod svih ulaza i kod svih nutarnjih podnih</t>
  </si>
  <si>
    <t xml:space="preserve">   ploča kao i za ulazne instalacije. </t>
  </si>
  <si>
    <t>b) ukoliko se ukažu eventualne nejednakosti između projekta i stanja na gradilišta</t>
  </si>
  <si>
    <t xml:space="preserve">   izvođač radova dužan je pravovremeno o tome pismeno izvjestiti investitora, projektanta </t>
  </si>
  <si>
    <t xml:space="preserve">  i nadzornog inženjera te shodno s tim zatražiti potrebna objašnjenja.</t>
  </si>
  <si>
    <t>c) sve mjere u projektima provjeriti na gradilištu,</t>
  </si>
  <si>
    <t>d) svu potrebnu provjeru točnosti količina u dokaznici mjera i troškovniku vršiti bez</t>
  </si>
  <si>
    <t xml:space="preserve">   posebne naplate to jest o trošku izvođača radova.</t>
  </si>
  <si>
    <t>OPĆI UVJETI UZ TROŠKOVNIK GRAĐEVINSKO-OBRTNIČKIH RADOVA</t>
  </si>
  <si>
    <t>Materijali</t>
  </si>
  <si>
    <t>Pod tim se podrazumijeva sama cijena materijala to jest dobavna cijena i to glavnih</t>
  </si>
  <si>
    <t>i pomočnih materijala, tako i veznog materijala i ostalo. U tu cijenu potrebno je</t>
  </si>
  <si>
    <t xml:space="preserve">uključiti cijenu prijevoza bez obzira na vrstu prijevoznog sredstva, udaljenost sa </t>
  </si>
  <si>
    <t xml:space="preserve">svim potrebnim utovarima, istovarima i prenosom do skladišta te prenosa do mjesta </t>
  </si>
  <si>
    <t xml:space="preserve">ugradbe. Nadalje uključiti cijenu čuvanja, zaštite i skladištenja materijala do ugrad- </t>
  </si>
  <si>
    <t xml:space="preserve">nje. Prema Zakonu o prostornom uređenju i gradnji, potrebno je uzimanje uzoraka - </t>
  </si>
  <si>
    <t xml:space="preserve">probnih kocki za beton te ostalih uzoraka materijala koji će se upotrebiti na građevini </t>
  </si>
  <si>
    <t xml:space="preserve">s pripadajućim atestima. </t>
  </si>
  <si>
    <t>Rad</t>
  </si>
  <si>
    <t xml:space="preserve">U kalkulaciji rada treba uključiti sav potreban rad, kako glavni tako i pomoćni, te </t>
  </si>
  <si>
    <t xml:space="preserve">sav vanjski i unutarnji prijenos bilo ručni bilo pomoću strojeva. Ujedno treba uključiti sav rad </t>
  </si>
  <si>
    <t>oko zaštite gotovih elemenata konstrukcije, zidova, podova i ostalih dijelova građe-</t>
  </si>
  <si>
    <t xml:space="preserve">vine od štetnih utjecaja vruċine i hladnoċe kao i pohrana s čuvanjem elemenata </t>
  </si>
  <si>
    <t>skinutih sa građevine koji će se naknadno ugraditi na građevini.</t>
  </si>
  <si>
    <t>Skele</t>
  </si>
  <si>
    <t>Sve vrste skela bez obzira na visinu, ulaze u jediničnu cijenu dotične stavke troš-</t>
  </si>
  <si>
    <t>kovnika dok se fasadna skela posebno obračunava.</t>
  </si>
  <si>
    <t>Sva potrebna skela mora biti postavljena na vrijeme kako ne bi nastao nepotre-</t>
  </si>
  <si>
    <t>trebni zastoj u radu na građevini. Pod pojmom skela podrazumijeva se i prilaz istoj</t>
  </si>
  <si>
    <t>te ograda do skidanja skele. Ujedno su tu uključeni i prilazi kao i mostovi za betoni -</t>
  </si>
  <si>
    <t xml:space="preserve">ranje konstrukcija i slično. Fasadnu skelu je potrebno obavezno  uzemljiti na te - </t>
  </si>
  <si>
    <t xml:space="preserve">melji uzemljivač građevine u izgradnji ili postojeċe građevine ako se radi o rekonstrukciji. </t>
  </si>
  <si>
    <t xml:space="preserve">Oplata </t>
  </si>
  <si>
    <t xml:space="preserve">također obračunava mazanje  oplate prije betoniranja te čuvanje iste po skidanju sa </t>
  </si>
  <si>
    <t xml:space="preserve">sortiranjem po elementima za ponovnu upotrebu. Cijenom uključiti sav potreban rad kako  </t>
  </si>
  <si>
    <t>glavni tako i pomočni te prenosa bilo ručno bilo pomoċu strojeva.</t>
  </si>
  <si>
    <t>Izmjere</t>
  </si>
  <si>
    <t>Ukoliko u pojedinoj stavci troškovnika nije dat način obračuna radova, isti se obraču-</t>
  </si>
  <si>
    <t>nava prema važečim građevinskim normama u upotrebi u Republici Hrvatskoj. Kod</t>
  </si>
  <si>
    <t>paušala izvođač mora sam procijeniti vrijednost pojedinih stavaka koje se obračuna -</t>
  </si>
  <si>
    <t>vaju u paušalu te isti izvesti bez prava na dodatne iznose za te stavke.</t>
  </si>
  <si>
    <t xml:space="preserve">njeno skidanje u vremenskom roku  za pojedine konstruktivne elemente. Stavkom se </t>
  </si>
  <si>
    <t xml:space="preserve">Kod izrade oplate predvidjeti podupiranja, uklještenja kao i postavu na mjesto te </t>
  </si>
  <si>
    <t>Faktori</t>
  </si>
  <si>
    <t xml:space="preserve">Na jediničnu cijenu radne snage, izvođač radova ima pravo zaraċunati faktor prema </t>
  </si>
  <si>
    <t>postojeċim privremenim instrumentima, a na temelju Zakonskih propisa koji regulira-</t>
  </si>
  <si>
    <t xml:space="preserve">ju tu tematiku.  Povrh toga izvođač radova ima pravo faktorom obuhvatiti i slijedeċe </t>
  </si>
  <si>
    <t>radove koji se neće zasebno platiti kao naknadni rad i to:</t>
  </si>
  <si>
    <t xml:space="preserve">a) cjelokupnu režiju gradilišta uključivo dizalice, mostove, sitnu mehanizaciju i ostalo </t>
  </si>
  <si>
    <t>b) najamne troškove posuđene mehanizacije, koju izvođa ne posjeduje,</t>
  </si>
  <si>
    <t>c) ispitivanje nosivosti temeljnog tla prije betoniranja temelja i temeljnih ploča,</t>
  </si>
  <si>
    <t>d) sva ispitivanja materijala bilo na gradilištu bilo u laboratorijima, ishodovanje atesta,</t>
  </si>
  <si>
    <t>e) barake (kontejnere) za smještaj radnika, ureda gradilišta, nadzorne službe,</t>
  </si>
  <si>
    <t>f) izrada kemijskog - suhog zahoda za radnike i upravu gradilište prema sanitarnim propisima,</t>
  </si>
  <si>
    <t>g) uskladištenja materijala u barakama ili na platoima izvedenim za tu svrhu,</t>
  </si>
  <si>
    <t>h) uređenje gradilišta po izvedenim radovima sa odvozom otpadnih materijala,</t>
  </si>
  <si>
    <t>i) rastavljanje - skidanje baraka, kontejnera i platoa po završetku radova,</t>
  </si>
  <si>
    <t xml:space="preserve">Sve navedeno vrijedi i za obrtničke radove te za radove instalacija, bez obzira </t>
  </si>
  <si>
    <t>na vrstu. Izvođač na to ima pravo na maržu u postotku kojega ċe sam odrediti, a u okvirima</t>
  </si>
  <si>
    <t xml:space="preserve">važeċih propisa koji reguliraju tu materiju. </t>
  </si>
  <si>
    <t xml:space="preserve">Prije davanja konačne ponude za građevinsko-obrtničke radove, obavezno </t>
  </si>
  <si>
    <t xml:space="preserve">U troškovniku kod davanja ponude nije dozvoljeno dopisivanje, križanje i </t>
  </si>
  <si>
    <t xml:space="preserve">nedavanja jedničnih cijena, već se sve to mora napisati na posebnom </t>
  </si>
  <si>
    <t xml:space="preserve">podnesku kao dodatak službenoj ponudi. </t>
  </si>
  <si>
    <t xml:space="preserve">Napomena : </t>
  </si>
  <si>
    <t xml:space="preserve">Organizacija i priprema gradilišta:                                           </t>
  </si>
  <si>
    <t>- mikrolokacija i lociranje podzemnih instalacija od vlasnika istih prije početka iskopa (vodovod, kanalizacija, telefon, elektrika i sl.), te izrada ručnih iskopa 'šliceva' za detekciju instalacija</t>
  </si>
  <si>
    <t>- uzimanje mjera i kontrola izmjera prije i u tijeku radova, pribavljanje potrebnih uzoraka, provedba tekućih ispitivanja i dokazivanja kvalitete i dr.</t>
  </si>
  <si>
    <t>- osiguranje potrebnih dozvola i izrada elaborata (zauzimanje javnih površina, osiguranje prometne regulacije i dr.)</t>
  </si>
  <si>
    <t>- čišćenje mjesta rada, održavanje čistoće, zaštita od prašine i buke, redovita čišćenja i završno čišćenje gradilišta prije primopredaje, površina i mjesta rada</t>
  </si>
  <si>
    <t>- osiguranje granica gradilišta prema okolini montažom neprovidne zaštitne ograde, visine min.2m po obodu parcele, sa ulaznim vratima prema planu uređenja gradilišta</t>
  </si>
  <si>
    <t>- osiguranje vertikalnog i horizontalnog transporta</t>
  </si>
  <si>
    <t>- osiguranje i zaštita susjednih građevina, okoline, dijelova građevine na kojoj se radovi odvijaju od štetnog utjecaja radova i vremenskih prilika (oborine, vjetar, temperature, smrzavica)</t>
  </si>
  <si>
    <t>- postava, održavanje i demontaža pomoćnih-zaštitnih konstrukcija i ograda za zaštitu od pada ljudi, otpada od rušenja, građ.materijala, dijelova građevine, alata ili opreme, sa mjesta rada u okolinu, a sve u skladu sa važećim propisima zaštite na radu</t>
  </si>
  <si>
    <t>- osiguravanje upravljanja otpadom i provedba zbrinjavanja otpada prema važećim propisima</t>
  </si>
  <si>
    <t>Pripremni radovi na spoju sa postojećom školom. Rušenje dijela stepenica, probijanje otvora na fasadi, popravak fasade. Postava zaštite prema unutarnjem dijelu škole za vrijem izvođenja radova. Obračun za komplet radova sa svim potrebnim radom i materijalom.</t>
  </si>
  <si>
    <t>U cijenu iskopa uključiti troškove privremenog depniranja materijala iz iskopa, održavanje planirke i korištenje pogodnog materijala iz iskopa za ponovnu ugradnju/zatrpavanje oko građevine. Također u jed.cijene uključiti prijenos materijala iz iskopa do mjesta privremene deponije. Pri iskopu i zatrpavanju voditi računa da ne dođe do oštećenja podzemnih instalacija. Sav višak materijala iz iskopa što se ne koristi za ponovno zatrpavanje odvesti sa gradilišta na trajni deponij.</t>
  </si>
  <si>
    <t>ZEMLJANI RADOVI</t>
  </si>
  <si>
    <t>PRIPREMNI RADOVI</t>
  </si>
  <si>
    <t>- postava gradilišta propisanom pločom koja sadrži sve potrebne propisne podatke min. dimenzije cca 150x150cm na visini od max 240cm.</t>
  </si>
  <si>
    <t>Završno čišćenje i manji popravci hodnih i prometnih površina po izvedenim radovima. Obračun po kompletu završnog čišćenja povšina.</t>
  </si>
  <si>
    <t>Široki iskop terena u materijalu C kategorije s guranjem u stranu ili utovarom u kamion. Dno iskopa grubo planirati na točnost ± 3,00 cm. U jed.cijenu uključiti izradu nanosne skele, geodetsko praćenje iskopa, geod.snimku i izračun volumena iskopa kao dokaznice izvedenih zemljanih radova, održavanje nivoa podzemne vode ispod kote dna građ.jame-crpljenje podz.vode tijekom izvedbe svih radova, zaštita stranica građevne jame od urušavanja, privremena ograda građ.jame, održavanje čistoće vozila koja napuštaju gradilište, osiguranje i održavanje privremene deponije materijala koji služi za ponovnu ugradnju, odvajanje pogodnog materijala od iskopa na deponiju i usitnjavanje; te planiranje i poravnanje dna iskopa. Obračun po m³ u sraslom stanju</t>
  </si>
  <si>
    <t>Iskop jama za temeljne stope AB prefabriciranih stupova u materijalu C kategorije s izbacivanjem iskopa u stranu. Dno temelja planirati na točnost ± 3,00 cm. Bokovi okomiti, prekopi minimalni.  Obračun po m³ iskopa temelja samaca idealnog profila  u sraslom stanju.</t>
  </si>
  <si>
    <t xml:space="preserve">Iskop rovova za vezne grede fasade  u materijalu C kategorije s izbacivanjem iskopa u stranu. Dno temelja planirati na točnost ± 3,00 cm. Bokovi okomiti, prekopi minimalni. Obračun po m³ iskopa temelja zidova idealnog profila u sraslom stanju. </t>
  </si>
  <si>
    <t>Iskop rovova za trakaste temelje potpornih zidova okoliša raznih dimenzija presjek u materijalu C kategorije s izbacivanjem iskopa u stranu. Dno temelja planirati na točnost ± 3,00 cm. Bokovi okomiti, prekopi minimalni.  Obračun po m³ iskopa  u sraslom stanju</t>
  </si>
  <si>
    <t>Izrada šljunčane podloge podova u dvorani i pomoćnim prostorima. Postava drobljenog kamenog materijala 0-32mm u sloju debljine 15 cm u zbijenom stanju. Nabijanje strojno na zbijenost minimum 600 kN/m². Površinu fino planirati na točnost ± 1,00 cm. Obračun po m² podloge s planiranjem i nabijanjem idealnog presjeka.</t>
  </si>
  <si>
    <t>Iskop rovova za trakaste temelje dvorane i pomoćnih prostora dvorane u materijalu C kategorije s izbacivanjem iskopa u stranu. Dno temelja planirati na točnost ± 3,00 cm. Dno iskopa grubo planirati na točnost ± 3,00 cm. U jed.cijenu uključiti izradu nanosne skele, geodetsko praćenje iskopa, geod.snimku i izračun volumena iskopa kao dokaznice izvedenih zemljanih radova, održavanje nivoa podzemne vode ispod kote dna građ.jame-crpljenje podz.vode tijekom izvedbe svih radova, zaštita stranica građevne jame od urušavanja, privremena ograda građ.jame, održavanje čistoće vozila koja napuštaju gradilište, osiguranje i održavanje privremene deponije materijala koji služi za ponovnu ugradnju, odvajanje pogodnog materijala od iskopa na deponiju i usitnjavanje; te planiranje i poravnanje dna iskopa. Bokovi okomiti, prekopi minimalni.  Obračun po m³ iskopa  u sraslom stanju</t>
  </si>
  <si>
    <t>Dobavljanje te nasipavanje, razastiranje i nabijanje prirodnog drenažnog šljunčanog (0-22mm) za  izradu šljunčane podloge ispod  betonskih opločnika u okolišu, u visini od 20 cm. Nasipavanje izvesti u slojevima od 10cm sa zbijanjem. Modul stišljivosti Ms&gt;60MPa. Površina nasipanog i zbijenog tampona mora biti izvedena s preciznošću ±2cm od projektirane kote. u nagibu od 1-2%. Kontrolu zbijenosti vršiti metodom kružne ploče. Obračun zatrpavanja po m3 u zbijenom stanju.</t>
  </si>
  <si>
    <t xml:space="preserve">Dobavljanje te nasipavanje i razastiranje podloge od tucanika 4-8mm debljine 5cm ispod  betonskih opločnika u okolišu - ne zbijati. Labavo napuniti između postavljenih vodilica i razvući aluminijskom letvom. Obračun zatrpavanja po m3 </t>
  </si>
  <si>
    <t>Dobava i postava sivog betonskog cestovnog rubnjaka dim. 100x25x15 cm sa zaobljenim rubom u okolišu.  Rubnjaci se postavljaju na pripremljenu nosivu podlogu koja se obračunava ovom stavkom te se po pravcu niveliraju. Ugrađuju se s razmakom u zemljovlažni beton. Spojnice se zapunjavaju cementnim mortom. Obračun po m1 ugrađenih rubnjaka sa uračunatim svim potrebnim materijalom (iskopom, nosiva podloga, beton, cement) i radom.</t>
  </si>
  <si>
    <t>Dobava i postava sivog betonskog rubnjaka za šetnice i zelene površine dim. 75x25x5 cm sa zaobljenim rubom u okolišu. Rubnjaci se postavljaju na pripremljenu nosivu podlogu koja se obračunava ovom stavkom te se po pravcu niveliraju. Ugrađuju se s razmakom u zemljovlažni beton. Spojnice se zapunjavaju cementnim mortom. Obračun po m1 ugrađenih rubnjaka sa uračunatim svim potrebnim materijalom (iskopom, nosiva podloga, beton, cement) i radom.</t>
  </si>
  <si>
    <r>
      <t xml:space="preserve">Dobava i postava krupnog riječnog šljunka (prosjećna velićina agregata od </t>
    </r>
    <r>
      <rPr>
        <sz val="10"/>
        <rFont val="Calibri"/>
        <family val="2"/>
        <charset val="238"/>
      </rPr>
      <t>Ø</t>
    </r>
    <r>
      <rPr>
        <sz val="10"/>
        <rFont val="ISOCPEUR"/>
        <family val="2"/>
        <charset val="238"/>
      </rPr>
      <t>20-40mm) na slojeve ravnog krova, na prethodno postavljeni sloj geotekstila obračunatog ovom stavkom u ukupnoj debljini od cca 6cm. Obračun po m² površine ravnog krova (šljunak + geotekstil).</t>
    </r>
  </si>
  <si>
    <t>Izrada nosivog sloja tampona na parkiralištu u debljini potrebnoj da se izravna sa slojevima predviđenim na kolnoj površini (cca max 30cm). Modul stišljivosti MS mjeren kružnom pločom promjera 30cm, min 60 MN/m²  Površinu fino planirati na točnost ± 1,00 cm. Obračun po m²</t>
  </si>
  <si>
    <t>Izrada nosivog sloja ispod kolnih površina od zrnatog kamenog materijala stabiliziranog cementom debljine 20cm. Rad obuhvača dobavu potrebnih materijala, proizvodnju stabilizacijske mješavine, ugradnju u sloj projektirane debljine i njegu izrađenog sloja. Ugrađeni sloj održavati vlažnim 7 dana, unutar kojih se po izrađenom sloju ne smije održavati promet niti ugrađivati slijedeći sloj 7 dana. Zahtjevi za stabilizacijsku mješavinu: tlačna čvrstoča uzoraka nakon 7 dana 1,5-4,5 MN/m², a nakon 28 dana 2,5-6,0 MN/m². Na ugrađenom stabiliziranom nosivom sloju mora se postići stupanj zbijenosti najmanje Sz=98%. Odstupanje od projektirane debljine sloja najviše +- 1,5cm. Obračun po  m² u zbijenom stanju</t>
  </si>
  <si>
    <t>Izrada nosivog sloja asfalta (parkirališta i kolne površine) BNS u sloju debljine 6 cm na tamponu. Granulacija i omjeri moraju biti po propisima. Asfaltni sloj dobro uvaljati. Obračun po m² asfalta.</t>
  </si>
  <si>
    <t>Izrada završnog habajućeg sloja asfaltbetona (parkirališta i kolne površine) na nosivom sloju. Asfaltbeton AB II smjese po propisima. Uvaljati do tražene zbijenosti. Gotove površine moraju biti ravne s nagibima prema projektu. Debljina sloja je 4 cm. Obračun po m² asfalta..</t>
  </si>
  <si>
    <r>
      <t>Čišćenje terena od raslinja sa sakupljanjem u gomile i paljenjem van lokacije građevine. Na pozicijama gdje dolaze kolne površine po potrebi skidanje površinskog sloja u visini cca 40cm (kolne površine cca 1200m</t>
    </r>
    <r>
      <rPr>
        <sz val="10"/>
        <rFont val="Calibri"/>
        <family val="2"/>
        <charset val="238"/>
      </rPr>
      <t>²</t>
    </r>
    <r>
      <rPr>
        <sz val="10"/>
        <rFont val="ISOCPEUR"/>
        <family val="2"/>
        <charset val="238"/>
      </rPr>
      <t xml:space="preserve"> površine= Panjeve vaditi i čupati kod izvedbe iskopa. S čišćenjem terena sakupiti i otpadni materijal i smeće koje se zateklo na lokaciji građevine. Obračun po m² očišćenog terena.</t>
    </r>
  </si>
  <si>
    <t xml:space="preserve">Tesarski radovi na izradi oplate obračunavaju se unutar stavki betonskih i armiranobetonskih radova. Za sve oplatne sisteme u cijenu stavke uključiti potrebno podupiranje-razupiranje, skele i radne platforme, ograde, montažu i demontažu oplate. U jed.cijene uključiti odnosno predvidjeti dodatan rad i pričvrsni materijal pri paralelenoj ugradnji toplinske izolacije u oplatu i elemenata za prodore instalacija i revizije gdje je to predviđeno projektom ili tehnologijom izgradnje.Stavke obuhvaćaju sve pripremne radnje, čišćenja podloge, njegu betona tijekom procesa vezivanja, zaštitu betona prilikom izvedbe radova na visokim ili niskim temperaturama ili u ostalim slučajevima ugradnje.Predvidjeti izradu i vodonepropusno brtvljenje svih prodora instalacija kroz betonske i armiranobetonske elemente. Isto vrijedi i za zatvaranje prodora od vezivanja oplate (prodore dywidag vijaka kroz oplatu nakon demontaže oplate uredno zatvoriti sa čepovima od vlaknastog betona i epoxi ljepilom obostrano). Prije formiranja jed.cijene izvršiti uvid u stanje na terenu i pregled projektne dokumentacije. U stavci gdje se traži vidljivi ili natur beton predvidjeti rad i materijal na izradi glatke oplate za vidljivi beton bez završne obrade. Oplatno platno od velikoplošne oplate mora biti ujednačeno i ravno, a beton pravilno vibriran. Spojevi oplatnih ploča ostaju vidljivi. U jediničnu cijenu stavke uključiti izradu, montažu i demontažu raznih umetaka (kalupa) za otvore, oplatu otvora i prodora u zidovima, te sve radnje na pripremi oplate do potpune ravnosti. </t>
  </si>
  <si>
    <t>BETONSKI, ARMIRAMO-BETONSKI RADOVI I ARMATURA</t>
  </si>
  <si>
    <t>Strojna priprema, dobava, transporti do mjesta ugradnje i ugradnja podložnog betona ispod temeljnih stopa debljine 10cm, betonom C12/15. Podložni i izravnavajući beton se izvodi na temeljnom tlu koje mora biti poravnato i isplanirano na zadane kote.  Podloga vodoravna širine temelja +5 cm sa svake strane. Obračun po m² betonske podloge ispod temelja</t>
  </si>
  <si>
    <t>Strojna priprema, dobava, transporti do mjesta ugradnje i ugradnja podložnog betona ispod temeljnih traka debljine 10cm, betonom C12/15. Podložni i izravnavajući beton se izvodi na temeljnom tlu koje mora biti poravnato i isplanirano na zadane kote.  Podloga vodoravna širine temelja +5 cm sa svake strane. Obračun po m³ betonske podloge ispod temelja</t>
  </si>
  <si>
    <t xml:space="preserve">Strojna priprema, dobava, transporti do mjesta ugradnje i ugradnja armiranobetonske podne ploče dvorane i pomoćnih prostora. Debljina ploče 12 odnosno 14cm u dvorani, izvedba betonom C30/37 s dodatkom plastifikatora. Površina zaglađena i nivelirana na točnost 1cm. Obračun m³ ugrađenog betona. </t>
  </si>
  <si>
    <t xml:space="preserve">m³ </t>
  </si>
  <si>
    <t>Dobava materijala, priprema, prijenosi i izrada plivajućeg armiranog cementnog estriha, na sloju PE folije u dvorani i pomoćnim prostorijama. Debljina estriha 5-6 cm ovisno o vrsti i namjeni prostorije odnosno završnoj oblozi poda. Gornju plohu odgovarajuće obraditi obzirom na završnu obradu poda. Voditi računa o ravnosti podloge, pravilnom dilatiranju podloge i poštivanju visina ili padova prema projektu. U stavku uključiti dobavu postavu armature (arm.mreža Q188, čelično rabitz pletivo ili polipropilenska vlakna), rubni dilatacijski sloj elastif.polistirena, pravilno dilatiranje, lijepljenje PE folije na spojevima. Površina zaglađena. Obračun po m2 poda.</t>
  </si>
  <si>
    <t>Strojna priprema, dobava, transporti do mjesta ugradnje i ugradnja betona u a.b. tlačnu ploče razredom tlačne čvrstoče C25/30 d=8cm na šupljim pločama međukatne konstrukcije unutra dvorane - galerija. Površina zaglađena. Obračun po m2 poda.</t>
  </si>
  <si>
    <t xml:space="preserve">Strojna priprema, dobava, transporti do mjesta ugradnje i ugradnja betona u armiranobetonske međukatne i krovne ploče pomoćnih prostora betonom razreda tlačne čvrstoče C25/30 sa dodatcima protiv skupljanja i plastifikatorom u ploču debljine 20 cm, komplet sa svom potrebnom oplatom. Obračun po m³ ugrađenog betona </t>
  </si>
  <si>
    <t xml:space="preserve">Strojna priprema, dobava, transporti do mjesta ugradnje i ugradnja betona u armiranobetonska stubišta dvorane i pom. prostora betonom razreda tlačne čvrstoče C30/37  u glatkoj oplati s potrebnim podupiranjem. Debljina kose ploče i ploče podesta je 20 cm + stube 30cmx17,4cm. Obračun po m³ ugrađenog betona </t>
  </si>
  <si>
    <t xml:space="preserve">Strojna priprema, dobava, transporti do mjesta ugradnje i ugradnja betona u armiranobetonske tribine/stepenice dvorane betonom razreda tlačne čvrstoče C30/37  u glatkoj oplati s potrebnim podupiranjem. Debljina stepenica/ploče je 20 cm. Obračun po m³ ugrađenog betona </t>
  </si>
  <si>
    <t>Strojna priprema, dobava, transporti do mjesta ugradnje i ugradnja mršavog - podložnog betona ispod tribina /stepenica dvorane (potrebno za dobivanje potrebnog profila tribina i stepenica). Obračun po m³ ugrađenog betona.</t>
  </si>
  <si>
    <t>Strojna priprema, dobava, transporti do mjesta ugradnje i ugradnja betona u armiranobetonski nadozida ravnih krovova betonom razreda tlačne čvrstoče C25/30 u potrebnoj oplati koja se obračunava ovom stavkom. Zid debljine 25 cm. U beton dodati aditive za vodonepropusnost i plastičnost u dovoljnoj količini. Prije betoniranja postavlja se traka uzemljenja i gromobrana prema detalju u projektu elektroinstalacija. ostavljaju Obračun po m³ ugrađenog betona.</t>
  </si>
  <si>
    <t>Strojna priprema, dobava, transporti do mjesta ugradnje i ugradnja betona u armiranobetonske nadtemeljne zidove betonom razreda tlačne čvrstoče C30/37 u potrebnoj oplati koja se obračunava ovom stavkom. Zid debljine 25 cm. U beton dodati aditive za vodonepropusnost i plastičnost u dovoljnoj količini. Prije betoniranja postavlja se traka uzemljenja i gromobrana prema detalju u projektu elektroinstalacija. ostavljaju Obračun po m³ ugrađenog betona sa armaturom i potrebnom oplatom.</t>
  </si>
  <si>
    <t xml:space="preserve">Strojna priprema, dobava, transporti do mjesta ugradnje i ugradnja betona u armiranobetonske horizontalne i vertikalne serklaže i nadvoje betonom razreda tlačne čvrstoče C25/30 u glatkoj oplati s potrebnim podupiranjem. Dimenzije horizontalnih i verikalnih serklaža i nadvoja vidi u projektu konstrukcije - plan oplate. Obračun po m³ ugrađenog betona s oplatom. </t>
  </si>
  <si>
    <t xml:space="preserve">Strojna priprema, dobava, transporti do mjesta ugradnje i ugradnja betona u armiranobetonske trakaste temelje raznih presjeka (cca 70x30cm) potpornih zidova betonom razreda tlačne čvrstoče C30/37. Obračun po m³ ugrađenog betona s oplatom. </t>
  </si>
  <si>
    <t xml:space="preserve">Strojna priprema, dobava, transporti do mjesta ugradnje i ugradnja betona u armiranobetonske potporne zidove, ploče, rampe i stepenica u okolišu betonom razreda tlačne čvrstoče C30/37 sa potrebnom oplatom. širine 20cm, visina od 50-180cm u potrebnoj glatkoj oplati izvedeno kao natur beton. Rampe i stepenice se izvode tako da se gornja površina zaravna gleterima te završno obrađuje "metlanjem". Gornji rubovi zidova i rubovi gazišta se izvode postavom trokutastih letvica 2x2cm. Dilatacije prema statičkom proračunu. Obračun po m³ ugrađenog betona s oplatom. </t>
  </si>
  <si>
    <t xml:space="preserve">Strojna priprema, dobava, transporti do mjesta ugradnje i ugradnja  betona za pad na ravnom krovu pomoćnih prostora debljine od min 4-12cm. Padovi izvedeni prema slivnicima/žljebu 1,5%. Obračun po m2 ugrađenog betona. </t>
  </si>
  <si>
    <t xml:space="preserve">Betoniranje betona za pad u okolišu kao podloge za postavu ker.pl. debljine min 4-12cm. Padovi izvedeni prema slivnicima/žljebu. Obračun po m2 ugrađenog betona. </t>
  </si>
  <si>
    <t>SISTEM PREFABRICIRANIH AB ELEMENATA</t>
  </si>
  <si>
    <t>kg</t>
  </si>
  <si>
    <t>Dobava, rezanje, savijanje, čišćenje i ugradnja  armaturnog željeza raznih profila rebraste armature i zavarenih armaturnih mreža - B500A, B500B. Armatura se veže paljenom žicom, iznimno varenjem. Distanceri PVC u dovoljnom broju. Prije betoniranja armaturu mora pregledati nadzorni inženjer. Mjerodavna je detaljna specifikacija prema izvedbenoj tehničkoj dokumentaciji - plan armiranja. Stavka uključuje sve prijenose, krojenje, sastavljanje arm.koševa, sav pomoćni i vezni materijal, odgovarajuće točkaste i linijske distancere koje će osigurati projektirani zaštitni sloj betona i pravilan raspored armature u elementima kao i sve elemente za manipulaciju arm.koševa. Obračun po kg.</t>
  </si>
  <si>
    <t>Izrada, prijevoz i montaža AB elemenata hale prema specifikaciji, u čeličnoj oplati, betonirano s markom betona C30/37 i armaturom B500, osim PSP međukatnih ploča koje su od betona C35/45 ili više i kvalitete kabela za prednaprezanje 1680/1860, sve prema statičkom proračunu i izvebenom projektu. U cijeni su uračunate sve potrebne spojnice za vezu, spajanje i monolitizaciju u konstruktivnu cjelinu. Armatura čašica je prema statičkom proračunu i izvedbenom priojektu.</t>
  </si>
  <si>
    <t>Temeljna stopa sa temeljnom čašicom dimenzija 250x250xh50(150)cm za stup dimenzije 60x60cm. Za sve detalje vidi projekt konstrukcije.</t>
  </si>
  <si>
    <r>
      <t>m</t>
    </r>
    <r>
      <rPr>
        <sz val="10"/>
        <rFont val="Calibri"/>
        <family val="2"/>
        <charset val="238"/>
      </rPr>
      <t>³</t>
    </r>
  </si>
  <si>
    <r>
      <t>Izrada, na licu mjesta, nadtemeljnih veznih greda markom betona C30/37, dimenzije 30×135cm i 30x220cm u potrebnoj oplati i armaturi prema statičkom proračunu i izvedbenom projektu. Obračun po m</t>
    </r>
    <r>
      <rPr>
        <sz val="10"/>
        <rFont val="Calibri"/>
        <family val="2"/>
        <charset val="238"/>
      </rPr>
      <t>³</t>
    </r>
    <r>
      <rPr>
        <sz val="10"/>
        <rFont val="ISOCPEUR"/>
        <family val="2"/>
        <charset val="238"/>
      </rPr>
      <t xml:space="preserve"> betona sa ugrađenom armaturom prema statičkom proračunu.</t>
    </r>
  </si>
  <si>
    <t>stupovi dimenzije 60x60xcca850cm</t>
  </si>
  <si>
    <t xml:space="preserve">Izrada, prijevoz i montaža stupova, armature prema statičkom proračunu i izvedbenom projektu. Stupovi imaju ugrađene spojnice i AB istake (konzole) za prihvat AB nosača i fasadnih panela. </t>
  </si>
  <si>
    <t>stupovi dimenzije 60x60xcca510cm</t>
  </si>
  <si>
    <t>stupovi dimenzije 60x60xcca920cm</t>
  </si>
  <si>
    <t>stupovi dimenzije 60x60xcca900cm</t>
  </si>
  <si>
    <t>stupovi dimenzije 60x60xcca930cm</t>
  </si>
  <si>
    <t>stupovi dimenzije 60x60xcca870cm</t>
  </si>
  <si>
    <t>stupovi dimenzije 60x60xcca810cm</t>
  </si>
  <si>
    <t>dužine 890cm</t>
  </si>
  <si>
    <t>dužine 830cm</t>
  </si>
  <si>
    <t>dužine 495cm</t>
  </si>
  <si>
    <t>Izrada, prijevoz i montaža jednostranog prednapregnutog B nosača međukatne konstrukcije galerije dim. 50x24/33cm. Armatura prema statičkom proračunu i izvedbenom projektu.</t>
  </si>
  <si>
    <t>Izrada, prijevoz i montaža krovnih prednapregnutih sekundarnih T gredica, dimenzije 45×52 cm, armature prema statičkom proračunu i izvedbenom projektu. T gredice u vrhu imaju ugrađeni čelični profil dimenzija 60×40×2 mm za prihvat krovnih panela.</t>
  </si>
  <si>
    <t>Izrada, prijevoz i montaža krovnih rubnih prednapetih armirano betonskih T greda visine 80cm dužine 24m. Hrbat širine 20 cm, pojasnica širine 50cm i visine 20cm. Za sve detalje vidi projekt konstrukcije.</t>
  </si>
  <si>
    <t>Izrada, prijevoz i montaža fasadanih sendvič panela debljine 26 cm. Paneli su termoizolirani 10 cm, nemaju toplinskih mostova završna obrada je prani bijeli kulir - najsitnija granulacija. Na kutu izvesti spoj na naćin da se produži jedan panel (boćna strana panela 26cm, obrađena kulirom). U cijenu je obuhvaćeno obostrano brtvljenje trajnoelestičnim kitom.</t>
  </si>
  <si>
    <t>Izrada, prijevoz i montaža međukatnih PSP (prednapregnute šuplje ploče) d=30cm sa tlačnom pločom. Armature prema statičkom proračunu i izvedbenom projektu. Minimalna marka betona kojom se ploče betoniraju je C35/45.</t>
  </si>
  <si>
    <t>IZOLACIJE</t>
  </si>
  <si>
    <t>Dobava materijala, prijenosi i izrada horizontalne hidroizolacije ab elemenata građevine. Izolacija se izvodi od hladnog bitumenskog prednamaza i polimerbitumenskih fleksibilnih traka sa staklenom tkaninom, a sve prema HRN EN13707 i 13969, u dva sloja, debljine min 0,80mm. Postava trake (hidroizolacija) na izvedenu betonsku podlogu pomoćnih prostora. Na polimernu traku postavlja se filc od netkanog geotekstila. Obračun po m² polimerne trake i geotekstila</t>
  </si>
  <si>
    <t>Dobava materijala, prijenosi i izrada horizontalne hidroizolacije ab elemenata građevine. Izolacija se izvodi od hladnog bitumenskog prednamaza i polimerbitumenskih fleksibilnih traka sa staklenom tkaninom, a sve prema HRN EN13707 i 13969, u dva sloja, debljine min 0,80mm. Postava polimerne trake na izvedenu betonsku podlogu u dvorani. Na polimernu traku postavlja se filc od netkanog geotekstila. Obračun po m² polimerne trake i geotekstila</t>
  </si>
  <si>
    <t>Dobava materijala i izrada sekundarne hidroizolacije ispod ker.obloge podova dijela pomoćnih prostora (svlačionice, sanitarije, praonice) dvokomponentnim, visoko elastičanim cementnim mortom u dva sloja propisane debljine. Armiranje međusloja sa staklenom tkaninom srednje težine. Hidroizolaciju dignuti uz zidove za cca 20 cm. Spoj horizontalnog i vertikalnog premaza ojačan gumiranom trakom. Podloga mora biti ravna i suha i obrađena hladnim premazom penetracije. Izrada hidroizolacije po izvedenim tlačnim probama hidroinstalacija i zatvaranja kanala u podovima i zidovima. Obračun po m² hidroizolacije podova</t>
  </si>
  <si>
    <t>Dobava, prijenosi i ugradnja toplinske izolacije poda dvorane i pomoćnih prostora ekstrudiranim polistirenom gustoće 30-33kg/m3 i debljine 8 cm. Na sloj toplinske izolacije polaže se PE folija (polietilenska folija). Obračun po m² izvedene izolacije podova sa PE folijom</t>
  </si>
  <si>
    <t>Dobava, prijenosi i ugradnja zvučno-toplinske izolacije poda galerije. Izvodi se ugradnjom toplinske izolacije od ekstrudiranog polistirena gustoče 30-33 kg/m3 d=2,0cm i zvučne izolacije od elastificiranog polistirena d=2,0cm gustoče 15-18 kg/m3. Na sloj izolacije polaže se PE folija (polietilenska folija). Obračun po m² izvedene izolacije podova sa PE folijom</t>
  </si>
  <si>
    <t>Izrada hidroizolacije sokla fasade. Na zaglađenu betonsku podlogu zida postavlja se hidroizolacijska traka - jednoslojna polimerna membrana od sintetičke gume. Spojevi se po proizvodnoj specifikaciji. Hidroizolacija se mjestimično ljepljenjem punktira za podlogu. Na vertikalne površine hidroizolacija se učvršćuje profilima u skladu s uputama proizvođača hidroizolacije. Obračun po m² hidroizolacije ukopanih zidova</t>
  </si>
  <si>
    <t>Dobava, prijenosi i ugradnja toplinske izolacije ravnog krova pomoćnih prostora pločama mineralne vune debljine 15 cm. Na sloj toplinske izolacije polaže se filc od netkanog geotekstila, a ispod TI postavlja se PE folija. Obračun po m² izvedene PE folije, izolacije i filca</t>
  </si>
  <si>
    <t>Dobava, prijenosi i ugradnja parne brane krova dvorane, PE folija 0,20mm postavljenoj na visokoprofiliranom krovnom čeličnom limu. Spojevi lijepljeni. Obračun po m²</t>
  </si>
  <si>
    <t>Dobava, prijenosi i ugradnja toplinske izolacije krova dvorane od ploča kamene mineralne vuna debljine 15cm na postavljenoj parnoj brani u dva sloja. Obračun po m²</t>
  </si>
  <si>
    <t>Dobava, prijenosi i ugradnja klinova od tervola za usmjeravanje vode prema slivnicima, širine 200-20 cm, debljine 5-1 cm. Obračun po m1</t>
  </si>
  <si>
    <t>Dobava, prijenosi i ugradnja mehaničkih učvršćenja hidroizolacije krova teleskopskim vijcima. 5 kom/m2.</t>
  </si>
  <si>
    <t>Dobava, prijenosi i ugradnja hidroizolacijske PVC folije kao tip Sikaplan 15 G d= 1,5mm ili jednakovrijedan ________________________.  Širina trake 1 m. Obračun po m²</t>
  </si>
  <si>
    <t>Dobava, prijenosi i ugradnja hidroizolacije atike PVC folijom kao tip Sikaplan 15 G d= 1,5mm ili jednakovrijedan ___________________. Ljepljena 70% na površinu podloge. R.š. do 65 cm. Obračun po m1</t>
  </si>
  <si>
    <t>Dobava, prijenosi i ugradnja kaširanog spojnog lima kao tip Sika d=1,4mm ili jednakovrijedan ___________________.  R.š. do 10 cm na spoju vertikalne i horizontalne hidroizolacije. Obračun po m1</t>
  </si>
  <si>
    <t>ZIDARSKI RADOVI</t>
  </si>
  <si>
    <t>Zidanu konstrukciju izvoditi prema Tehničkim propisima za zidane konstrukcije. U cijenu stvake uključiti i ugradnju tipskih nadvoja vrata u pregradnim zidovima. Obračun količina žbukanja izrađen je i obračunava se po GN301-400. Obračun se vrši po m2 ožbukane plohe zida. Otvori do 3m2 ne odbijaju se, a njihove uložine se ne obračunavaju. Krpanje šliceva nakon izvedbe instalacija i popravak prozorskih klupčica i špalete uračunato u cijenu.</t>
  </si>
  <si>
    <t>Dobava materijala, priprema morta i zidanje nosivih zidova šupljom opekom d=25cm u produžnom cementnom  mortu. Zidovi moraju biti potpuno ravni i bez ikakvih odstupanja, a sljubnice zapunjene mortom. Zidati u pravilnim redovima sa sljubnicama širine 1 cm. Visina zidova do 7,0 m. Vidi plan oplate za izvedbu horizontalnih i vertikalnih serklaža. Obračun po m² zida</t>
  </si>
  <si>
    <t>Dobava materijala, priprema morta i zidanje pregradnih zidova velikoformatnom opekom 10cm u produžnom cementnom  mortu. Zidovi moraju biti potpuno ravni i bez ikakvih odstupanja, a sljubnice zapunjene mortom. Zidati u pravilnim redovima sa sljubnicama širine 1 cm. Visina zidova 3,7 m. Stavkom obuhvatiti i dobava i ugradnja tipskog montažnog nosivog nadvoja u zid od opeke na mjestu otvora. Obračun po m² zida</t>
  </si>
  <si>
    <t>Dobava materijala, priprema žbuke i strojno žbukanje zidova grubom produžnom žbukom MM 35, finom vapnenom žbukom MM 30, u dva sloja ukupne debljine 20-22mm. Prije nanosa žbuke očistiti i pripremiti podlogu, ev.pukotine i neravnine sanirati, a glatke površine obraditi odgovarajućom impregnacijom ili sn vezom prema uputi proizvođača žbuke. Ivice i kutevi oštri pod pravim kutom. Finu žbuku zagladiti. U cijenu stavke uključena dobava i ugradba tipskih kutnih profila za učvršćenje oko otvora, na uglovima i sl. Obračun po m² žbukanja bez razvijenih površina</t>
  </si>
  <si>
    <t>veličine do 2 m²</t>
  </si>
  <si>
    <t>veličine preko 2 m²</t>
  </si>
  <si>
    <t>RAZNI GRAĐEVINSKI RADOVI</t>
  </si>
  <si>
    <t>U cijenu stavke predviđa se dobava, montaža i demontaža cjevne fasadne skele uz vanjske zidove građevine sa podištima od drvenih platica 48 mm, složena i ukručena prema pravilima zaštite na radu. Skela služi za izvođenje fasaderskih radova. Skela mora biti u svemu izrađena prema pravilima zaštite na radu. Obračun po m2 montirane skele</t>
  </si>
  <si>
    <t>Obrada prodora instalacija između požarnih sektora protupožarnim mortom. Obračun za komplet obrade prodora.</t>
  </si>
  <si>
    <t>LIMARSKI I KROVOPOKRIVAČKI RADOVI</t>
  </si>
  <si>
    <t>Dobava materijala, priprema, prijenosi, izrada i montaža raznih profiliranih limarskih elemenata tipa: opšavi, zabatni limovi, okapnih limovi i sl, prema pozicijama iz projekta. Limarski elementi se izrađuju od plastificiranog vruće pocinčanog lima debljine 0,60mm, razvijene širine prema specifikaciji. Opšavi sa povijenom okapnicom udaljenom min. 3,0 cm od gotove ravnine pročelja.Pri montaži elementa voditi računa o pravilnoj postavi elemenata i koordinirati rad sa ostalim izvođačima.U cijeni stavke uključen sav potreban spojni i montažni pribor, nosači, kuke, te vodonepropusna i UV postojana brtvljenja. U cijeni stavke uključeno brtvljenje svih prelaznih spojeva između lima i drugih materijala.</t>
  </si>
  <si>
    <t>opšava atike r.š. 60cm RAL 7016</t>
  </si>
  <si>
    <t>opšava atike r.š. 65cm RAL 7016</t>
  </si>
  <si>
    <t>ležeći žlijeb r.š. 90cm RAL 9002</t>
  </si>
  <si>
    <t>Dobava materijala, priprema, prijenosi, izrada i montaža krovnog trapeznog lima EGB1200 visine 7,5cm, d=1,2mm Trapezni lim je podloga slojevima krova i ugrađuje se na rasponu od 4,8m. Stavka uključuje sav potreban spojni i pričvrsni materijal prema specifikaciji proizvođača. Obračun po m2 površine krova.</t>
  </si>
  <si>
    <t>Dobava i ugradnja limenog ležećeg žlijeba od pocinčani plastificirani čelični lim d=0,60mm. Upušten u slojeve krova izveden u nagibu prema olučnoj cijevi.  Na ravnom krovu predvidjeti postavu PVC češlja za zadržavanje šljunka koji se sika folijom i odgovarajućim ljepilima učvršćuje na osnovnu foliju. Stavka uključuje sav potreban spojni i pričvrsni materijal. Obračun po m1</t>
  </si>
  <si>
    <t>Dobava i ugradnja limenog opšava atike od pocinčani plastificirani čelični lim d=0,60mm. Stavka uključuje i postavu plošnog vruće cinčanog profila 4/40mm na koje se montira opšav. Stavka uključuje sav potreban spojni i pričvrsni materijal. Obračun po m1</t>
  </si>
  <si>
    <t>Dobava i ugradnja limenog opšava na spoju nadozida atike i betonskog panela od pocinčani plastificirani čelični lim d=0,60mm r.š.25 i r.š. 60cm. Stavka uključuje i postavu plošnog vruće cinčanog profila 4/40mm na koje se montira opšav kao i brtvljenje trajnoelastičnim kitom. Stavka uključuje sav potreban spojni i pričvrsni materijal. Obračun po m1</t>
  </si>
  <si>
    <t>Dobava materijala, izrada i montaža elemenata odvodnje, vertikalno postavljena, vruće cinčana, plastificirana olučna/odvodna cijev, sandučastog oblika, dim.80x160mm, pričvršćena obujmicama u nosivi zid/betonski panel. Uključena i postava elemenata za spajanje na horizontalni žlijeb kao i račva i spajanje na PVC cijev 160mm u nivou terena, odnosno, lijevanoželjezni element sa revizionim vratašćima. Sve u boji fasade ispre dkoje se nalazi.</t>
  </si>
  <si>
    <t>vertikala 80x160, PVC 160CM, lijevano želj. elem. RAL 7016  4 kom</t>
  </si>
  <si>
    <t>GIPSKARTONSKI RADOVI</t>
  </si>
  <si>
    <t>Obračun se vrši na način da se ne odbijaju otvori u gk zidovima manji do 2,50m2, a špalete tj izrada slijepog otvora se ne zaračunava posebno, dok  kod otvora većih od 2,5m2 odbija se površina otvora u cijelost, a izrada slijepog otvora se obračunava posebno po m'. Završeci zida se ne obračunavaju posebno.  Izolacijski sloj između profila osigurati od pomicanja. Visinu spuštenog stropa prilagoditi razvodu instalacija. Svi spojevi (mjesta pričvršćenja) moraju biti obrađeni, fino pregletani i bandažiarni, spojevi gk obloga sa drugim materijalima ili na uglovima obrađeni akrilnim bojivim kitom, na uglovima postavljeni Al zaštitni profili te plohe gk obloga pripremljene za nanos završnog naliča.</t>
  </si>
  <si>
    <t>Dobava i montaža obloge zida dvostrukom oblogom iz gips-kartonskih ploča 2x12,5mm. Ispuna iz kamene vune debljine 50 mm.
Ukupna debljina obloge 7,50 cm, visina obloge 3,00 m. Izrada podkonstrukcije iz tipskih profila CW/UW 50 od pocinčanog lima debljine 0,6 mm. Međusobni razmaci okomitih CW profila 62,5 cm. Pri izradi držati se smjernica i uputa proizvođača. Obračun po m2 obloge</t>
  </si>
  <si>
    <t>Dobava, doprema i ugradnja tipskih revizionih vratašaca, dimenzije 40/40 cm. Vratašca se ugrađuju sukladno specifikaciji proizvođača i prema potrebnim pozicijama. Obračun po komadu ugrađenih vratašaca</t>
  </si>
  <si>
    <t>Izrada spuštenih stropova gipskartonskim pločama debljine 12,50 mm. Tipski ovjes, podkonstrukcija koja se sastoji od nosivih CD profila postavljenih na rasteru 90 cm i montažnih CD profila postavljeni na rasteru 50 cm sidri se u ab ploču/šuplje ploče/sekundarnu konstrukciju. Strop se izvodi prema detaljima i opisima iz izvedbenog projekta, te prema uputama proizvodača. Visina ovjesa od 50cm do 200cm. Podgled ravan s obrađenim fugama samoljepivim mrežicama i smjesom gipsa. U stavku je uračunata izrada otvora u pločama za rasvjetna tijela i strojarske instalacije, a prema nacrtima instalacija. Bandažirani spojevi brušeni,  ivice spojeva stropa oštre i ravne. Površina pripremljena za završnu obradu bojanjem. Obračun po m² horizontalne projekcije stropova.</t>
  </si>
  <si>
    <t>Dobava i montaža obloge ugradbenih vodokotlića dvostrukom oblogom iz valgootpornih gips-kartonskih ploča 2x12,5mm. 
Ukupna debljina obloge 16 cm, visina obloge 120,00 m. Izrada podkonstrukcije iz tipskih profila CW/UW 50 od pocinčanog lima debljine 0,6 mm. Međusobni razmaci okomitih CW profila 62,5 cm. Pri izradi držati se smjernica i uputa proizvođača. Obračun po m2 obloge</t>
  </si>
  <si>
    <t>vlagootporne gipskartonske ploče 12,5mm</t>
  </si>
  <si>
    <t>gipskartonske ploče 12,5mm</t>
  </si>
  <si>
    <t>KERAMIČARSKI RADOVI</t>
  </si>
  <si>
    <t>Prostor između zidanog dijela i aluminijskih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projektantom.
Izvedba prema priloženoj shemi i izmjeri na gradilištu.</t>
  </si>
  <si>
    <t>Ugraditi kvalitetan okov I klase proizvođača Gretsch-Unitas G-U ili jednakovrijedan ______________________ , sve inox, završna obrada četkano. Ovisno o opisu uz stavku predvidjeti postavu kvake obostrano, rukohvat, kuglu, cilinda brave, sistemskim zaključavanjem (dva nivoa pristupa - vršni i korisnički), hidraulički zatvarač, brava sa sigurnosnim otvaranjem u slučaju nužde za stavke s EN179 i EN1125 (letva inox obrada četkano) gdje je naznačeno - kvaka se otključava u smijeru bijega u slučaju zaključanosti. EN179 ulazna vrata vjetrobrana s elektroprihvatnikom. Obračun za komplet ugrađenih vrata. Priložiti certifikat sukladnosti brave s normom E179 EN1125(nužni izlaz)</t>
  </si>
  <si>
    <t>ST.1 dim. 325x250cm</t>
  </si>
  <si>
    <t>ST.2 dim. 325x300cm</t>
  </si>
  <si>
    <t>ST.10 dim. 325x250cm</t>
  </si>
  <si>
    <t>Ulazna četverodijelna ostakljena stijena sa dva fiksna krila i dva zaokretna krila/vrata. Desno krilo sa strane otvaranja prema pomoćnim prostorima ima postavljenu kvaku prema standardu EN179 i hidraulički zatvarač. Sa unutranje strane prema dvorani na oba krila se postavlja  letva, inox obrada četkano. Boja profila RAL 7016.</t>
  </si>
  <si>
    <t>ST.3 dim. 394x90cm</t>
  </si>
  <si>
    <t>ST.4, ST.5 dim. 234x110cm</t>
  </si>
  <si>
    <t>Ostakljena stijena - prozor - sastavljena od jednog zaokretno otklopnog krila i jednog fiksnog krila. Boja profila RAL 7016.</t>
  </si>
  <si>
    <t>Ostakljena stijena  - prozor -  sastavljena od tri otklopna krila i sa jednim fiksnim profilom min. širine 20cm na koji se sa unutarnje strane spaja pregradni zid. Na svaki prozor se postavlja mehanizam sa pomicanjem krila pomoću konopca. Boja profila RAL 7016.</t>
  </si>
  <si>
    <t>ST.6 dim. 325x110cm</t>
  </si>
  <si>
    <t>ST.7 dim. 250x110cm</t>
  </si>
  <si>
    <t>ST.8 dim. 140x250cm</t>
  </si>
  <si>
    <t>Ulazna peterodijelna ostakljena stijena vjetrobrana sa tri fiksna krila i dva zaokretna krila/vrata. Desno krilo izvana ima vertiklani rukohvat Ø40mm inox obrada četkano, montiran u profil vrata i hidraulički zatvarač. Sa unutranje strane na oba krila se postavlja okov prema standardu EN1125 - letva, inox obrada četkano. Boja profila RAL 7016.</t>
  </si>
  <si>
    <r>
      <t xml:space="preserve">Ulazna četverodijelna ostakljena stijena vjetrobrana sa dva fiksna krila i dva zaokretna krila/vrata. Desno krilo izvana ima vertiklani rukohvat </t>
    </r>
    <r>
      <rPr>
        <sz val="10"/>
        <rFont val="Calibri"/>
        <family val="2"/>
        <charset val="238"/>
      </rPr>
      <t>Ø</t>
    </r>
    <r>
      <rPr>
        <sz val="10"/>
        <rFont val="ISOCPEUR"/>
        <family val="2"/>
        <charset val="238"/>
      </rPr>
      <t>40mm inox obrada četkano, montiran u profil vrata i hidraulički zatvarač. Sa unutranje strane na oba krila se postavlja okov prema standardu EN1125 - letva, inox obrada četkano. Boja profila RAL 7016.</t>
    </r>
  </si>
  <si>
    <t>Dvodijelna ostakljena stijena sa jednim fiksnim i jednim zaokretnim krilom. Vrata sa vanjske strane imaju postavljenu kuglu, a sa unutranje strane okov prema standardu EN1125 - letva i hidraulički zatvarač, sve inox obrada četkano. Boja profila RAL 7016.</t>
  </si>
  <si>
    <t>ST.9 dim. 140x250cm</t>
  </si>
  <si>
    <t>Dvodijelna ostakljena stijena sa jednim fiksnim i jednim zaokretnim krilom. Vrata sa vanjske strane imaju postavljenu kuglu, a sa unutranje strane okov prema standardu EN179 - kvaka i hidraulički zatvarač, sve inox obrada četkano. Boja profila RAL 7016.</t>
  </si>
  <si>
    <t>V.2, V.3  dim. 100x220cm</t>
  </si>
  <si>
    <t>V.1  dim. 100x240cm</t>
  </si>
  <si>
    <t>Puna jednokrilna zaokretna vrata. Vrata sa vanjske strane imaju postavljenu kuglu, a sa unutranje strane okov prema standardu EN1125 - letva i hidraulički zatvarač, sve inox obrada četkano. Boja profila RAL 7016.</t>
  </si>
  <si>
    <t>V.4  dim. 200x250cm</t>
  </si>
  <si>
    <t>ST.14 dim. 755x250cm</t>
  </si>
  <si>
    <t>Šesterodijelna ostakljena stijena u dvorani sa šest jednakih fiksnih dijelova. U sva polja predvidjeti postavu kaljenog stakla. Boja profila RAL 7016.</t>
  </si>
  <si>
    <t>ST.15 dim. 740x250cm</t>
  </si>
  <si>
    <t>ST.11, ST.12, ST.13  dim. 755x250cm</t>
  </si>
  <si>
    <t>ST.16, ST.17, ST.18  dim. 755x140cm</t>
  </si>
  <si>
    <t xml:space="preserve">Peterodijelna stijena - prozor dvorane - sa 2 jednaka fiksna dijela i 3 otklopna krila/prozora. Za otklopna krila predvidjeti elektromotorni pogon za otvaranje (parapet 480cm). </t>
  </si>
  <si>
    <t xml:space="preserve">Šesterodijelna ostakljena stijena sa pet jednakih fiksnih dijelova i jednim  zaokretnim vratima. Krilo vrata sa unutranje strane ima okov prema standardu EN1125 - letva i hidraulički zatvarač, inox obrada četkano. Boja profila RAL 7016. </t>
  </si>
  <si>
    <t>Izrada, doprema i postavljanje obloge stupova od pocinčanog plastificiranog lima RAL 7016 na mjestima spoja između dvije al stijene.  Dimenzije r.š. 80cm visine 250 odnosno 140cm između prozora. Mjere uzeti u naravi. Obračun po m¹</t>
  </si>
  <si>
    <t>Dobava i postava vanjskih al klupica na prozore i stijene. Vanjske prozorske klupice postavljaju se za zaštitu prozorskih špaleta i kao okapnica na vanjskom zidu, moraju biti ugrađene s blagim nagibom.
Okapni dio je visok 25 mm, a na kraju ima zavrnuti završetak 40mm zbog lakšeg otkapljavanja i čvrstoće. Aluminijske vanjske klupice su plastificirane u boju kao i prozori - RAL 7016. Bočno se postavljaju tipski PVC bočni poklopci u tamno sivoj boji. Obračun po m´ sa bočnim poklopcima. Dubina klupice 3cm od pročelja, sastrane ulazi po 1cm u fasadu, ukupna dubina klupice cca 17cm.</t>
  </si>
  <si>
    <t>Unutarnje prozorske klupice sa VPL oblogom izrađene od PVC-a, imaju unutarnja rebrasta ojačanja i otporne su na sve vrste opterećenja ( pritiskanje, savijanje, udarci ). PVC klupice imaju sistem komora tako da sprečavaju prijenos topline. Sa prednje strane su zaobljene, imaju bočne završetke koji upotpunjuju estetski dojam - sve u boji prozora - tamno siva - RAL 7016. Površina se vrlo lako održava. Obračun po m´ sa bočnim poklopcima. Dubina klupice cca 15cm - mjere provjeriti u naravi.</t>
  </si>
  <si>
    <r>
      <t xml:space="preserve">Dobava i postava </t>
    </r>
    <r>
      <rPr>
        <b/>
        <sz val="10"/>
        <rFont val="ISOCPEUR"/>
        <family val="2"/>
        <charset val="238"/>
      </rPr>
      <t xml:space="preserve">protupožarnih dvokrilnih aluminijskih ostakljenih vrata P1 dim. 200x210cm </t>
    </r>
    <r>
      <rPr>
        <sz val="10"/>
        <rFont val="ISOCPEUR"/>
        <family val="2"/>
        <charset val="238"/>
      </rPr>
      <t xml:space="preserve">na poziciji spoja postojeće škole i nove dvorane.  </t>
    </r>
    <r>
      <rPr>
        <b/>
        <sz val="10"/>
        <rFont val="ISOCPEUR"/>
        <family val="2"/>
        <charset val="238"/>
      </rPr>
      <t>Otpornosti EI2-90c.</t>
    </r>
    <r>
      <rPr>
        <sz val="10"/>
        <rFont val="ISOCPEUR"/>
        <family val="2"/>
        <charset val="238"/>
      </rPr>
      <t xml:space="preserve"> Vrata s atestom za traženu klasu zaštite, sa kvakom obostrano, cilindar bravom  i hidrauličkim zatvaračem. Boja vrata i krila - RAL 7016. U podu bez praga i spuštajuće brtve. U spoju zida i dovratnika se ugrađuje završni dovratnik (suha ugradnja). Obračun za komplet ugrađenih vrata. Priložiti certifikat vatrootpornosti izdan od ovlaštene Ustanove, po normi važećoj u RH.</t>
    </r>
  </si>
  <si>
    <r>
      <t xml:space="preserve">Dobava i postava </t>
    </r>
    <r>
      <rPr>
        <b/>
        <sz val="10"/>
        <rFont val="ISOCPEUR"/>
        <family val="2"/>
        <charset val="238"/>
      </rPr>
      <t>protupožarnih jednokrilnih punih čelićnih vrata P2 dim. 90x210cm</t>
    </r>
    <r>
      <rPr>
        <sz val="10"/>
        <rFont val="ISOCPEUR"/>
        <family val="2"/>
        <charset val="238"/>
      </rPr>
      <t xml:space="preserve"> na poziciji ulaza u prostor kondicioniranaj zraka. </t>
    </r>
    <r>
      <rPr>
        <b/>
        <sz val="10"/>
        <rFont val="ISOCPEUR"/>
        <family val="2"/>
        <charset val="238"/>
      </rPr>
      <t>Otpornosti EI-60-C-Sm</t>
    </r>
    <r>
      <rPr>
        <sz val="10"/>
        <rFont val="ISOCPEUR"/>
        <family val="2"/>
        <charset val="238"/>
      </rPr>
      <t>. Vrata s atestom za traženu klasu zaštite, sa kvakom obostrano, cilindar bravom  i hidrauličkim zatvaračem. Boja vrata i krila - RAL 7016. U podu bez praga i spuštajuće brtve. U spoju zida i dovratnika se ugrađuje završni dovratnik (suha ugradnja). Obračun za komplet ugrađenih vrata. Priložiti certifikat vatrootpornosti izdan od ovlaštene Ustanove, po normi važećoj u RH.</t>
    </r>
  </si>
  <si>
    <t>Izrada, prijevoz i montaža krovnih ab, obrnutih prednapetih T greda visine 160cm na rasponu 24m. Hrbat širine 30 cm, pojasnica širine 50cm i visine 40cm. Grede su povezane vjetrovnim vezovima od betonskog čelika Ø 32mm. Za gredu se svješa konstrukcija koša. Za sve detalje vidi projekt konstrukcije.</t>
  </si>
  <si>
    <t>Dobava i ugradnja keramičkih pločica na zidove sanitarija - iza umivaonika i wc uređaja i u tuševa - na zid na kojem se nalaze mješalice. Pločice su prve kvalitete, proizvod kao TREND VITREO ili jednakovrijedan ________________________________ , mozaik pločica 2x2x0.4mm koja se isporučuje na mreži dimenzije 30x30 cm - kombinacija zelenih nijansi. Ugradnja na suhi, čisti i potpuno ravni cementni estrih sa fugom od 1,5mm do visine 220cm. Obračun po m² poda ugrađenih pločica s potrošnim materijalom (fleksibilno ljepilo i masa za fugiranje)</t>
  </si>
  <si>
    <t>materijal mozaik pločice na mreži30x30cm</t>
  </si>
  <si>
    <t>Dobava i ugradnja keramičkih pločica na zidove sanitarija i tuševa Pločice su prve kvalitete, mat bijela završna obrada, retificirane (ravni rub pločice) dimenzije min. 20x40 cm. Ugradnja na suhi, čisti i potpuno ravni cementni estrih sa fugom od 1,5mm do visine 220cm. Obračun po m² poda ugrađenih pločica s potrošnim materijalom (fleksibilno ljepilo i masa za fugiranje)</t>
  </si>
  <si>
    <t>Dobava i ugradnja keramičkih pločica na podove u okolišu ispred glavnog i sporednog ulaza u pom. prostorije i ispred južne fasade (podest i stepenice) dvorane Pločice proizvođača kao tip CAESAR, serija MORE uzorak  50% količine ECLYPSE NATURALE i 50%  količine ECLYPSE SCRATCHED  ili jednakovrijedno _________________________  naizmjence postavljenih veličine 30x60 cm. Pločice mat, tamno sive, retificirane, sa protukliznom obradom R11. Ugradnja u vodootporno građevinsko ljepilo na suhi, čisti i potpuno ravni cementni estrih, sa fugom 1,5mm, sa pomakom od pola pločice. Obračun po m² poda ugrađenih pločica s potrošnim materijalom (fleksibilno ljepilo i masa za fugiranje)</t>
  </si>
  <si>
    <t>Dobava i ugradnja keramičkih pločica na podove tuševa u sanitarijama. Pločice proizvođača kao tip CAESAR, serija MORE uzorak  ECLYPSE SCRATCHED, veličine 30x60 cm ili jednakovrijedno _______________________. Pločice mat, tamno sive, retificirane, sa protukliznom obradom R11. Ugradnja u vodootporno građevinsko ljepilo na suhi, čisti i potpuno ravni cementni estrih, sa fugom 1,5mm, sa pomakom od pola pločice. Obračun po m² poda ugrađenih pločica s masa za fugiranje</t>
  </si>
  <si>
    <t>materijal pločice 30x60cm</t>
  </si>
  <si>
    <t>Dobava i ugradnja keramičkih pločica na podove pom.prostora i sanitarijama. Pločice proizvođača kao tip CAESAR, serija MORE uzorak  ECLYPSE NATURALE, veličine 30x60 cm ili jednakovrijedno _______________________. Pločice mat, tamno sive, retificirane, sa protukliznom obradom R9. Ugradnja u vodootporno građevinsko ljepilo na suhi, čisti i potpuno ravni cementni estrih, sa fugom 1,5mm, sa pomakom od pola pločice. Stube se oblažu na način da se pločica iz iste serije 120x60cm pile na dva dijela za čelo i gazište (širina stepenica 240cm). Rub gazista se zaobljuje i na sitom se izvode linije za protukliznost. Obračun po m² poda ugrađenih pločica s masa za fugiranje), po komadu stube i m sokla materijal pločice (za pod i sokl) 30x60cm</t>
  </si>
  <si>
    <t>Za sve keramičarske radove dobavu materijala potrebno je konzultirati i koordinirati s projektantom. Stavka uključuje pripremu podloge, impregnacija podloge odg.primerom, ev.niveliranje, postavu keramike prema planu polaganja i fugiranje. Širina fuge max 1,5mm (križići uračunati u cijenu). Pri izradi koristiti cjeloviti sustav za polaganje keramike prema uputi proizvođača. Sustav za polaganje keramike visokofleksibilnim cementnim ljepilom u skladu s C2 klasom HRN EN12004; vodoodbojna, fleksibilna, UV postojana i otporna na smrzavanje fugirna masa u tonu po izboru projektanta, brtvljenje spojeva ili dilatacija u širini fuge te ispuna fleksibilnom, UV postajnom brtvenom masom u boji fuga.U cijeni stavke uključeno brtvljenje svih kutnih spojeva i završetaka trajnoelastičnim kitom za vanjske radove. Sve vidljive kuteve obraditi postavom AL l profila - uključeno u cijenu postave pločica. Količine u stavkama su uvećane za 10%.</t>
  </si>
  <si>
    <t>Dobava i ugradnja elastičnog sportskog parketa, tip kao MONDOELASTIC ili jednakovrijedno __________________________________ Sastoji se od osnovne konstrukcije postavljene na polietilensku foliju 0,2mm Osnovna konstrukcija poda sastoji se od dva sloja šperploča učvršćene pod kutem od 45°, debljine po 9mm, međusobno ljepljene i spajane vijcima i postavlja se na patentirane gumene dvostruko elastične nosače - čunjeve visine 30mm Na šperploče se postavlja višeslojna drvena podloga s tvornički parketom bukove u debljini 14mm, čime je ukupna visina sportskog poda 62mm U cijenu uključiti dobavu i montažu drvenog ventilirajućeg sokla visine 10cm debljine pri spoju sa podom 3cm a na završetku 2cm Svakih 40cm sokl će imati otvor  10x4cm koji će služiti za ventilaciju slojeva poda Sokl je lakiran i pričvršćuje se vijcima za zid dvorane Obračun po m² poda dvorane i galerije.</t>
  </si>
  <si>
    <t>Dobava i postava gotovog višeslojnog parketa 1. klase hrast, na prostor galerije  i kabineta TZK sa uključenom postavom sokla visine 10cm. dimenzije cca 15x240cm debljine 15mm. Sve tvornički lakirano mat lakom. Postava u odgovarajuće fleksibilno ljepilo za parkete na suhi estrih. Na spoju sa keramikom se ugrađuje al L profil. Obračun po m² poda</t>
  </si>
  <si>
    <t xml:space="preserve">postava pločica </t>
  </si>
  <si>
    <t>vertikala 80x160, PVC 160CM, lijevano želj. elem. RAL 9002  4 kom</t>
  </si>
  <si>
    <t>opšava atike bet. panela r.š. 45cm RAL 9002</t>
  </si>
  <si>
    <t>Dobava i postava toplinskog fasadnog sustava. Ploče mineralne vune debljine 10 cm lijepe se mineralnim ljepilom, u ravnini, čvrsto zbijene, uz dodatno fiksiranje izolacijskih ploča pomoću odgovarajućih pričvrsnica. Postava prema uputa proizvođača. Na ploče se nanosi tanki sloj masa za armiranje u koju se utapa armaturna mrežica od staklenih vlakana. Površinu je nakon sušenja potrebno još jednom pregletati. Površinu prije nanošenja završnog sloja impregnirati sa pigmentiranim međupremazom sa punilom. Kao završni sloj nanosi se silikatna žbuka 1,5 mm Završno se premazuje sa fasadnom bojom u dva tona uz prethodno impregniranje. Niži dio pomoćnih prostora tamno siva boja kao RAL 7016, viši dio pomoćnih prostora boja kao RAL 7015. Uključena i postav mineralne vune d=3cm i obrada nazodida i atike, špaleta. Rubove svih otvora za prozore i vrata dijagonalno ojačati trakama tkanine od otprilike 20/30cm. U cijenu uključeni svi elementi spomenuti u stavci. Obračun po m²</t>
  </si>
  <si>
    <t xml:space="preserve">U.3  dim. 200x250cm </t>
  </si>
  <si>
    <t>R1 , R2  dim.200x250cm</t>
  </si>
  <si>
    <t>Dobava, doprema i montaža industrijskih rolo vrata za spremište sprava. Vrata izvedena od čeličnih profila otpornih na oštećenja, boja RAL 7016. U cijenu uključena i sva potrebna automatika (daljinski - za svaka vrata 4 kom), kao i sve potrebno za puštanje vrata u pogon (vodilice, motor). Obračun za komplet postavljenih vrata.</t>
  </si>
  <si>
    <t>U1, U7 dim.90x210cm</t>
  </si>
  <si>
    <t>U2 dim.90x210cm</t>
  </si>
  <si>
    <t>Jednokrilna zaokretna vrata sa ispunom od panela. Obostrano kvaka, sve inox obrada četkano. Boja profila RAL 7016, zid debljine 14cm, indikator zauzetosti.</t>
  </si>
  <si>
    <t>U16  dim.90x210cm</t>
  </si>
  <si>
    <t>U6, U9, U15, U18  dim.90x210cm</t>
  </si>
  <si>
    <t>Puna dvokrilna zaokretna vrata za stojarnicu. Vrata sa vanjske strane imaju postavljenu kuglu, a sa unutranje strane kvaku, sve inox obrada četkano. Boja profila RAL 7016. U donjem dijelu vrata ugrađena tipska prostrujna rešetka u RAL u kao i vrata.</t>
  </si>
  <si>
    <t>U8, U17  dim.70x210cm</t>
  </si>
  <si>
    <t>U4, U11, U13, U20, U27, U29  dim.90x210cm</t>
  </si>
  <si>
    <t>U28, U30  dim.70x210cm</t>
  </si>
  <si>
    <t>U5, U10, U14, U19, U22, U23, U24, U25, U31  dim.70x210cm</t>
  </si>
  <si>
    <t>U3, U12, U21, U33  dim.90x210cm</t>
  </si>
  <si>
    <t>U34  dim.180x210cm</t>
  </si>
  <si>
    <t xml:space="preserve">Jednokrilna zaokretna vrata sa ispunom od panela. Obostrano kvaka, sve inox obrada četkano. Boja RAL 7016, zid debljine 28cm. U donjem dijelu vrata ugrađena tipska prostrujna rešetka u RAL u kao i vrata. </t>
  </si>
  <si>
    <t xml:space="preserve">Jednokrilna zaokretna vrata sa ispunom od panela. Obostrano kvaka, sve inox obrada četkano. Boja RAL 7016, zid debljine 14cm. U donjem dijelu vrata ugrađena tipska prostrujna rešetka u RAL u kao i vrata. </t>
  </si>
  <si>
    <t xml:space="preserve">Jednokrilna zaokretna vrata sa ispunom od panela. Obostrano kvaka, sve inox obrada četkano. Boja RAL 7016, zid debljine 14cm. </t>
  </si>
  <si>
    <t>Jednokrilna zaokretna vrata sa ispunom od panela. Obostrano kvaka, sve inox obrada četkano. Boja RAL 7016, zid debljine 28cm.</t>
  </si>
  <si>
    <t>Jednokrilna zaokretna vrata sa ispunom od panela. Obostrano kvaka, sve inox obrada četkano. Boja RAL 7016, zid debljine 14cm.</t>
  </si>
  <si>
    <t>Jednokrilna zaokretna ostakljena vrata. Obostrano kvaka, sve inox obrada četkano. Boja RAL 7016, zid debljine 14cm.</t>
  </si>
  <si>
    <t>U4  dim.120x250cm</t>
  </si>
  <si>
    <t>Fiksno ostakljeno krilo iz hodnika prema maloj dvorani. Boja profila RAL 7016, zid debljine 28cm. Staklo kaljeno.</t>
  </si>
  <si>
    <t>Izrada visoko kvalitetnih plastificiranih naljepnica za natpise na vratima  - DVORANA, GARDEROBA i sl., a sve u dogovoru sa projektantom.</t>
  </si>
  <si>
    <t>Dvokrilna puna vrata za ulaz u dvoranu. Na vrata se sa strane prema dvorani lijepi obloga (MDF ili drvo) boje kao i obloga zidova dvorane. Vrata u ravnini sa oblogom zida. Obostrano kvaka/kvaku, sve inox obrada četkano, sa hidrauličkim zatvaračem. Boja profila RAL 7016.</t>
  </si>
  <si>
    <t>Dvokrilna zaokretna vrata sa ispunom od panela. Obostrano kvaka, sve inox obrada četkano. Boja RAL 7016, zid debljine 14cm. Hidraulički zatvarač.</t>
  </si>
  <si>
    <r>
      <t xml:space="preserve">Unutarnja vrata </t>
    </r>
    <r>
      <rPr>
        <sz val="10"/>
        <rFont val="ISOCPEUR"/>
        <family val="2"/>
        <charset val="238"/>
      </rPr>
      <t>izraditi od hladnih aluminijskih profila</t>
    </r>
    <r>
      <rPr>
        <b/>
        <sz val="10"/>
        <rFont val="ISOCPEUR"/>
        <family val="2"/>
        <charset val="238"/>
      </rPr>
      <t xml:space="preserve"> tipa Alu-K 50PI ili jednakovrijedan____________________________ </t>
    </r>
    <r>
      <rPr>
        <sz val="10"/>
        <rFont val="ISOCPEUR"/>
        <family val="2"/>
        <charset val="238"/>
      </rPr>
      <t>plastificiranih u RAL 7016. Površinska zaštita mora obuhvaćati obavezno žuto kromatiranje. Profili za izradu otvora trebaju biti iz visokovrijedne legure aluminija Al Mg 0,5 Si 0,4 Fe 0,2 (legura 6060).</t>
    </r>
    <r>
      <rPr>
        <b/>
        <sz val="10"/>
        <rFont val="ISOCPEUR"/>
        <family val="2"/>
        <charset val="238"/>
      </rPr>
      <t xml:space="preserve">
Za izradu unutarnjih vrata upotrijebiti obuhvatne profile štoka. </t>
    </r>
    <r>
      <rPr>
        <sz val="10"/>
        <rFont val="ISOCPEUR"/>
        <family val="2"/>
        <charset val="238"/>
      </rPr>
      <t>Vanjska vidljiva širina ne manja od 64 mm. Unutarnji profil prilagodljiv, za širine zidova od 140 do 180 mm. Za širine zidova veće od 200 mm mora postojati mogućnost tipskog umetanja međuprofila kojim se navedena širina povećava za dodatnih 140 mm</t>
    </r>
    <r>
      <rPr>
        <b/>
        <sz val="10"/>
        <rFont val="ISOCPEUR"/>
        <family val="2"/>
        <charset val="238"/>
      </rPr>
      <t xml:space="preserve">. </t>
    </r>
    <r>
      <rPr>
        <sz val="10"/>
        <rFont val="ISOCPEUR"/>
        <family val="2"/>
        <charset val="238"/>
      </rPr>
      <t>Unutarnji obuhvatni profil blago zaobljen sa radijusom od 22 mm. Spoj unutarnjeg i vanjskog profila preko dvostrukih tipiziranih spojnica.</t>
    </r>
    <r>
      <rPr>
        <b/>
        <sz val="10"/>
        <rFont val="ISOCPEUR"/>
        <family val="2"/>
        <charset val="238"/>
      </rPr>
      <t xml:space="preserve"> </t>
    </r>
    <r>
      <rPr>
        <sz val="10"/>
        <rFont val="ISOCPEUR"/>
        <family val="2"/>
        <charset val="238"/>
      </rPr>
      <t>Vratno krilo kaljeno staklo 10mm u okviru 40/40mm.</t>
    </r>
    <r>
      <rPr>
        <b/>
        <sz val="10"/>
        <rFont val="ISOCPEUR"/>
        <family val="2"/>
        <charset val="238"/>
      </rPr>
      <t xml:space="preserve"> Vratna krila -prozirno staklo sa folijom, satinirano staklo, puni panel - definirano u stavci za pojedina vrata. WC kabine - brava s inikatorom zauzetosti. </t>
    </r>
    <r>
      <rPr>
        <sz val="10"/>
        <rFont val="ISOCPEUR"/>
        <family val="2"/>
        <charset val="238"/>
      </rPr>
      <t xml:space="preserve">Ovješenje ostakljenog i punog krila izvesti preko sustava kanalnih šarnira, </t>
    </r>
    <r>
      <rPr>
        <b/>
        <sz val="10"/>
        <rFont val="ISOCPEUR"/>
        <family val="2"/>
        <charset val="238"/>
      </rPr>
      <t xml:space="preserve">najmanje 3 kom. po krilu. 
Okov i profili moraju biti od istog proizvođača </t>
    </r>
    <r>
      <rPr>
        <sz val="10"/>
        <rFont val="ISOCPEUR"/>
        <family val="2"/>
        <charset val="238"/>
      </rPr>
      <t xml:space="preserve">kako se ne bi dozvolila ugradnja manje kvalitetnog okova jednog proizvođača na profile drugog proizvođača. Kvake satinirani inoks, cilindar brava s tri ključa, sistemskim zaključavanjem (dva nivoa pristupa - vršni i korisnički). Predvidjeti i postavu graničnika za sva vrata. </t>
    </r>
    <r>
      <rPr>
        <b/>
        <sz val="10"/>
        <rFont val="ISOCPEUR"/>
        <family val="2"/>
        <charset val="238"/>
      </rPr>
      <t>Navedenu su dimenzije svijetlog otvora vrata.</t>
    </r>
  </si>
  <si>
    <t>Jednokrilna zaokretna vrata sa ispunom od panela. Obostrano kvaka, sve inox obrada četkano. Boja RAL 7016, zid debljine 28cm. U donjem dijelu vrata ugrađena tipska prostrujna rešetka u RAL u kao i vrata. Hidraulički zatvarač.</t>
  </si>
  <si>
    <t>Jednokrilna zaokretna vrata sa ispunom od panela. Obostrano kvaka, sve inox obrada četkano. Boja RAL 7016, zid debljine 14cm. U donjem dijelu vrata ugrađena tipska prostrujna rešetka u RAL u kao i vrata. Hidraulički zatvarač.</t>
  </si>
  <si>
    <t>BRAVARSKI RADOVI</t>
  </si>
  <si>
    <t>ST.19 građevinski otvor 2334x220cm</t>
  </si>
  <si>
    <r>
      <t xml:space="preserve">Fasadne otvore izraditi od aluminijskih profila sa prekinutim termičkim mostom tipa Alu-K 67IW ili jednakovrijedan ______________________________  plastificiranih u boji po RAL-u (praškasta mat obrada). Površinska zaštita mora obuhvaćati obavezno žuto kromatiranje. Profili za izradu otvora trebaju biti iz visokovrijedne legure aluminija Al Mg 0,5 Si 0,4 Fe 0,2 (legura 6060).
Prekid termičkog mosta mora biti izveden poliamidnim četverokomornim umetcima. </t>
    </r>
    <r>
      <rPr>
        <b/>
        <i/>
        <sz val="10"/>
        <rFont val="ISOCPEUR"/>
        <family val="2"/>
        <charset val="238"/>
      </rPr>
      <t>Fasadne otvore ostakliti dvoslojnim toplisko-izolacijskim staklom (low-e). Kompletan prozor mora zadovoljavati U=1,8W/m2K kako je to propisano projektom fizike. Ostakljena ulazna vrata ostakliti sigurnosnim staklom - ovisno o poziciji - kaljeno ili laminirano</t>
    </r>
    <r>
      <rPr>
        <i/>
        <sz val="10"/>
        <rFont val="ISOCPEUR"/>
        <family val="2"/>
        <charset val="238"/>
      </rPr>
      <t xml:space="preserve">
Okov i profili moraju biti od istog proizvođača kako se ne bi dozvolila ugradnja manje kvalitetnog okova jednog proizvođača na profile drugog proizvođača. Otklopni prozori moraju biti opremljeni šarnirima čiji broj ovisi o statičkim uvjetima datim širinom prozora. Pojedini otklopni prozori na većim visinama nedostupnim rukovanju sa nivoa poda moraju biti opremljeni elektromotornim pogonom, po potrebi sa pripremom za spajanje na vatrodojavu. Mehanizam sa pomicanjem krila pomoću konopca samo u sanitarijama. 
Sustav aluminijskih profila mora zadovoljavati sljedeće norme:  HRN EN 755-2, HRN EN14351, HRN EN1026, HRN EN1027, HRN EN12207, HRN EN12208, HRN EN12210, HRN EN12211, HRN EN10077-1, HRN EN10077-2. Zadovoljavanje navedenih normi potrebno je dokazati odgovarajućom atestnom dokumentacijom. Predložak atestne dokumentacije potrebno je dostaviti nadzornom inženjeru zajedno sa uzorkom profila prije početka izvođenja radova na objektu.</t>
    </r>
  </si>
  <si>
    <t>Izrada, dobava i postava fiksne ostakljene stijene na galeriji. Stijena ukupne dimenzije 2334h220cm izvodi se od AL profila bez prekinutog toplinskog mosta - upotreba ojačanog profila s obzirom na raspon ostakljenih polja. Stijena se učvršćuje u pod galerije i u horizontalni nosač krova (stavka uključuje i izradu ojačanja po potrebi). RAL 7016. Vidi sheme bravarije.</t>
  </si>
  <si>
    <t>Svi otvori su odbijeni od površine, a uložine otvora se ne obračunavanju posebno. U cijenu uključiti obradu i spoj zida sa fasadnom stolarijom, kao i spoj gk obloga (zidova, stropova) sa žbukanim zidovima, te kitanje akrilnim kitom u boji zida, kao i ev.obradu i popravke špaleta nakon ugradnje stolarije.</t>
  </si>
  <si>
    <t>SOBOSLIKARSKI RADOVI</t>
  </si>
  <si>
    <t>Svi zavari na čeličnim elementima moraju biti izvedeni prema pravilima zanata (ONORM B4600/7), šavovi uredno obrađeni bez ostataka šljake, fino obrušeni i zaštićeni. Nisu dozvoljeni isprekidani šavovi. Sva bušenja elemenata potrebna za međusobno spajanje ili spajanje na konstrukciju trebaju se ukalkulirati u jed.cijene. Za sve stavke izvođač je dužan prije izrade uzeti mjere u naravi. Prije izrade svih shema bravarije dostaviti na ovjeru sve uzorke profila i radioničke nacrte. Svi metalni dijelovi moraju biti uzemljeni sukladno važečim propisima. Antikorozivna zaštita čel. konstrukcija i ograda unutar objekta bojom sastoji se od:
1. ČIŠČENJA - uklanjanje rđe, nećistoće, masnoće i sl., otprašivanje - izvodi se:
* ručnim temeljnim čiščenjem (struganje, četkanje, brušenje) do stupnja čistoće S3, očiščena površina treba imati metalni sjaj
ili
* strojnim postupkom, mlazom abraziva (pijesak), voda pod tlakom i sl. do stupnja čistoće Sa 2 1/2, očiščena površina treba imati metalni sjaj
2. NANOŠENJA ANTIKOROZIJSKE TEMELJNE BOJE - izvodi se neposredno nakon čiščenja u dva sloja debljine 30µ (ukupno 60µ) uz prethodni primer
3. NANOŠENJA POKROVNOG NALIČA - izvodi se lak bojom u dva sloja debljine 25µ i 35µ (ukupno 60µ). Boja RAL po izboru projektanta                                       4. SVE BRAVARSKE SHEME KOJE SE POSTAVLJAJU VANI prije bojanja zaštiti vručim cinčanjem.</t>
  </si>
  <si>
    <t>AlUMINIJSKA BRAVARIJA</t>
  </si>
  <si>
    <t>Izrada, dobava i postava penjalica na pročelju širine 70cm od tipskih profila sa zaštitnom polukružnom ogradom (od visine 220cm od poda). Penjalice i ograda vruče cinčani i bojani u RAL 7016. Iste se pričvršćuju za nosivi zid.  Obračun za komplet radova</t>
  </si>
  <si>
    <t>penjalice h 570cm</t>
  </si>
  <si>
    <t>penjalice h 470cm</t>
  </si>
  <si>
    <r>
      <t>Dobava i ugradnja čelićne konstrukcije galerije u sklopu spremišta/kondicioniranje zraka. Profili HEA 160mm dužine 3,7m, na razmaku od 1,5m, učvršćuju se preko sidrenih pločica za horizontalni serklaž. Na profile se fiksiraju tipske podnice od čelične mreže h 3cm Za antikorozivnu zaštitu konstrukcije vidi napomenu u predopisu (čišćenje, nanošenje antikorozijske temeljne boje i nanošenje pokrovnog naličja). Obračun po kg za komplet izrađenih, antikorozivno žaštićenih dostavljenih i ugrađenih profila. Obračun za komplet radova - HEA profili cca 600kg i podnice od čelične mreže 20 m</t>
    </r>
    <r>
      <rPr>
        <sz val="10"/>
        <rFont val="Calibri"/>
        <family val="2"/>
        <charset val="238"/>
      </rPr>
      <t>²</t>
    </r>
    <r>
      <rPr>
        <sz val="10"/>
        <rFont val="ISOCPEUR"/>
        <family val="2"/>
        <charset val="238"/>
      </rPr>
      <t>.</t>
    </r>
  </si>
  <si>
    <t>Dobava i ugradnja sekundarne čelićne konstrukcije galerije u sklopu spremišta/kondicioniranje zraka za prihvat kanala ventilacije. Profili HEA 200mm dužine 6,2m, 2 kom, ugrađuju se na za njih izveden ab nadvoj u nosivom zidu od opeke. Između dva profila HEA 200mm varenjem se za iste postavljaju poprečni profili HEA 120mm ispod nosača kanala. Uskladiti pozicije. Za antikorozivnu zaštitu konstrukcije vidi napomenu u predopisu (čišćenje, nanošenje antikorozijske temeljne boje i nanošenje pokrovnog naličja). Obračun po kg za komplet izrađenih, antikorozivno žaštićenih dostavljenih i ugrađenih profila. Obračun za komplet radova - HEA profili cca 720kg i izrada nadvoja u zidu.</t>
  </si>
  <si>
    <t>Izrada i ugradnja ograda u okolišu ispred ulaza u pom. prostore i dvorane na južnom pročelju. Rukohvat, ispune i donja pojasnica ograde se izrađuju od plosnog željeza 50/10mm visine 110cm. Vertikale se postavljaju na osnom razmaku od 12.5cm. Polja širine cca 236cm se fiksiraju bočno u betonski zid preko sidren pločice s 4 vijka M10 s kemijskom tiplom. Svi spojevi vareni i brušeni u cijeloj dužini opsega spoja.  Sve zaštičeno vručim cinčanjem i bojanjem u RAL 7016. Obračun po m ograde</t>
  </si>
  <si>
    <t>Ista ograda kao stavka 3 izrađuje se i postavlja kao ograda galerije ispred staklene fiksne stijene. Za antikorozivnu zaštitu konstrukcije vidi napomenu u predopisu (čišćenje, nanošenje antikorozijske temeljne boje i nanošenje pokrovnog naličja).</t>
  </si>
  <si>
    <t>Ograda se izrađuje sukladno shemi i detaljima proizvođaća. Sistem panelne ograde (dim. panela 250cm x h 183cm) sa kvadratnim stupovima 6x6x1,5cm visine 180 na osnom razmaku od cca 250cm. Siva boja RAL 7016. Ograda se fiksira u betonske potporne zidove preko sidrene pločice 13x13cm sa sidrenim vijcima M10, a sve prema specifikaciji i detaljima proizvođača. Obračun po m¹ ograde, sa svim potrebnim spojnim i pričvrsnim materijalom.</t>
  </si>
  <si>
    <t>Izrada, dobava i postava nadstrešnica dim. 375x200cm ispred ulaza u dvoranu. Nadstrešnica se izrađuje od čelićnih profila HOP 120x80x5mm koji se pričvršćuju sidrenjem u ab horiz. serklaže. Profili se oblažu sa svih strana OSB pločama d=15mm koje se oblažu sa svih strana pocinčanim plastificiranim vruče bojanim čeličnim limom debljine 0,6mm širina trake cca 1000mm u boji po izboru projektanta (tamno siva boja - RAL 7016), spoj - ležeći falc. Prije postave lima na OSB se postavlja razdjelni sloj - filc. Stavka uključuje sav rad i materijal kao i sav pričvrsni i spojni pribor za lim. Obračun za komplet radova</t>
  </si>
  <si>
    <t>Izrada, dobava i ugradnja dvokrakog evakuacijskog stubišta koje se izrađuje od čeličnih profila HEA 220 stupovi i HOP profil 180x60x4mm tetive. Tipska gazista od podnih prešanih rešetki sa pravokutnim rasterom 24x36mm d=3cm širine 30cm, dužine 120cm sa svim potrebnim spojnicama za učvršćenje. Podesti širine 120 cm također izvedeni od podnih rešetki. Montaža sidrenjem stupova u ab ploču i pričvršćenjem za ab panele pročelja. Sve komlet vruče cinčano i bojano u RAL 7016 po izboru projektanta.</t>
  </si>
  <si>
    <t xml:space="preserve">Izrada i ugradnja ograde vanjskog evakuacijskog stubišta. Rukohvat, ispune i donja pojasnica ograde se izrađuju od plosnog željeza 50/10mm visine 140cm sa unutarnje strane kraka i visine 190cm sa vanjske strane kraka stubišta. Vertikale se postavljaju na osnom razmaku od 12.5cm. Na ogradili predvidjeti sidrene pločice za vijčani spoj za tetive stubišta. Svi spojevi vareni i brušeni u cijeloj dužini opsega spoja.  Sve zaštičeno vručim cinčanjem i bojanjem u RAL 7016. Obračun po m ograde </t>
  </si>
  <si>
    <t>ograda visine 140cm</t>
  </si>
  <si>
    <t>ograda visine 190cm</t>
  </si>
  <si>
    <t>podnica</t>
  </si>
  <si>
    <t>Izrada i ugradnja ograde vanjskog evakuacijskog stubišta. Ograda/okvir izveden od kvadratnih profila 40x40x4mm (vertikale i horizontale) sa ispunom od vertikalnih profila 20x20x2mm na osnom razmaku od 11-12cm.  Ograda komplet vruče cinčana i bojana u RAL 7016. Ograda varena za tetive stubišta.</t>
  </si>
  <si>
    <t>Izrada i ugradnja evakuacijskog stubišta sa galerije koje se izrađuje od čeličnih profila HOP 180X60X4mm. Tipska gazista od podnih prešanih rešetki sa pravokutnim rasterom24x36mm d=3cm širine 30cm, dužine 100cm sa svim potrebnim spojnicama za učvršćenje. Podest dim. 83x100 također izveden od podnih rešetki. Montaža sidrenjem u ab ploču i pričvršćenjem za ab panele pročelja. Sve komplet vruče cinčano i bojano u RAL 7016.</t>
  </si>
  <si>
    <t>Izrada dobava i montaža zaštitne ograda vanjskih klima jedinica. Izrađuje se horizontalna na visini 240 i 370cm i vertikalna potkonstrukcija od čeličnih profila 50x50x5mm visine 370cm koji se sidre u ab temelje. Na iste se vijčano spaja ograda izvedena kompletno od plosnog željeza 50/10mm. Vidi detalj u izvedbenom projektu. U sklopu iste se izvode vrata dim.80x234cm sa cilindar bravom.  Obračun za komplet radova ( 16m² površine zastitne ograde). Stvaka uključuje izradu  3 kom temelje 30x30cm za sidrenje stupova. Sve komplet vruče cinčano i bojano u RAL 7016.</t>
  </si>
  <si>
    <t>RAZNI OBRTNIČKI RADOVI</t>
  </si>
  <si>
    <t>Dobava i sadnja grmolikih biljaka (zelene biljke prilagođene klimatskim uvjetima lokacije) - odabir biljaka uz konzultaciju sa stručnom osobom i nakon konačne potvrde investitora. Obračun po komadu</t>
  </si>
  <si>
    <t xml:space="preserve">"Izrada i montaža wc kabina/pregrada od ""Kompakta"" (HPL - High Pressure Laminate)" ploče Trespa Athlon 10mm  tamno siva boja ili jednakovrijedan ___________________. U cijenu uključena kompletna oprema (pregrade, vrata, okovi inoks, prihvat pod i zid). Obračun za komplet pregrada sa vratima i svim potrebnim okovom.
</t>
  </si>
  <si>
    <t>Dobava i postava vatrogasnih aparata  za početno gašenje prahom tipa S6 i S9, i S5 za gašenje sa CO2. Obračun po komadu.</t>
  </si>
  <si>
    <t>kom S5</t>
  </si>
  <si>
    <t>Izrada, dobava i postava potkonstrukcije za postavu akustičnih panela na zidove dvorane. Potkonstrukcija sa izrađuje horizontalnih i vertiklanih profila 100x100x5mm koji se pričvršćuju za ab stupove i panele dvorane. Obračun po kg profila.</t>
  </si>
  <si>
    <t>Izrada, dobava i postava obrade prodora na krovu dimenzije 40x40cm. Vidi detalj u izvedbenom prokjektu. Obračun po kom.</t>
  </si>
  <si>
    <t>Dobava, prijenosi i ugradnja obloge zidova dvorane prema maloj dvorani (do visine 480cm) zvučnoapsorcijskim djelomično perforirnim drvenim/MDF pločama otpornim na udarac lopte (drvo - uzorak hrast ili MDF ploča natur boja lakirna mat lakom). Ploče dimenzije cca 80x180cm, horizontalno postavljene. Ploče se postavljaju na tipsku potkonstrukciju UA profila širine 5cm koji se također obračunavaju ovom stavkom. Kao ispuna, pričvršćena tipskim vijcima za betonske panele postavlja se kamena vuna d=5cm kaširana akustičnim filcem.  Obračun po m² za komplet izvedene obloge sa kamenom vunom.</t>
  </si>
  <si>
    <t>Dobava, prijenosi i ugradnja obloge ab panela dvorane i stupova (do visine 480cm) zvučnoapsorcijskim djelomično perforirnim drvenim/MDF pločama otpornim na udarac lopte (drvo - uzorak hrast ili MDF ploča natur boja lakirna mat lakom). Ploče dimenzije cca 80x180cm, horizontalno postavljene. Ploče se postavljaju na čelićnu potkonstrukciju, nevidljivi spoj (opisana u bravarskim radovima) Kao ispuna, pričvršćena tipskim vijcima za betonske panele postavlja se kamena vuna d=5cm kaširana akustičnim filcem. Radijatore na pozicijama obloge ugraditi iza obloge - i oblogu perforirati, a oko radijatora izvesti nišu. Obračun po m² za komplet izvedene obloge sa kamenom vunom.</t>
  </si>
  <si>
    <t>PODOPOLAGAČKI RADOVI</t>
  </si>
  <si>
    <t>Izrada, dobava i postava čela i gazišta za stubište koje vodi na galeriju.  Sve se izvodi od drva 1. klase, hrast. Dimenzije gazišta cca 120x30cm, čela 17x120 cm sa dva polupodesta, debljine 3cm. Sve prethodno obrađeno i lakirano mat lakom. Postava u odgovarajuće fleksibilno ljepilo za parkete na betonsku podlogu. Obračun po m² obloge</t>
  </si>
  <si>
    <t>Izrada, dobava i postava drvenog sjedišta za tribine dvorane. Sve se izvodi od drva 1. klase, hrast. Dimenzije sjedišta 40x3cm, čelo zaobljeno na rubu r1,5cm i spušteno 5cm prema čelu (L profil). Sve prethodno obrađeno i lakirano mat lakom. Postava u odgovarajuće fleksibilno ljepilo za betonsku podlogu. Obračun po m</t>
  </si>
  <si>
    <t>m</t>
  </si>
  <si>
    <t>Gletanje vidljivog dijela stupova i fasadnih panela dvorane alabaster gipsom ili pastom u više slojeva s brušenjem svakog sloja posebno, ukupne debljine 1 mm. Obračun po m² gletanja bez razvijenih površina.</t>
  </si>
  <si>
    <t>Obrada zidova zidnim ekološkim bojama sa svim potrebnim predradnjama. Finalna priprema podloge se izvodi slojem gipsa uz brušenje, te impregnacija podloge. Završna obrada ekološkom perivom mat lateks bojom u dva jednakomjera premaza. Zidovi se obrađuju u 3 tona, po izboru projektanta (večina zidova RAL 9002). Boju nanositi vunenim valjcima do potpuno čiste boje - tona. Prethodno se podovi zaštićuju PE folijama. Obračun po m² obrade zidova bojom bez razvijenih površina sa zaštitom podova.</t>
  </si>
  <si>
    <t>Obrada stupova, greda i fasadnih panela dvorane zidnim ekološkim bojama sa svim potrebnim predradnjama. Finalna priprema podloge se izvodi slojem gipsa uz brušenje, te impregnacija podloge. Završna obrada ekološkom perivom mat lateks bojom u dva jednakomjera premaza. Zidovi se obrađuju u 3 tona, po izboru projektanta (večina zidova RAL 9002). Boju nanositi vunenim valjcima do potpuno čiste boje - tona. Prethodno se podovi zaštićuju PE folijama. Obračun po m² obrade zidova bojom bez razvijenih površina sa zaštitom podova.</t>
  </si>
  <si>
    <t>Obrada spuštenih stropova zidnim ekološkim bojama sa svim potrebnim predradnjama. Finalna priprema podloga je slojem gipsa uz brušenje te impregnacija podloge. Završna obrada ekološkom perivom mat lateks bojom u dva jednakomjera premaza. Zidovi se obrađuju u 3 tona, po izboru projektanta (večina zidova RAL 9002). Boju nanositi vunenim valjcima do potpuno čiste boje - tona. Prethodno se podovi zaštićuju PE folijama Obračun po m² obrade stropova bojom bez razvijenih površina sa zaštitom podova.</t>
  </si>
  <si>
    <t>Obrada vanjskih betonskih zidova brušenjem i popravcima prije gletanja i nanošenja zaštitnog premaza u sivoj boji.  Obračun po m² obrade zidova</t>
  </si>
  <si>
    <t xml:space="preserve">Izrada, doprema i montaža obloge zidova ulaznog halla prema dvorani i zidova stubišta (ograda stubišta) prema galeriji do visine spuštenog stropa MDF pločama debljine 9mm. Ploče različitih kvadratnih i pravokutnih dimenzija sa naglašenim rubom (skošen rub 3x3mm), ljepe se na zidove visokokvalitetnim ljepilom. Ploče se bojaju u mat RAL boje 9002, 7016, 6025, 5024.  Obračun po m² za komplet postavljene obloge. </t>
  </si>
  <si>
    <t>OPĆI PROJEKTNI I TEHNIČKI UVJETI ZA IZVOĐENJE EL.INST. RADOVA</t>
  </si>
  <si>
    <t>I. OPĆI PROJEKTNI UVJETI</t>
  </si>
  <si>
    <t>1.</t>
  </si>
  <si>
    <t>Sve radove potrebno je izvesti u potpunosti prema projektu, troškovniku, svim važećim tehničkim</t>
  </si>
  <si>
    <t>propisima, hrvatskim normama, uputama proizvođača opreme i pravilima struke.</t>
  </si>
  <si>
    <t>2.</t>
  </si>
  <si>
    <t>Dinamika izvođenja radova mora se prilagoditi roku za završetak radova.</t>
  </si>
  <si>
    <t>3.</t>
  </si>
  <si>
    <t>Prilikom izrade ponude, ponuditelj mora provjeriti rokove dobave materijala i opreme, da bi radove</t>
  </si>
  <si>
    <t>dovršio u ugovorenom roku bez kašnjenja uzrokovanih rokovima isporuke.</t>
  </si>
  <si>
    <t>4.</t>
  </si>
  <si>
    <t>U jediničnim cijenama svih stavki troškovnika, prilikom izrade ponude moraju biti obuhvaćeni</t>
  </si>
  <si>
    <t>ukupni troškovi materijala, opreme i rada za potpuno dovršenje cjelokupnog posla uključujući:</t>
  </si>
  <si>
    <t>* nabavu i transport na gradilište</t>
  </si>
  <si>
    <t>* spajanje i montažu opreme prema priloženoj tehničkoj dokumentaciji s ugradnjom kvalitetnog</t>
  </si>
  <si>
    <t xml:space="preserve">  elektroinstalacijskog materijala pomoću kvalificirane i stručne radne snage u skladu s važećim</t>
  </si>
  <si>
    <t xml:space="preserve">  tehničkim propisima i pravilima struke</t>
  </si>
  <si>
    <t>* izradu prateće radioničke dokumentacije</t>
  </si>
  <si>
    <t>* građevinsku pripomoć u vidu izrade i zatvaranja šliceva za polaganje kabela, izrade niša s</t>
  </si>
  <si>
    <t xml:space="preserve">  ugradnjom i obzidavanjem razvodnih ploča i svih ostalih građevinskih radova koji se odnose </t>
  </si>
  <si>
    <t xml:space="preserve">  na elektroinstalaterske radove, izuzev ako je to izričitio stavkom troškovnika traženo i nuđeno </t>
  </si>
  <si>
    <t>* ispitivanja električne instalacije i izdavanja potrebnih atesta o izvršenim mjerenjima</t>
  </si>
  <si>
    <t>* puštanje sustava u rad, kao i ostali radovi koji niu posebno iskazani specifikacijama, a potrebni su</t>
  </si>
  <si>
    <t xml:space="preserve">  za potpunu i urednu izvedbu projektiranih instalacija, nihovu funkcionalnost, pogonsku gotovost i</t>
  </si>
  <si>
    <t xml:space="preserve">  primopredaju korisniku (uputstva za rukovanje, izrada natpisnih pločica, pribavljanje potrebne</t>
  </si>
  <si>
    <t xml:space="preserve">  dokumentacije za tehnički pregled i sl. ).</t>
  </si>
  <si>
    <t>* prateća čišćenja prostora tijekom izvođenja radova</t>
  </si>
  <si>
    <t>* svi potrebni prijenosi, utovari i istovari, uskladištenje i čuvanje.</t>
  </si>
  <si>
    <t>5.</t>
  </si>
  <si>
    <t>Svi radovi moraju se izvoditi sa stručno osposobljenom radnom snagom za svaku vrstu radova.</t>
  </si>
  <si>
    <t>Nadzorni inženjer ima pravo tražiti da se neodgovarajuća stručna radna snaga zamijeni, što</t>
  </si>
  <si>
    <t>obvezuje izvođača radova da to učini.</t>
  </si>
  <si>
    <t>6.</t>
  </si>
  <si>
    <t>U slučaju da izvođač radova izvede pojedine radove čiji kvalitet ne zadovoljava kvalitet predviđen</t>
  </si>
  <si>
    <t>projektom, dužan je o svom trošku iste radove ukloniti i ponovno izvesti onako kako je predviđeno</t>
  </si>
  <si>
    <t>projektom.</t>
  </si>
  <si>
    <t>7.</t>
  </si>
  <si>
    <t>Ako se ukaže potreba za izvođenjem radova koji nisu predviđeni troškovnikom, izvođač radova</t>
  </si>
  <si>
    <t>mora za izvedbu istih dobiti odobrenje od nadzornog inženjera, sastaviti ponudu i radove ugovoriti s</t>
  </si>
  <si>
    <t>Investitorom.</t>
  </si>
  <si>
    <t>8.</t>
  </si>
  <si>
    <t xml:space="preserve">Svu štetu koju izvoditelj nanese nemarom okolnim prostorima, zgradama, predmetima, </t>
  </si>
  <si>
    <t>infrastrukturi i okolišu, dužan je popraviti i dovesti u prvobitno stanje i to o svom trošku.</t>
  </si>
  <si>
    <t xml:space="preserve">Prije početka radova izvoditelj je dužan fotografirati postojeće stanje građevine kako bi imao </t>
  </si>
  <si>
    <t>dokaze u slučaju eventualnih oštećenja.</t>
  </si>
  <si>
    <t>9.</t>
  </si>
  <si>
    <t xml:space="preserve">Izvođač je odgovoran za izvedene radove do primopredaje radova i u slučaju bilo kakve štete </t>
  </si>
  <si>
    <t>ili kvara dužan je o svom trošku to otkloniti.</t>
  </si>
  <si>
    <t>10.</t>
  </si>
  <si>
    <t>Ponuditelji su dužni prije podnošenja ponude temeljito pregledati projektnu dokumentaciju i</t>
  </si>
  <si>
    <t>procijeniti sve činjenice koje utječu na cijenu, kvalitetu i rok završetka radova, budući se naknadni</t>
  </si>
  <si>
    <t>prigovori i zahtjevi za povećanje cijene radi nepoznavanja ili nedovoljnog poznavanja građevine i</t>
  </si>
  <si>
    <t>projektne dokumentacije neće razmatrati.</t>
  </si>
  <si>
    <t>11.</t>
  </si>
  <si>
    <t>Prije početka radova izvođač radova dužan je u skladu s važećim propisima označiti i osigurati</t>
  </si>
  <si>
    <t>gradilište.</t>
  </si>
  <si>
    <t>12.</t>
  </si>
  <si>
    <t>Sve stavke troškovnika moraju su količinski kontrolirati prije narudžbe.</t>
  </si>
  <si>
    <t>13.</t>
  </si>
  <si>
    <t xml:space="preserve">Sve odredbe ovih općih uvjeta kao i ostali dijelovi projekta su sastavni dio ugovora o </t>
  </si>
  <si>
    <t>gradnji zaključenog između Investitora i Izvoditelja, a Izvoditelj se obvezuje da ih prihvaća</t>
  </si>
  <si>
    <t>bez prigovora i primjedbi.</t>
  </si>
  <si>
    <t>II. ELEKTROINSTALACIJA</t>
  </si>
  <si>
    <t>Stavkama uz kabele obuhvaćena je dobava, polaganje i spajanje kabela, komplet s odgovarajućim</t>
  </si>
  <si>
    <t>razvodnim kutijama i sitnim instalacijskim materijalom i proborom.</t>
  </si>
  <si>
    <t>Kod podžbuknog polaganja kabela stavkama je obuhvaćeno dubljenje žlijeba i otvora za razvodne kutije u</t>
  </si>
  <si>
    <t>zidu, zatvaranje otvora, proboj zidova i ostala građevinska pripomoć.</t>
  </si>
  <si>
    <t>Kod izvođenja el.instalacije u montažnim pregradnim zidovima i stropovima (gips, drvo,metal) instalaciju</t>
  </si>
  <si>
    <t>izvoditi obavezno u samogasivim savitljivim PVC instalacijskim cijevima, a koristiti posebne montažne i</t>
  </si>
  <si>
    <t>razvodne kutije za montažu u pregrade.</t>
  </si>
  <si>
    <t>III. RAZVODNE PLOČE</t>
  </si>
  <si>
    <t>Svim stavkama razvodnih ploča obuhvaćeno je:</t>
  </si>
  <si>
    <t xml:space="preserve">* izrada izvedbenih shema razvodnih ploča, dimenzionih shema i mjernih skica s rasporedom opreme u </t>
  </si>
  <si>
    <t xml:space="preserve">  razvodnoj ploči i na vratima</t>
  </si>
  <si>
    <t xml:space="preserve">* dimenzije razvodnih ploča odrediti tako da nakon montaže opreme ostane minimalno 30% rezervnog </t>
  </si>
  <si>
    <t xml:space="preserve">  prostora</t>
  </si>
  <si>
    <t xml:space="preserve">* montaža razvodnih ploča na mjesto ugradnje, spajanje kabela na odgovarajuća mjesta u ploči, </t>
  </si>
  <si>
    <t xml:space="preserve">  označavanje svih kabela s trajno čitljivim natpisnim pločicama</t>
  </si>
  <si>
    <t>* uvodnice za kabela, stezaljke, sabirnice, oznake, natpisne pločice</t>
  </si>
  <si>
    <t>* unutarnje ožičenje razvodne ploče</t>
  </si>
  <si>
    <t>* označavanje svih elemenata prema jednopolnoj shemi izvedenog stanja</t>
  </si>
  <si>
    <t>* u unutrašnjem ožičenju sve žile moraju biti označene s oba kraja, tj. moraju nositi oznaku stezaljke</t>
  </si>
  <si>
    <t xml:space="preserve">  na koju se spajaju</t>
  </si>
  <si>
    <t>* u razvodnu ploču potrebno je obvezno postaviti jednopolnu shemu izvedenog stanja</t>
  </si>
  <si>
    <t>* jednopolnu shemu postaviti u najlonskoj zaštiti u odgovarajuću pregradu</t>
  </si>
  <si>
    <t>* kod ugradnje razvodnu ploču potrebno je zaštititi tako da se ne ošteti kod žbukanja i ličenja zida</t>
  </si>
  <si>
    <t>* uz razvodnu ploču mora biti izdan tvornički protokol o ispitivanju u skladu s hrvatskim propisima</t>
  </si>
  <si>
    <t xml:space="preserve">* na vratima razvodne ploče mora biti ime proizvođača, tvornički broj i oznaka prema nacrtu, oznaka </t>
  </si>
  <si>
    <t xml:space="preserve">  sustava uzemljenja i vrste zaštite.</t>
  </si>
  <si>
    <t>IV. INSTALACIJSKI MATERIJAL</t>
  </si>
  <si>
    <t>Instalacijski materijal mora biti modularnog tipa.</t>
  </si>
  <si>
    <t>tip instalacijskog materijala i boju ukrasnih okvira mora prije narudžbe definirati i potvrditi arhitekt.</t>
  </si>
  <si>
    <t>Obveza izvođača je izrada radioničke dokumentacije sa smještajem elemenata u instalacijske kutije.</t>
  </si>
  <si>
    <t>U stavkama predviđenim za instalacijski materijal predviđene su instalacijske i razvodne kutije za zid i gips</t>
  </si>
  <si>
    <t>pregradne zidove, oznake žila, vodova i kabela, te ostali nespecifirani sitni instalacijski materijal.</t>
  </si>
  <si>
    <t>Pribor mora biti istog tipa za sve vrste instalacija.</t>
  </si>
  <si>
    <t>U istu kutiju ne smiju se postavljati elementi instalacija jake i slabe struje.</t>
  </si>
  <si>
    <t>V. SVJETILJKE</t>
  </si>
  <si>
    <t>Tipove svih svjetiljki moraju prije narudžbe definirati i potvrditi arhitekt ili Investitor, a o kvaliteti ponuđene</t>
  </si>
  <si>
    <t>opreme mora se očitivati projektant.</t>
  </si>
  <si>
    <t>U cijeni svjetiljki predviđene su fluo cijevi i žarulje.</t>
  </si>
  <si>
    <t>Svjetiljke koje se montiraju na teško zapaljive ili normalno zapaljive materijale moraju imati oznaku "F".</t>
  </si>
  <si>
    <t>Ako se na teško zapaljive i normalno zapaljive materijale montiraju svjetiljke koje nisu klase "F", tada se</t>
  </si>
  <si>
    <t>ne smiju montirati direktno na podlogu, već se moraju podloškom odmaknuti minimalno 30mm od površine.</t>
  </si>
  <si>
    <t>Transformatori i predspojne sprave za svjetiljke koji se montiraju na teško zapaljive ili normalno zapaljive</t>
  </si>
  <si>
    <t>materijale moraju biti klase "F".</t>
  </si>
  <si>
    <t>1. ENERGETSKI PRIKLJUČAK I GLAVNI RAZVOD</t>
  </si>
  <si>
    <t>Svi potrebni kontakti s nadležnim službama HEP-a.</t>
  </si>
  <si>
    <t>Ishođenje dozvole za rad, zahtjev za gradilišni priključak, propisani ormarić</t>
  </si>
  <si>
    <t>za gradilišni priključak, prijava instalacije.</t>
  </si>
  <si>
    <t>komplet</t>
  </si>
  <si>
    <t>a</t>
  </si>
  <si>
    <t>Spajanje napojnog kabela tipa PP00 4x120 na postojeće podnožje visokoučinskih</t>
  </si>
  <si>
    <t>osigurača postojećoj GRP škole, komplet sa svim potrebnim radovima i materijalom.</t>
  </si>
  <si>
    <t>Ugradnja uložaka osigurača 160A, 3 komada.</t>
  </si>
  <si>
    <t>Zamjena postojećih strujnih transformatora na postojećem mjernom mjestu,</t>
  </si>
  <si>
    <t>komplet sa svim potrebnim radovima i materijalom.</t>
  </si>
  <si>
    <t>Strujne transformatore dobavlja HEP.</t>
  </si>
  <si>
    <r>
      <t xml:space="preserve">Glavna razvodna ploča dvorane oznake </t>
    </r>
    <r>
      <rPr>
        <b/>
        <sz val="10"/>
        <rFont val="Arial"/>
        <family val="2"/>
        <charset val="238"/>
      </rPr>
      <t>GRP-D</t>
    </r>
    <r>
      <rPr>
        <sz val="10"/>
        <rFont val="Arial"/>
        <family val="2"/>
        <charset val="238"/>
      </rPr>
      <t>.</t>
    </r>
  </si>
  <si>
    <t>Ploča je samostojeće izvedbe izrađena od lima s punim vratima i bravama,</t>
  </si>
  <si>
    <t>u zaštiti IP55, sastavljena od 1 standardnog polja širine 1200mm, dimenzija</t>
  </si>
  <si>
    <t>dimenzija 1200x2000x400mm, komplet s podestom visine 100mm ispod polja.</t>
  </si>
  <si>
    <t>U ploču su ugrađeni elementi zaštite i upravljanja.</t>
  </si>
  <si>
    <t>* razvodna ploča dimenzija 1200x2000x400mm</t>
  </si>
  <si>
    <t xml:space="preserve">  s punim vratima, bočnim i zadnjom stranom,</t>
  </si>
  <si>
    <t xml:space="preserve">  temeljnom pločom i podestom</t>
  </si>
  <si>
    <t>* prenaponska zaštita 40kA, 1p</t>
  </si>
  <si>
    <t>* strujni mjerni transformator 200/5A</t>
  </si>
  <si>
    <t xml:space="preserve">* tropolni niskonaponski prekidač 250A opremljen elektronskom </t>
  </si>
  <si>
    <t xml:space="preserve">  zaštitnom jedinicom 100-250A i okidačem za daljinski isklop</t>
  </si>
  <si>
    <t>* osigurač STI 25/4A, 1p</t>
  </si>
  <si>
    <t>* osigurač STI 100/xA, 3p</t>
  </si>
  <si>
    <t>* rastavna sklopka s NH osiguračima veličine 00, 3p</t>
  </si>
  <si>
    <t xml:space="preserve">  s ulošcima osigurača</t>
  </si>
  <si>
    <t>* teretna sklopka 0-1 100A, 3p</t>
  </si>
  <si>
    <t>* prekidač s diferencijalnom zaštitom 40A / 30mA, 4p</t>
  </si>
  <si>
    <t>5</t>
  </si>
  <si>
    <t>* prekidač s diferencijalnom zaštitom 40A / 300mA, 4p</t>
  </si>
  <si>
    <t>4</t>
  </si>
  <si>
    <t>* prekidač s diferencijalnom zaštitom 25A / 30mA, 4p</t>
  </si>
  <si>
    <t>1</t>
  </si>
  <si>
    <t>* sklopnik 40A, 230V 4NO</t>
  </si>
  <si>
    <t>* sklopnik 20A, 230V 2NO</t>
  </si>
  <si>
    <t>* luksomat s foto ćelijom</t>
  </si>
  <si>
    <t>* izborna preklopka 1-0-2</t>
  </si>
  <si>
    <t>* preklopka 0-1, 12A, 1p</t>
  </si>
  <si>
    <t>7</t>
  </si>
  <si>
    <t>* automatski prekidač C16A, 3p</t>
  </si>
  <si>
    <t>* automatski prekidač C16A, 1p</t>
  </si>
  <si>
    <t>25</t>
  </si>
  <si>
    <t>* automatski prekidač C10A, 3p</t>
  </si>
  <si>
    <t>6</t>
  </si>
  <si>
    <t>* automatski prekidač C10A, 1p</t>
  </si>
  <si>
    <t>30</t>
  </si>
  <si>
    <t>* automatski prekidač C6A, 1p</t>
  </si>
  <si>
    <t>* automatski prekidač C4A, 1p</t>
  </si>
  <si>
    <t>* sabirnice s nosačima, držačima i pokrovima, stezaljke, natpisne</t>
  </si>
  <si>
    <t xml:space="preserve">  pločice, ožičenje, oznake i ostali sitni materijal (u svim poljima)</t>
  </si>
  <si>
    <r>
      <t xml:space="preserve">Razvodna ploča oznake </t>
    </r>
    <r>
      <rPr>
        <b/>
        <sz val="10"/>
        <rFont val="Arial"/>
        <family val="2"/>
      </rPr>
      <t>RP-G</t>
    </r>
    <r>
      <rPr>
        <sz val="10"/>
        <rFont val="Arial"/>
        <family val="2"/>
        <charset val="238"/>
      </rPr>
      <t>.</t>
    </r>
  </si>
  <si>
    <t>Ploča je tvorničke ugradne izvedbe dimenzija 555x780x160mm</t>
  </si>
  <si>
    <t>izrađena od lima s punim vratima i bravama.</t>
  </si>
  <si>
    <t>U ploču su ugrađeni slijedeći elementi:</t>
  </si>
  <si>
    <t>* rastavna sklopka 0-1 63A, 3p</t>
  </si>
  <si>
    <t>* prenaponska zaštita 20kA, 1p</t>
  </si>
  <si>
    <t>* automatski prekidač C80A, 1p, 20kA</t>
  </si>
  <si>
    <t>* prekidač s diferencijalnom zaštitom 25A / 300mA, 4p</t>
  </si>
  <si>
    <t>10</t>
  </si>
  <si>
    <t>2</t>
  </si>
  <si>
    <t>* sabirnice, stezaljke, natpisne pločice i ožičenje</t>
  </si>
  <si>
    <t>Uređaj za automatsku kompenzaciju jalove energije snage 30kVAr, 6 stupnjeva,</t>
  </si>
  <si>
    <t>komplet s programiranjem i puštenjem u rad.</t>
  </si>
  <si>
    <t>Nosači kabela od pocinčanog čelika za polaganje kabela "jake" struje.</t>
  </si>
  <si>
    <t>U cijeni nosača uključeni su nosači za zid i strop, montažni i spojni pribor.</t>
  </si>
  <si>
    <t>RKSM 300x60</t>
  </si>
  <si>
    <t>RKSM 200x60</t>
  </si>
  <si>
    <t>RKSM 100x60</t>
  </si>
  <si>
    <t>MKS 50x35</t>
  </si>
  <si>
    <t>Kabeli glavnog razvoda položeni najvećim dijelom na nosačima kabela spuštenom stropu.</t>
  </si>
  <si>
    <t>PP00 4x120 (priključak na GRP škole)</t>
  </si>
  <si>
    <t>točnu duljinu izmjeriti na gradilištu</t>
  </si>
  <si>
    <t>m - cca</t>
  </si>
  <si>
    <t>PP00 4x70</t>
  </si>
  <si>
    <t>FG7OR 4x25</t>
  </si>
  <si>
    <t>14.</t>
  </si>
  <si>
    <t>FG7OR 5x10</t>
  </si>
  <si>
    <t>15.</t>
  </si>
  <si>
    <t>FG7OR 5x6</t>
  </si>
  <si>
    <t>16.</t>
  </si>
  <si>
    <t>FG7OR 5x4</t>
  </si>
  <si>
    <t>Tipkalo za isključenje napajanja u slučaju požara za podžbuknu montažu.</t>
  </si>
  <si>
    <t>Vod PP-Y 3x1,5 za tipkalo za isključenje napajanja položen</t>
  </si>
  <si>
    <t>na nosačima kabela u spuštenom stropu nadžbukno.</t>
  </si>
  <si>
    <t>2. ELEKTROINSTALACIJA SNAGE I PRIKLJUČNICA</t>
  </si>
  <si>
    <t>Podna priključna kutija oznake PK.</t>
  </si>
  <si>
    <t>U kutiji je ugrađeno 6 priključnica 16A, 230V i 4 priključnice RJ45Cat6,</t>
  </si>
  <si>
    <t>komplet sa svim potrebnim priborom.</t>
  </si>
  <si>
    <t>U kutiji je prostor za ugradnju mikrofonskih priključnica (2 modula),</t>
  </si>
  <si>
    <t>razglasa škole (2 modula) i semafora (1 modul).</t>
  </si>
  <si>
    <t>Instalacijski materijal modularne izvedbe, komplet s okvirima,</t>
  </si>
  <si>
    <t>nosačima i instalacijskim kutijama za podžbuknu montažu ili montažu</t>
  </si>
  <si>
    <t>u gips kartonski pregradni zid (bijeli element, bijeli PVC okvir).</t>
  </si>
  <si>
    <t>Trostruka priključnica 16A, 230V.</t>
  </si>
  <si>
    <t>Dvostruka priključnica 16A, 230V.</t>
  </si>
  <si>
    <t>Priključnica 16A, 230V.</t>
  </si>
  <si>
    <t>Priključnica 16A, 230V s poklopcem IP55.</t>
  </si>
  <si>
    <t>Kutija za stalni priključak potrošača.</t>
  </si>
  <si>
    <t>Tropoložajna preklopka 1-0-2 za podžbuknu montažu.</t>
  </si>
  <si>
    <t>Vodovi za napajanje snage i priključnica položeni na nosačima kabela u spuštenom stropu,</t>
  </si>
  <si>
    <t>u PVC instalacijskim cijevima u gips kartonskim pregradnim zidovima i podžbukno.</t>
  </si>
  <si>
    <t>PP-Y 5x2,5</t>
  </si>
  <si>
    <t>PP-Y 3x2,5</t>
  </si>
  <si>
    <t>PP-Y 5x1,5</t>
  </si>
  <si>
    <t>PP-Y 3x1,5</t>
  </si>
  <si>
    <t>PNT instalacijska cijev promjera 16-25mm, komplet s priborom.</t>
  </si>
  <si>
    <t>PVC instalacijska cijev promjera 20mm za polaganje kabela u pregradnim zidovima.</t>
  </si>
  <si>
    <t>Bakrena sabirnica za IPMM dimenzija 40x10mm duljine cca 30cm, komplet s rupama</t>
  </si>
  <si>
    <t>i vijcima za kabel 2,5-50mm2 i postoljem za montažu sabirnice na zid ili u GRP.</t>
  </si>
  <si>
    <t xml:space="preserve">Vod P/F-Y 25 za glavne sa sekundarnim sabirnicama položen na nosačima kabela.  </t>
  </si>
  <si>
    <t>Kutija za IPMM, komplet sa stezaljkom.</t>
  </si>
  <si>
    <t>17.</t>
  </si>
  <si>
    <t xml:space="preserve">Vod P-Y 16 za spajanje kutija za IPMM sa glavnom sabirnicom.  </t>
  </si>
  <si>
    <t>18.</t>
  </si>
  <si>
    <t>Izvedba povezivanja metalnih masa vodičem P/F-Y 6.</t>
  </si>
  <si>
    <t>Prosječna dužina voda 2-3m.</t>
  </si>
  <si>
    <t>U cijenu je uključeno spajanje na oba kraja, stopica i sitni materijal.</t>
  </si>
  <si>
    <t>19.</t>
  </si>
  <si>
    <t>Wago stezaljke za spajanje kabela u razvodnim kutijama i za završetak</t>
  </si>
  <si>
    <t>svih izvoda za spajanje svjetiljki.</t>
  </si>
  <si>
    <t>Stezaljke za kabele presjeka 1,5 i 2,5mm2, 3-5 ulaza.</t>
  </si>
  <si>
    <t>2. EL.INSTALACIJA SNAGE I PRIKLJUČNICA</t>
  </si>
  <si>
    <t>3. ELEKTROINSTALACIJA RASVJETE</t>
  </si>
  <si>
    <t>Stropna svjetiljka 4x80W IP65 tip Arago P 480 T16 G5</t>
  </si>
  <si>
    <t>Wide EB "Intra" ili jednakovrijedna.</t>
  </si>
  <si>
    <t>Kućište izrađeno od čeličnog dekapiranog lima elektrostatski</t>
  </si>
  <si>
    <t>plastificiranog UV stabilnim prahom u bijelu boju, opremljeno</t>
  </si>
  <si>
    <t>ventilom za izjednačavanje tlaka i konektorima za brzu montažu.</t>
  </si>
  <si>
    <t>Kaljeno zaštitno staklo debljine 4mm.</t>
  </si>
  <si>
    <t>Elektronska predspojna naprava.</t>
  </si>
  <si>
    <t>Optika izrađena od visokosjajnog aluminija parenog srebrom,</t>
  </si>
  <si>
    <t>visokog stupnja refleksije - UGR 20 (T), 23,8 (L).</t>
  </si>
  <si>
    <t>Ukupna iskoristivost svjetiljke 85,7%.</t>
  </si>
  <si>
    <t>Svjetiljka je opremljena s 4 Osram Constant fluo cijevi 80W/4000K</t>
  </si>
  <si>
    <t>i priborom za montažu na strop - montažna ploča.</t>
  </si>
  <si>
    <t>Jamstvo proizvođača 5 godina.</t>
  </si>
  <si>
    <t>jednakovrijedan proizvod</t>
  </si>
  <si>
    <t>tip</t>
  </si>
  <si>
    <t>___________________________________</t>
  </si>
  <si>
    <t>proizvođač</t>
  </si>
  <si>
    <t>Stropna svjetiljka 2x49W IP65 tip Arago P 249 T16 G5</t>
  </si>
  <si>
    <t>Ugradna svjetiljka 24W s satiniranim difuzorom u zaštiti IP43</t>
  </si>
  <si>
    <t>tip Mix 3 "Arkos" ili jednakovrijedna, LED izvor svjetlosti 4000K, 2400lm.</t>
  </si>
  <si>
    <t>Nadgradna svjetiljka 2x54W IP55 tip 5700 "Intra" ili jednakovrijedna,</t>
  </si>
  <si>
    <t>komplet s fluo cijevima Osram Lumilux FH 54W/840HO.</t>
  </si>
  <si>
    <t>Viseća dekorativna svjetiljka FC 9W s opalnim staklom tip Lumi sfera "Fabbian"</t>
  </si>
  <si>
    <t>ili jednakovrijedna, komplet s fluokompaktnom žaruljom Osram boje 835.</t>
  </si>
  <si>
    <t>Viseća dekorativna svjetiljka FC 30W s opalnim staklom tip Lumi sfera "Fabbian"</t>
  </si>
  <si>
    <t>Ugradna svjetiljka 2x54W sa sjajnim rasterom tip DEMI HDP "Intra"</t>
  </si>
  <si>
    <t>ili jednakovrijedna, komplet s fluo cijevima Osram Lumilux FH 54W/840HO.</t>
  </si>
  <si>
    <t>Ugradna svjetiljka 3W tip Slim 200 "Arkos" ili jednakovrijedna,</t>
  </si>
  <si>
    <t>LED izvor svjetlosti snage 3W, 4000K.</t>
  </si>
  <si>
    <t>Zidna svjetiljka FC 2x42W IP65 tip 882221 Maxi Tommaso "Ares" ili jednakovrijedna,</t>
  </si>
  <si>
    <t>boja aluminij, komplet s žaruljama Osram 42W/840.</t>
  </si>
  <si>
    <t>Zidna ugradna svjetiljka LED 5x1W IP65 tip 8212417 Alice "Ares"</t>
  </si>
  <si>
    <t>ili jednakovrijedna, boja aluminij.</t>
  </si>
  <si>
    <t>Opremljena je ugradnom kutijom i elektronskom napojnom jedinicom.</t>
  </si>
  <si>
    <t>Zidna svjetiljka Led 2x3x1W IP54 tip 707342 Luca "Ares", ili jednakovrijedna,</t>
  </si>
  <si>
    <t>boja aluminij, komplet s elektronskom napojnom jedinicom.</t>
  </si>
  <si>
    <t>Asimetrični reflektor HIT 70W IP65 tip 962914 Franco "Ares" ili jednakovrijedan,</t>
  </si>
  <si>
    <t>boja aluminij, komplet s žaruljom HIT 70W Osram.</t>
  </si>
  <si>
    <t>Asimetrični reflektor HIT 70W IP65 tip 962914 Franco "Ares"</t>
  </si>
  <si>
    <t>ili jednakovrijedan, boja aluminij, komplet s žaruljom HIT 70W Osram.</t>
  </si>
  <si>
    <t>Uz reflektor se isporučuje aluminijski stup visine 4m 4140 "Ares",</t>
  </si>
  <si>
    <t>komplet s ankerskim vijcima i priborom za montažu.</t>
  </si>
  <si>
    <t>Svjetiljka sigurnosne rasvjete LED 4x1W / 1sat tip Monitor 1 IP65 "ES System"</t>
  </si>
  <si>
    <t>ili jednakovrijedna s piktogramom.</t>
  </si>
  <si>
    <t>Svjetiljka sigurnosne rasvjete LED 1,2W / 1sat tip Monitor 1 IP40 "ES System"</t>
  </si>
  <si>
    <t>Prekidač 10A, 230V za podžbuknu montažu.</t>
  </si>
  <si>
    <t>Serijski prekidač 10A, 230V za podžbuknu montažu.</t>
  </si>
  <si>
    <t>Izmjenični prekidač 10A, 230V za podžbuknu montažu.</t>
  </si>
  <si>
    <t>Komplet s 3 prekidača 10A, 230V za podžbuknu montažu sa signalnom sijalicom.</t>
  </si>
  <si>
    <t>Ugrađuju se u kutiju 3 modula s ključem za nadžbuknu montažu.</t>
  </si>
  <si>
    <t>20.</t>
  </si>
  <si>
    <t>Detektor pokreta za montažu na strop.</t>
  </si>
  <si>
    <t>Napajanje 230V, prekidna moć 2500W, kut detekcije 360 stupnjeva,</t>
  </si>
  <si>
    <t>domet 16m, podešavanje osjetljivosti 5-1000lx, podešavanje vremena</t>
  </si>
  <si>
    <t>1 sekunda - 8 minuta, bijela boja.</t>
  </si>
  <si>
    <t>Vodovi za napajanje rasvjete položeni na nosačima kabela u spuštenom stropu,</t>
  </si>
  <si>
    <t>21.</t>
  </si>
  <si>
    <t>PP-Y 7x1,5</t>
  </si>
  <si>
    <t>22.</t>
  </si>
  <si>
    <t>23.</t>
  </si>
  <si>
    <t>24.</t>
  </si>
  <si>
    <t>PVC i PNT instalacijska cijev promjera 20-25mm za polaganje kabela</t>
  </si>
  <si>
    <t>u pregradnom zidu i spuštenom stropu.</t>
  </si>
  <si>
    <t>25.</t>
  </si>
  <si>
    <t>Kabelski kanal za vođenje kabela i montažu rasvjete tip LTR 3000 FS "OBO"</t>
  </si>
  <si>
    <t>ili jednakovrijedan.</t>
  </si>
  <si>
    <t>Izrađen od pocinčanog čelika, dimenzije 75x60mm, komplet s ovjesom za strop,</t>
  </si>
  <si>
    <t>prosječna visina ovjesa 1m te svim montažnim materijalom.</t>
  </si>
  <si>
    <t>26.</t>
  </si>
  <si>
    <t>Vodovi FG7OR 3x1,5 za napajanje vanjske rasvjete položen u zidu</t>
  </si>
  <si>
    <t>u PVC instalacijskim cijevima promjera 25mm.</t>
  </si>
  <si>
    <t>U cijenu voda uključena je PVC instalacijska cijev.</t>
  </si>
  <si>
    <t>27.</t>
  </si>
  <si>
    <r>
      <t>Kabel vanjske rasvjete FG7OR 3x6</t>
    </r>
    <r>
      <rPr>
        <vertAlign val="superscript"/>
        <sz val="10"/>
        <rFont val="Arial"/>
        <family val="2"/>
        <charset val="238"/>
      </rPr>
      <t xml:space="preserve"> </t>
    </r>
    <r>
      <rPr>
        <sz val="10"/>
        <rFont val="Arial"/>
        <family val="2"/>
        <charset val="238"/>
      </rPr>
      <t>položen u zemlju u pripremljeni rov.</t>
    </r>
  </si>
  <si>
    <t>28.</t>
  </si>
  <si>
    <r>
      <t>Kabel PP-Y 3x2,5 mm</t>
    </r>
    <r>
      <rPr>
        <sz val="10"/>
        <rFont val="Arial"/>
        <family val="2"/>
        <charset val="238"/>
      </rPr>
      <t xml:space="preserve"> za ožičenje stupa, komplet sa spajanjem na oba kraja.</t>
    </r>
  </si>
  <si>
    <t>29.</t>
  </si>
  <si>
    <t>Bakreno uže 50mm2, komplet  s polaganjem u rov uz kabel vanjske rasvjete.</t>
  </si>
  <si>
    <t>30.</t>
  </si>
  <si>
    <t>Izrada uzemljenja stupa i metalnih ograda vodičem P-Y 16.</t>
  </si>
  <si>
    <t>U cijenu je uključen vodič duljine 2m, spojnica na traku i spajanje na</t>
  </si>
  <si>
    <t>priključno mjesto u stupu.</t>
  </si>
  <si>
    <t>31.</t>
  </si>
  <si>
    <t>PVC traka upozorenja, komplet s polaganjem.</t>
  </si>
  <si>
    <t>32.</t>
  </si>
  <si>
    <t>3. EL.INSTALACIJA RASVJETE</t>
  </si>
  <si>
    <t>4. GENERIČKO KABLIRANJE</t>
  </si>
  <si>
    <t xml:space="preserve">Dobava i montaža komunikacijskog razdjelnika visine 15U </t>
  </si>
  <si>
    <t>za montažu na zid, komplet sa svim elementima i montažnim</t>
  </si>
  <si>
    <t>priborom.</t>
  </si>
  <si>
    <t>Dobava i montaža pripadajuće opreme razdjelnika.</t>
  </si>
  <si>
    <t>Šuko naponska letva sa 7 priključaka za ugradnju u 19" razdjelnik, visine 1U.</t>
  </si>
  <si>
    <t>Polica za 19" komunikacijski razdjelnik, dubine 400mm, visine 1U.</t>
  </si>
  <si>
    <t>Horizontalna vodilica kabela za ugradnju u 19" razdjelnik,</t>
  </si>
  <si>
    <t>visine 1U s minimalno 5 prstenova RAL 9005.</t>
  </si>
  <si>
    <t>Panel za prolaz kabela s otvorom zaštičenim četkama za prolaz</t>
  </si>
  <si>
    <t>kabela za ugradnju u 19" razdjelnik, visine 1U, RAL 9005.</t>
  </si>
  <si>
    <t>Dobava, montaža i konektiranje prespojnih panela.</t>
  </si>
  <si>
    <t xml:space="preserve">UTP Cat.6 prespojni panel s 24 priključna mjesta za ugradnju u </t>
  </si>
  <si>
    <t xml:space="preserve">19" komunikacijski razdjelnik, visine 1U, RAL9005, komplet sa </t>
  </si>
  <si>
    <t xml:space="preserve">stražnjom policom za prihvat i učvršćivanje kabela, sa nabacivanjem </t>
  </si>
  <si>
    <t>parica kabela s elementima za označavanje, tiskanim ispisom oznaka.</t>
  </si>
  <si>
    <t>Dobava, montaža i spajanje svjetlovodnog prespojnog panela s 12 modula</t>
  </si>
  <si>
    <t>za ugradnju Duplex LC/LC modula u 19" komunikacijski ormarić, visine 1U,</t>
  </si>
  <si>
    <t>komplet s kabelskim uvodnicama i elementima za slaganje kabela.</t>
  </si>
  <si>
    <t>Dobava, montaža i spajanje Duplex LC/LC višemodnog svjetlovodnog</t>
  </si>
  <si>
    <t>modularnog prespojnika za ugradnju u okvir prespojnog panela.</t>
  </si>
  <si>
    <t>Dobava, montaža i spajanje višemodnog svjetlovodnog LC konektora</t>
  </si>
  <si>
    <r>
      <t>OM3 kvalitete 50/125</t>
    </r>
    <r>
      <rPr>
        <sz val="10"/>
        <rFont val="Calibri"/>
        <family val="2"/>
        <charset val="238"/>
      </rPr>
      <t>µ</t>
    </r>
    <r>
      <rPr>
        <sz val="10"/>
        <rFont val="Arial"/>
        <family val="2"/>
        <charset val="238"/>
      </rPr>
      <t>m</t>
    </r>
    <r>
      <rPr>
        <sz val="10"/>
        <rFont val="Arial"/>
        <family val="2"/>
        <charset val="238"/>
      </rPr>
      <t xml:space="preserve"> sa svim potrebnim elementima za sastavljanje i montažu.</t>
    </r>
  </si>
  <si>
    <t>Dobava prespojnih kabela.</t>
  </si>
  <si>
    <t xml:space="preserve">Prespojni tvornički (Molded) UTP, Cat. 6 kabel, 1m duljine, </t>
  </si>
  <si>
    <t>27 AWG, PIMF, LS/OH. IEC332.1.</t>
  </si>
  <si>
    <t>Dobava, montaža i spajanje višemodnog prespojnog tvorničkog kabela</t>
  </si>
  <si>
    <r>
      <t>s 2 niti (duplex) 2m duljine, višemodni kabel 50/125</t>
    </r>
    <r>
      <rPr>
        <sz val="10"/>
        <rFont val="Calibri"/>
        <family val="2"/>
        <charset val="238"/>
      </rPr>
      <t>µ</t>
    </r>
    <r>
      <rPr>
        <sz val="10"/>
        <rFont val="Arial"/>
        <family val="2"/>
        <charset val="238"/>
      </rPr>
      <t>m OM3 kvalitete</t>
    </r>
  </si>
  <si>
    <t>s konektorima Duplex LC / Duplex LC.</t>
  </si>
  <si>
    <t xml:space="preserve">Priključnica s priključkom 2xRJ45 Cat6. </t>
  </si>
  <si>
    <t xml:space="preserve">Priključnica s priključkom 1xRJ45 Cat6. </t>
  </si>
  <si>
    <t xml:space="preserve">Dobava i polaganje 4 paričnog UTP kabela Cat. 6. </t>
  </si>
  <si>
    <t xml:space="preserve">Kabel je samogasiv i bez halogena (LS-FRNC), punožičani, </t>
  </si>
  <si>
    <t>s označavanjem na oba kraja naljepnicama otpornim na</t>
  </si>
  <si>
    <t>vlagu i prljavštinu, s tiskanim ispisom oznaka.</t>
  </si>
  <si>
    <t xml:space="preserve">Kabel se polaže na nosačima kabela u spuštenom stropu </t>
  </si>
  <si>
    <t xml:space="preserve">i podžbukno u PSC cijevima. </t>
  </si>
  <si>
    <t>Dobava i polaganje višemodnog (Multimode) svjetlovodnog kabela</t>
  </si>
  <si>
    <t>kabela s 8 niti izvedba za unutarnje polaganje, 50/125 µm OM3 kategorija.</t>
  </si>
  <si>
    <t>PVC instalacijska cijev promjera 20mm za polaganje kabela u pregradnom zidu.</t>
  </si>
  <si>
    <t>PNT instalacijska cijev promjera 20mm za nadžbukno polaganje kabela.</t>
  </si>
  <si>
    <t>Nosači kabela od pocinčanog čelika za polaganje kabela "slabe" struje.</t>
  </si>
  <si>
    <t>5. SUSTAV ZAŠTITE OD MUNJE</t>
  </si>
  <si>
    <t>Žica od nehrđajućeg čelika promjera 8mm položena po krovu i obodnom zidu</t>
  </si>
  <si>
    <t>na nosačima žice na razmaku 1m. U cijeni žice uključeni su i nosači za ravni PVC</t>
  </si>
  <si>
    <t>krov i obodni zid. Nosači se na krov i zid postavljaju lijepljenjem.</t>
  </si>
  <si>
    <t>Žica od nehrđajućeg čelika promjera 8mm položena u zidu od krova do</t>
  </si>
  <si>
    <t>mjernog spoja. U cijenu žice uključeni su nosači za zid.</t>
  </si>
  <si>
    <t>Spoj žice na žicu na krovu izveden odgovarajućom spojnicom.</t>
  </si>
  <si>
    <t>Spoj žice na metalne mase na krovu izveden vijčano ili odgovarajućom spojnicom.</t>
  </si>
  <si>
    <t>Mjerni spoj s rastavnom spojnicom u inox ormariću za podžbuknu montažu.</t>
  </si>
  <si>
    <t>Žica od nehrđajućeg čelika promjera 8mm položena u zidu od temelja do mjernog spoja.</t>
  </si>
  <si>
    <t>Spoj žice na opšavni lim na krovu izveden odgovarajućom spojnicom.</t>
  </si>
  <si>
    <t>Pocinčana čelična traka FeZn 25x4 položena u temelju</t>
  </si>
  <si>
    <t>Spoj trake na traku u temelju izveden odgovarajućom spojnicom.</t>
  </si>
  <si>
    <t>Izrada uzemljenja vanjskih metalnih masa trakom FeZn 20x3 sa spajanjem na oba kraja.</t>
  </si>
  <si>
    <t>6. INSTALACIJA SUSTAVA RAZGLASA</t>
  </si>
  <si>
    <t>Razglasna centrala koja u svom sastavu ima:</t>
  </si>
  <si>
    <t>* audio pojačalo snage 100V, 600W</t>
  </si>
  <si>
    <t>* tuner</t>
  </si>
  <si>
    <t>* CD/DVD/MP3 player</t>
  </si>
  <si>
    <t>* rack za montažu opreme</t>
  </si>
  <si>
    <t>Proširenje postojeće razglasne centrale škole:</t>
  </si>
  <si>
    <t>* audio pojačalo snage 100V, 300W</t>
  </si>
  <si>
    <t>* spajanje, montažni i spojni materijal</t>
  </si>
  <si>
    <t>Stropni zvučnik 25W 100V.</t>
  </si>
  <si>
    <t>Ugradni zvučnik 20W 100V.</t>
  </si>
  <si>
    <t>Ugradni zvučnik 10W 100V.</t>
  </si>
  <si>
    <t>Dinamički mikrofon Shure.</t>
  </si>
  <si>
    <t>Stolni stalak za mikrofon.</t>
  </si>
  <si>
    <t>Kabel za zvučnike SR 2x1,33mm2 položen</t>
  </si>
  <si>
    <t>podžbukno u PVC instalacijskim cijevima.</t>
  </si>
  <si>
    <t>Kabel za mikrofone SR 2x0,22mm2 položen</t>
  </si>
  <si>
    <t>Set spojnih i priključnih kabela, sitni spojni materijal.</t>
  </si>
  <si>
    <t>Spajanje elemenata, puštanje sustava u rad, obuka korisnika.</t>
  </si>
  <si>
    <t>6. RAZGLAS</t>
  </si>
  <si>
    <t>7. ELEKTROINSTALACIJA UZ STROJARSKE INSTALACIJE</t>
  </si>
  <si>
    <t>TOPLINSKA PODSTANICA</t>
  </si>
  <si>
    <r>
      <t xml:space="preserve">Razvodna ploča </t>
    </r>
    <r>
      <rPr>
        <b/>
        <sz val="10"/>
        <rFont val="Arial"/>
        <family val="2"/>
        <charset val="238"/>
      </rPr>
      <t>RP-TP</t>
    </r>
    <r>
      <rPr>
        <sz val="10"/>
        <rFont val="Arial"/>
        <family val="2"/>
        <charset val="238"/>
      </rPr>
      <t xml:space="preserve"> proizvod "Aeroteh" ili jednakovrijedna.</t>
    </r>
  </si>
  <si>
    <t>Ploča je samostojeće izvedbe izrađena od lima s punim vratima i bravom,</t>
  </si>
  <si>
    <t>u zaštiti IP55, dimenzija 800x2000x300mm, komplet s podestom visine 100mm.</t>
  </si>
  <si>
    <t>U ploču su ugrađeni svi potrebni elementi za napajanje i upravljanje elementima</t>
  </si>
  <si>
    <t>toplinske podstanice i dijela ventilacije svlačionica prema strojarskom projektu.</t>
  </si>
  <si>
    <t>* napajanje i upravljanje cirkulacijskim crpkama - 6 kom</t>
  </si>
  <si>
    <t>* napajanje i upravljanje elektromotornim ventilima - 2 kom</t>
  </si>
  <si>
    <t>* napajanje i signalizacija pp zaklopki - 4 kom</t>
  </si>
  <si>
    <t>* napajanje i upravljanje odsisnim ventilatorima - 2 kom</t>
  </si>
  <si>
    <t>* upravljanje lokalno na vratima razvodne ploče i iz CNUS-a</t>
  </si>
  <si>
    <t>* primanje signala iz sustava za dojavu požara za isključenje</t>
  </si>
  <si>
    <t xml:space="preserve">  ventilacije i zatvaranje protupožarnih zaklopki</t>
  </si>
  <si>
    <t>Inženjering usluge na nivou opreme u polju.</t>
  </si>
  <si>
    <t>Usluge uključuju provjeru i ispitivanje svih prethodno ugrađenih</t>
  </si>
  <si>
    <t>i ožičenih elemenata u polju, izradu dokumentacije uz elemente</t>
  </si>
  <si>
    <t>u polju, usklađivanje opreme u polju s razvodnom pločom i PLC-om,</t>
  </si>
  <si>
    <t>usklađivanje kontrolnih parametara s projektantom, puštanje u rad</t>
  </si>
  <si>
    <t>elemenata u polju, obuku krajnjeg korisnika, sve do potpune funkcije.</t>
  </si>
  <si>
    <t>Inženjering usluge na nivou PLC-a.</t>
  </si>
  <si>
    <t>Usluge uključuju programiranje PLC-a, izradu dokumentacije,</t>
  </si>
  <si>
    <t>puštanje u rad i testiranje, obuku krajnjeg korisnika, sve do</t>
  </si>
  <si>
    <t>potpune funkcije.</t>
  </si>
  <si>
    <t>Ploča se isporučuje kompletno ožičena i ispitana s jednopolnom i tropolnom</t>
  </si>
  <si>
    <t>shemom izvedenog stanja te ispitnim listom i izjavom o sukladnosti.</t>
  </si>
  <si>
    <t>Spajanje svih kabela u podstanici na strani razvodne ploče i elementa.</t>
  </si>
  <si>
    <t>Vodovi položeni nadžbukno na nosačima kabela</t>
  </si>
  <si>
    <t>PP-Y 4x1,5</t>
  </si>
  <si>
    <t>cirkulacijske crpke</t>
  </si>
  <si>
    <t>elektromotorni ventili</t>
  </si>
  <si>
    <t>Li-YCY 2x0,75</t>
  </si>
  <si>
    <t>mjerenja</t>
  </si>
  <si>
    <t>odsisni ventilatori</t>
  </si>
  <si>
    <t>Li-YCY 8x0,75</t>
  </si>
  <si>
    <t>protupožarne klapne</t>
  </si>
  <si>
    <t>UTP Cat5e 4x2x0,6</t>
  </si>
  <si>
    <t>spajanje na LAN mrežu</t>
  </si>
  <si>
    <t>PP00-Y 3x2,5</t>
  </si>
  <si>
    <t>priključnice</t>
  </si>
  <si>
    <t>PP00-Y 3x1,5</t>
  </si>
  <si>
    <t>rasvjeta</t>
  </si>
  <si>
    <t>Nosači kabela iz perforiranog pocinčanog lima za polaganje vodova.</t>
  </si>
  <si>
    <t>U cijeni su predviđeni nosači, konzole za montažu na zid, ovjesni pribor za vješanje na</t>
  </si>
  <si>
    <t xml:space="preserve">strop ili montažu na zid , spojnice vijci, obujmice i sav ostali potrebni materijal kao i </t>
  </si>
  <si>
    <t>uzemljenje nosača spajanjem vodičem P/F-Y 6 na sabirnicu za IPMM.</t>
  </si>
  <si>
    <t>100x35</t>
  </si>
  <si>
    <t>50x35</t>
  </si>
  <si>
    <t>Čelična savitljiva cijev promjera 20mm za zaštitu kabela.</t>
  </si>
  <si>
    <t>Traka FeZn 20x3 položena po zidu na nosačima trake za zid.</t>
  </si>
  <si>
    <t>Izrada IPMM spajanjem vodiičem P-Y6 na metalne mase i na traku.</t>
  </si>
  <si>
    <t>Priključnica 16A, 230V za nadžbuknu montažu IP55.</t>
  </si>
  <si>
    <t>Prekidač 10A za nadžbuknu montažu IP55.</t>
  </si>
  <si>
    <t>KLIMATIZACIJA I VENTILACIJA DVORANE I SVLAČIONICA</t>
  </si>
  <si>
    <t>Spajanje energetskih i signalnih kabela na razvodnu ploču koju isporučuje</t>
  </si>
  <si>
    <t>izvođač strojarskih instalacija.</t>
  </si>
  <si>
    <t>kompleta</t>
  </si>
  <si>
    <t>Kabeli na nosačima kabela u spuštenom stropu i podžbukno u PVC instalacijskim cijevima.</t>
  </si>
  <si>
    <t>YSLY 3x0,75</t>
  </si>
  <si>
    <t>YSLY 4x0,75</t>
  </si>
  <si>
    <t>YSLY 6x0,75</t>
  </si>
  <si>
    <t>YSLY 2x2x0,75</t>
  </si>
  <si>
    <t>PP00-Y 5x2,5</t>
  </si>
  <si>
    <t>200x35</t>
  </si>
  <si>
    <t>33.</t>
  </si>
  <si>
    <t>34.</t>
  </si>
  <si>
    <t>35.</t>
  </si>
  <si>
    <t>Serijski prekidač 10A za nadžbuknu montažu IP55.</t>
  </si>
  <si>
    <t>36.</t>
  </si>
  <si>
    <t>Spajanje strojarske opreme (elementi klima komore)</t>
  </si>
  <si>
    <t>U cijenu je uključen dogovor s ovlaštenim serviserom</t>
  </si>
  <si>
    <t>za isporučenu opremu i usklađenja oko spajanja.</t>
  </si>
  <si>
    <t>MULTISPLIT SISTEMI</t>
  </si>
  <si>
    <t>37.</t>
  </si>
  <si>
    <t>FG7OR 3x4</t>
  </si>
  <si>
    <t>38.</t>
  </si>
  <si>
    <t>FG7OR 4x1,5</t>
  </si>
  <si>
    <t>39.</t>
  </si>
  <si>
    <t>40.</t>
  </si>
  <si>
    <t>Spajanje strojarske opreme (multisplit sustavi)</t>
  </si>
  <si>
    <t>7. EL.INST. UZ STROJARSKE INSTALACIJE</t>
  </si>
  <si>
    <t>8. GRAĐEVINSKI RADOVI UZ ELEKTROINSTALACIJE</t>
  </si>
  <si>
    <t>NISKONAPONSKI PRIKLJUČAK</t>
  </si>
  <si>
    <t>Iskop i zatrpavanje (sitnim materijalom iz iskopa) kanala 40x60 cm u podu</t>
  </si>
  <si>
    <t>(bez obzira na kategoriju tla), utovar i odvoz viška krupnog materijala s nabijenjem</t>
  </si>
  <si>
    <t>kanala u slojevima i izradom pješčane posteljice (0-4 mm) u dva sloja po 10cm.</t>
  </si>
  <si>
    <t>Dobava i polaganje drobljenog pijeska 0-4mm.</t>
  </si>
  <si>
    <t>Pijesak se polaže u iskopani kanal u sloju 2x10cm.</t>
  </si>
  <si>
    <t>m3</t>
  </si>
  <si>
    <t>VANJSKA RASVJETA</t>
  </si>
  <si>
    <t xml:space="preserve">Izrada ab betonskog temelja dimenzija 80x80x100cm za stup visine 4m. </t>
  </si>
  <si>
    <t>U cijenu uračunato: iskop temelja, odvoz iskopanog materijala, betoniranje temelja,</t>
  </si>
  <si>
    <t>postava PVC cijevi, ugradnja armature i ankerskih vijaka.</t>
  </si>
  <si>
    <t>8. GRAĐEVINSKI RADOVI UZ EL.INSTALACIJE</t>
  </si>
  <si>
    <t>9. DOKUMENTACIJA</t>
  </si>
  <si>
    <t>Ispitivanje električnih instalacija u skladu s Tehničkim propisom</t>
  </si>
  <si>
    <t>za niskonaponske električne instalacije i normom HRN HD 384.6.61 S2.</t>
  </si>
  <si>
    <t>Izdavanje potrdbene dokumentacije o izvršenim mjerenjima.</t>
  </si>
  <si>
    <t>Ispitivanje komunikacijskih instalacija u skladu s Pravilnikom o tehničkim uvjetima</t>
  </si>
  <si>
    <t>za elektroničku komunikacijsku mrežu poslovnih i stambenih zgrada.</t>
  </si>
  <si>
    <t>Izdavanje potvrdbene dokumentacije o izvršenim mjerenjima.</t>
  </si>
  <si>
    <t>Ispitivanje gromobranske instalacije u skladu s Tehničkim propisom</t>
  </si>
  <si>
    <t>za sustava zaštite od djelovanja munje na građevinama.</t>
  </si>
  <si>
    <t>8. DOKUMENTACIJA</t>
  </si>
  <si>
    <t>9. REKAPITULACIJA</t>
  </si>
  <si>
    <t>ENERGETSKI PRIKLJUČAK I GLAVNI RAZVOD</t>
  </si>
  <si>
    <t>EL.INSTALACIJA SNAGE I PRIKLJUČNICA</t>
  </si>
  <si>
    <t>EL.INSTALACIJA RASVJETE</t>
  </si>
  <si>
    <t>STRUKTURNO KABLIRANJE</t>
  </si>
  <si>
    <t>SUSTAV ZAŠTITE OD MUNJE</t>
  </si>
  <si>
    <t>SUSTAV RAZGLASA</t>
  </si>
  <si>
    <t>EL.INST. UZ STROJARSKE INSTALACIJE</t>
  </si>
  <si>
    <t>GRAĐEVINSKI RADOVI UZ EL.INSTALACIJE</t>
  </si>
  <si>
    <t>DOKUMENTACIJA</t>
  </si>
  <si>
    <t>SVEUKUPNO</t>
  </si>
  <si>
    <t xml:space="preserve"> U jediničnim cijenama svih navedenih stavki specifikacija, prilikom izrade ponude (nuđenje izvedbe instalacija) moraju biti sadržani i obuhvaćeni ukupni troškovi opreme i uređaja, ukupni troškovi materijala i rada za potpuno dovršenje cjelokupnog posla uključujući:</t>
  </si>
  <si>
    <t xml:space="preserve">   ‒    sve potrebne prateće građevinske i (sva “štemanja”, prodori za cjevnu instalaciju, instalaciju klimatizacije, uključivo s završnom građevinskom obradom i sl.) elektroinstalaterske radove (spajanje uređaja na izvedene elektroinstalacije i sl.),
      ‒ izradu potrebne prateće radioničke dokumentacije,
      ‒ prateća ispitivanja (tlačne, funkcionalne probe i sl.) s izradom pismenog izvješća,
      ‒ puštanje u probni pogon,
      ‒ podešavanje radnih parametara,
      ‒ puštanje u funkcijski-trajni rad,
      ‒ izradu primopredajne dokumentacije,
      ‒ izradu projekta izvedenog stanja,</t>
  </si>
  <si>
    <t xml:space="preserve">  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</si>
  <si>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 xml:space="preserve">  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</si>
  <si>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 xml:space="preserve">  Prateća čišćenja prostora tijekom izvedbe radova, kao i obuka osoblja korisnika u rukovanju instalacijom do konačne - službene primopredaje investitoru odnosno krajnjem korisniku, moraju biti uključena u ponudbenu cijenu.</t>
  </si>
  <si>
    <t xml:space="preserve">  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</si>
  <si>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 xml:space="preserve">  U troškovima materijala, podrazumijeva se nabavna cijena kako primarnog, tako i kompletnog pomoćnog spojnog - potrošnog materijala, uključivo sa svim potrebnim prijenosima, utovarima i istovarima, uskladištenjem i čuvanjem.</t>
  </si>
  <si>
    <t xml:space="preserve">  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</si>
  <si>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 xml:space="preserve">  U ponudbenim cjenama mora biti obuhvaćen sav rad, glavni i pomoćni, kao i prateći građevinski radovi na izvedbi prodora te završne obrade istih, uporaba lakih pokretnih skela, sva potrebna podupiranja, sav unutrašnji transport te potrebna zaštita izvedenih radova.</t>
  </si>
  <si>
    <t>U jediničnim cijenama mora biti sadržani:</t>
  </si>
  <si>
    <t>potreban "faktor" za pokriće radne snage,</t>
  </si>
  <si>
    <t>potreban "faktor" za pokriće organizacije gradilišta,</t>
  </si>
  <si>
    <t>potreban "faktor" za pokriće režije,</t>
  </si>
  <si>
    <t>svi ostali troškovi koji se uobičajeno pokrivaju kroz "faktor".</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</si>
  <si>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</si>
  <si>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</si>
  <si>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</si>
  <si>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HRN norme,</t>
  </si>
  <si>
    <t>DIN norme,</t>
  </si>
  <si>
    <t>dok je za izvedbu ventilacijskih sustava obavezna primjena SMACNA (Sheet metal and airconditionig contractors national association) tehničkih rješenja.</t>
  </si>
  <si>
    <t>TROŠKOVNIK TERMIČKIH INSTALACIJA</t>
  </si>
  <si>
    <t>1.1.</t>
  </si>
  <si>
    <t>INSTALACIJA RADIJATORSKOG GRIJANJA :</t>
  </si>
  <si>
    <t xml:space="preserve">Dobava i ugradnja aluminijskih člankastih radijatora, kao proizvod Lipovica Hrvatska, ili jednakovrijedan ………………………………….........., kompletno sa priborom za montažu (konzole, odstojnici, ispusna slavina, odzračnik, redukcije), spojnim i brtvenim materijalom : </t>
  </si>
  <si>
    <t>Solar 700/80</t>
  </si>
  <si>
    <t>baterija   3 čl. kom 3 ukupno</t>
  </si>
  <si>
    <t>baterija   5 čl. kom 3 ukupno</t>
  </si>
  <si>
    <t>baterija   6 čl. kom 1 ukupno</t>
  </si>
  <si>
    <t>baterija   8 čl. kom 2 ukupno</t>
  </si>
  <si>
    <t>baterija 10 čl. kom 12 ukupno</t>
  </si>
  <si>
    <t>baterija 12 čl. kom 5 ukupno</t>
  </si>
  <si>
    <t>baterija 13 čl. kom 3 ukupno</t>
  </si>
  <si>
    <t>baterija 15 čl. kom 3 ukupno</t>
  </si>
  <si>
    <t>baterija 17 čl. kom 4 ukupno</t>
  </si>
  <si>
    <t>baterija 18 čl. kom 3 ukupno</t>
  </si>
  <si>
    <t>baterija 20 čl. kom 2 ukupno</t>
  </si>
  <si>
    <t>uk. čl.</t>
  </si>
  <si>
    <t>Dobava i ugradnja radijatorskih kutnih ventila sa termostatskom glavom, za dvocijevno grijanje, tvornički zaštićeni od nasilnog oštećivanja, kao proizvod HEIMEIER ili jednakovrijedan ………………………………..., a kompletno sa spojnim i brtvenim materijalom za spoj na crne cijevi. Dimenzija ventila NO 15.</t>
  </si>
  <si>
    <t xml:space="preserve">Dobava i ugradnja radijatorskih blokirajućeg kutnih ventila (detentora) za spoj na crne cijevi, detentora, kao proizvod HEIMEIER ili jednakovrijedan …………………….., a kompletno sa spojnim i brtvenim materijalom. </t>
  </si>
  <si>
    <t>Dimenzija det. NO 15.</t>
  </si>
  <si>
    <t>Dobava i ugradnja radijatorskih slavina za pražnjenje, kao proizvod HERZ ili jednakovrijedan ..........................., kompletno sa spojnim i brtvenim materijalom. Dimenzija slavina NO 8.</t>
  </si>
  <si>
    <t>Dobava i ugradnja radijatorskih odzračnika, kao proizvod HERTZ ili jednakovrijedan .........................., kompletno sa spojnim i brtvenim materijalom. Dimenzija slavina NO 8.</t>
  </si>
  <si>
    <t>Dobava i ugradnja metalnih ukrasnih rozeta, za zaštitu prodora cijevi iz zida ( 2 rozete ).</t>
  </si>
  <si>
    <t>Dobava i ugradnja čeličnih (Č. 1212) bešavnih cijevi, prema HRN C.B5.122, kompletno sa materijalom za spajanje, brtvljenje i ovješenje, uključivo cijevne lukove, račve, spojnice, čvrste točke, klizne oslonce, pričvrsnice i sl. za potrebe cjevovoda tople vode.</t>
  </si>
  <si>
    <t xml:space="preserve">NO 15 </t>
  </si>
  <si>
    <t>m'</t>
  </si>
  <si>
    <t>NO 20</t>
  </si>
  <si>
    <t>NO 25</t>
  </si>
  <si>
    <t>NO 32</t>
  </si>
  <si>
    <t>NO 40</t>
  </si>
  <si>
    <t xml:space="preserve">Dobava i ugradnja izolacije kao proizvod KFLEX klasa I ili jednakovrijedan ................................., izolacije za cijevi tople vode, debljine stijenke 13 mm, sa zatvorenim ćelijama, klase gorivosti B, koja ima područje primjene do +102 oC, toplinsku vodljivost &lt; 0,038 W/mK, gustoću 65 – 80 kg/m3, otporan na građevinske materijale (gips, vapno, cement), a za potrebe izolacije cijevi grijanja u spuštenom stropu, kompletno sa ljepilom i izolirajućim trakama za zaštitu spojeva, kao i samoljepljivim trakama. </t>
  </si>
  <si>
    <t>Čišćenje cijevi i ovjesnih elemenata čeličnom četkom i premazivanjem dvostrukim premazom temeljne boje.</t>
  </si>
  <si>
    <t>Bojanje vidljivih dijelova instalacije, cijevi i ovjesnih elemenata uljanom bojom, boje prema uzancama ( bijela ).</t>
  </si>
  <si>
    <t>Hladna tlačna proba instalacije nakon ugradnje cjevovoda na ispitni tlak od 6 bar-a u trajanju od najmanje 24 sata, te izrada protokola o ispitivanju. Instalacija ostaje pod tlakom tijekom cijelog vremena izrade estriha do ugradnje radijatora.</t>
  </si>
  <si>
    <t>UKUPNO 1.1. :</t>
  </si>
  <si>
    <t>Kn</t>
  </si>
  <si>
    <t>1.2.</t>
  </si>
  <si>
    <t>INSTALACIJA TLAČNO/ODSISNE VENTILACIJE SP. DVORANE :</t>
  </si>
  <si>
    <t>Dobava i ugradnja tlačno/odsisnog uređaja za unutrašnju ugradnju s funkcijama: provjetravanje, klimatizacija, filtracija, regeneracija topline, toplozračno grijanje, odvlaživanje i hlađenje dovodnog zraka, kao proizvod MENERGA Njemačka ili jednakovrijedan ……………................................, kompletno sa spojnim, brtvenim i nosivim materijalom, te spajanjem, puštanjem u pogon i izdavanjem garancije.</t>
  </si>
  <si>
    <t xml:space="preserve">tip i veličina         </t>
  </si>
  <si>
    <t>MB68 NIMHR-12PI</t>
  </si>
  <si>
    <r>
      <rPr>
        <b/>
        <sz val="10"/>
        <rFont val="Arial"/>
        <family val="2"/>
        <charset val="238"/>
      </rPr>
      <t>Konstrukcija uređaja:</t>
    </r>
    <r>
      <rPr>
        <sz val="10"/>
        <rFont val="Arial"/>
        <family val="2"/>
        <charset val="238"/>
      </rPr>
      <t xml:space="preserve">
iz valjanih šupljih profila izrađenih iz toplo pocinčanog čeličnog lima, toplinski izolirani, bez toplinskih mostova. Uređaj postavljen na elastična, po visini podesiva postolja s ugrađenim prigušivačem vibracija.
Uređaj izrađen u skladu sa:  
SIST EN 13053 – standard za ocjenjivanje i karakteristike jedinica, komponenti i sekcija,
SIST EN 1886 – mehanička svojstva klima uređaja (mehanička čvrstoća kućišta – klasa D2, zračno brtvljenje – klasa A, provođenje topline – klasa T3, toplinski mostovi – klasa TB3, brtvljenje poda pri nadtlakom – klasa A)
SIST EN 13779 – zahtijevane karakteristike uređaja za provjetravanje i sistema klimatizacije, SIST EN 13501 – Klasa protupožarne otpornosti A1 ili A2,
</t>
    </r>
    <r>
      <rPr>
        <b/>
        <sz val="10"/>
        <rFont val="Arial"/>
        <family val="2"/>
        <charset val="238"/>
      </rPr>
      <t xml:space="preserve">Izolacija uređaja </t>
    </r>
    <r>
      <rPr>
        <sz val="10"/>
        <rFont val="Arial"/>
        <family val="2"/>
        <charset val="238"/>
      </rPr>
      <t xml:space="preserve">
od epoksi zaštićenog čeličnog lima dvostjenskog (20 mm) između s toplinskom izolacijom, bez toplinskih mostova. S unutarnje strane po obodu ugrađena visoko postojana nadtlačna i podtlačna brtva, elementi za brzo zatvaranje bez toplinskih mostova. Zbog transporta i montaže zaštićeni sa PVC folijom.
Pokrovi uređaja u antikorozivnoj izvedbi.
</t>
    </r>
    <r>
      <rPr>
        <b/>
        <sz val="10"/>
        <rFont val="Arial"/>
        <family val="2"/>
        <charset val="238"/>
      </rPr>
      <t>Zrakotjesne zaklopke</t>
    </r>
    <r>
      <rPr>
        <sz val="10"/>
        <rFont val="Arial"/>
        <family val="2"/>
        <charset val="238"/>
      </rPr>
      <t xml:space="preserve">
-u struji svježeg vanjskog i otpadnog zraka, sa ugrađenim elektromotornim pogonom, pogonjena preko zupčastog prijenosa, zračno zabrtvljena
-by-pass klapna rekuperatora, sa ugrađenim elektromotornim pogonom, pogonjena preko zupčastog prijenosa, zračno zabrtvljena
</t>
    </r>
    <r>
      <rPr>
        <b/>
        <sz val="10"/>
        <rFont val="Arial"/>
        <family val="2"/>
        <charset val="238"/>
      </rPr>
      <t>Filtri</t>
    </r>
    <r>
      <rPr>
        <sz val="10"/>
        <rFont val="Arial"/>
        <family val="2"/>
        <charset val="238"/>
      </rPr>
      <t xml:space="preserve">
Okvir sa vrećastim ili kasetnim filtarskim ćelijama, klase po DIN EN 779, izrađeni iz višeslojnog materijala od sintetičkih vlakana, nesagorljiv u skladu sa DIN 53438, klasa F1
Za tlačni pad u filtrima (procjena pogonske efikasnosti) se kao konačne vrijednosti upotrebljavaju podaci po SIST EN 13053 (za klase filtracije od G1 do G4 – 150 Pa i za klase filtracije od F5 do F9 – 200Pa)
Filtar svježeg zraka (1. stupanj), klasa:    F5
Filtar odvodnog zraka, klasa:     F5
Filtar dovodnog zraka (2. stupanj), klasa:   F7.</t>
    </r>
  </si>
  <si>
    <t>Proračunski podaci :</t>
  </si>
  <si>
    <t>zimski režim:</t>
  </si>
  <si>
    <t xml:space="preserve">temperatura - svježi zrak </t>
  </si>
  <si>
    <t xml:space="preserve"> -6 oC </t>
  </si>
  <si>
    <t>vlažnost - svježi zrak</t>
  </si>
  <si>
    <t>90%</t>
  </si>
  <si>
    <t xml:space="preserve">temperatura - dobavni zrak </t>
  </si>
  <si>
    <t xml:space="preserve">28.0 oC </t>
  </si>
  <si>
    <t>vlažnost - dobavni zrak</t>
  </si>
  <si>
    <t>18%</t>
  </si>
  <si>
    <t xml:space="preserve">temperatura - odsisni zrak </t>
  </si>
  <si>
    <t xml:space="preserve">18 oC </t>
  </si>
  <si>
    <t>vlažnost - odsisni zrak</t>
  </si>
  <si>
    <t>40%</t>
  </si>
  <si>
    <t>ljetni režim:</t>
  </si>
  <si>
    <t xml:space="preserve"> 32 oC </t>
  </si>
  <si>
    <t>45%</t>
  </si>
  <si>
    <t xml:space="preserve">26 oC </t>
  </si>
  <si>
    <t>55%</t>
  </si>
  <si>
    <r>
      <rPr>
        <b/>
        <sz val="10"/>
        <rFont val="Arial"/>
        <family val="2"/>
        <charset val="238"/>
      </rPr>
      <t>Ventilatorska dovodna jedinica – eC-EFI-fan – Tandem izvedba</t>
    </r>
    <r>
      <rPr>
        <sz val="10"/>
        <rFont val="Arial"/>
        <family val="2"/>
        <charset val="238"/>
      </rPr>
      <t xml:space="preserve">
Sklop ventilatorske jedinice obuhvaća:
-ventilatorsko radno kola sa unazad zakrivljenim lopaticama, na osovini elektromotora, uravnoteženo po DIN ISP 1940 dio 1 G2,5,
-elektromotor, standardni, optimiziran po snazi (visok stupanj  efikasnosti EFF1),
-eC komutatorska jedinica za regulaciju broja okretaja
-podešavanje željene količine zraka na displeju kontrolera (u m3/h),
-mjerenje stvarnog protoka zraka sa prikazom na displeju kontrolera (u m3/h),
-automatsko podešavanje potrebnog broja okretaja, 
-nosiva konstrukcija ugrađena u uređaju sa prigušivačem vibracija,
-senzor vibracija, za kontrolu i prikaz eventualnih smetnji uzrokovanih vibracijama.
Tehnički podaci:
-volumni protok zraka     2x6.000 m3/h
-eksterni pad tlaka u kanalima (SV+DO):   400 Pa
-buka na dovodnom priključku     88 dB(A)
-snaga elektromotora - radna       2x2,37 kW
-snaga elektromotora - priključna    2x5,4 kW
-specifična snaga (zimi/ljeti)    1.459/1.567 Ws/m3
-SFP kategorija (zimi/ljeti)      3/4</t>
    </r>
  </si>
  <si>
    <r>
      <rPr>
        <b/>
        <sz val="10"/>
        <rFont val="Arial"/>
        <family val="2"/>
        <charset val="238"/>
      </rPr>
      <t>Ventilatorska odovodna jedinica – eC-EFI-fan – Tandem izvedba</t>
    </r>
    <r>
      <rPr>
        <sz val="10"/>
        <rFont val="Arial"/>
        <family val="2"/>
        <charset val="238"/>
      </rPr>
      <t xml:space="preserve">
Sklop ventilatorske jedinice obuhvaća:
-ventilatorsko radno kola sa unazad zakrivljenim lopaticama, na osovini elektromotora, uravnoteženo po DIN ISP 1940 dio 1 G2,5,
-elektromotor, standardni, optimiziran po snazi (visok stupanj efikasnosti EFF1),
-eC komutatorska jedinica za regulaciju broja okretaja
-podešavanje željene količine zraka na displeju kontrolera (u m3/h),
-mjerenje stvarnog protoka zraka sa prikazom na displeju kontrolera (u m3/h),
-automatsko podešavanje potrebnog broja okretaja, 
-nosiva konstrukcija ugrađena u uređaju sa prigušivačem vibracija,
-senzor vibracija, za kontrolu i prikaz eventualnih smetnji uzrokovanih vibracijama.
Tehnički podaci:
-volumni protok zraka     2x6.000 m3/h
-eksterni pad tlaka u kanalima (OD+OT):   400 Pa
-buka na dovodnom priključku     86 dB(A)
-snaga elektromotora - radna       2x3,27 kW
-snaga elektromotora - priključna    2x5,4 kW
-specifična snaga (zimi/ljeti)    1.459/1.567 Ws/m3
-SFP kategorija (zimi/ljeti)      3/4</t>
    </r>
  </si>
  <si>
    <r>
      <t>Ventilatorska jedinica – povećanje količine zraka za pojačano hlađenj</t>
    </r>
    <r>
      <rPr>
        <sz val="10"/>
        <rFont val="Arial"/>
        <family val="2"/>
        <charset val="238"/>
      </rPr>
      <t>e</t>
    </r>
    <r>
      <rPr>
        <b/>
        <sz val="10"/>
        <rFont val="Arial"/>
        <family val="2"/>
        <charset val="238"/>
      </rPr>
      <t>– eC- EFI-fan</t>
    </r>
    <r>
      <rPr>
        <sz val="10"/>
        <rFont val="Arial"/>
        <family val="2"/>
        <charset val="238"/>
      </rPr>
      <t xml:space="preserve">
Sklop ventilatorske jedinice obuhvaća:
-ventilatorsko radno kola sa unazad zakrivljenim lopaticama, na osovini elektromotora, uravnoteženo po DIN ISP 1940 dio 1 G2,5,
-elektromotor, standardni, optimiziran po snazi (visok stupanj efikasnosti EFF1),
-eC komutatorska jedinica za regulaciju broja okretaja
-podešavanje željene količine zraka na displeju kontrolera (u m3/h),
-mjerenje stvarnog protoka zraka sa prikazom na displeju kontrolera (u m3/h),
-automatsko podešavanje potrebnog broja okretaja, 
-nosiva konstrukcija ugrađena u uređaju sa prigušivačem vibracija,
-senzor vibracija, za kontrolu i prikaz eventualnih smetnji uzrokovanih vibracijama.
Tehnički podaci:
-volumni protok zraka      3000 m3/h
-eksterni pad tlaka u kanalima (SV+OT):   300 Pa
-buka na dovodnom priključku     91 dB(A)
-snaga elektromotora - radna       0,64 kW
-snaga elektromotora - priključna    2,5 kW
-specifična snaga (zimi/ljeti)    737/799 Ws/m3
-SFP kategorija (zimi/ljeti)     1/1</t>
    </r>
  </si>
  <si>
    <r>
      <t>Regenerator – stabilni pločasti</t>
    </r>
    <r>
      <rPr>
        <sz val="10"/>
        <rFont val="Arial"/>
        <family val="2"/>
        <charset val="238"/>
      </rPr>
      <t xml:space="preserve">
Stabilni pločasti regenerator, za vraćanje osjetne i latentne toplote, izrađen od visoko efikasne akumulacione mase, pločastog izvođenja, dostupan za čišćenje, sa temperaturskim stupnjem vraćanja osjetne toplote iznad 90% i stupnjem povrata latentne toplote do 75%.
Tehnički podaci:
- volumni protok vanjskog zraka     12.000 m3/h
- volumni protok otpadnog zraka    12.000 m3/h
Zimski režim:
-temperaturni stupanj vraćanja osjetne topline   91 %
-stupanj vraćanja latentne toplote    72 %
-kapacitet vraćanja toplote     111.2 kW
-kapacitet vraćanja vlage     30,5 kg/h
-temp. vanjskog zraka na ulazu     -6 °C
-temp. vanjskog zraka na izlazu     16,3 °C
-aps. vlažnost vanjskog zraka     4,3 g/kg
Ljetni režim:
- temperaturni stupanj vraćanja osjetne topline   89 %
-stupanj vraćanja latentne topline    20 %
-učinak vraćanja topline hlađenja    19,8 kW
-kapacitet vraćanja vlage     0,9 kg/h
temp. vanjskog zraka na ulazu     32 °C
-temp. vanjskog zraka na izlazu     27,9 °C
-aps. vlažnost vanjskog zraka     11,8 g/kg</t>
    </r>
  </si>
  <si>
    <r>
      <t>Kompresorski rashladni sistem - reverzibilni</t>
    </r>
    <r>
      <rPr>
        <sz val="10"/>
        <rFont val="Arial"/>
        <family val="2"/>
        <charset val="238"/>
      </rPr>
      <t xml:space="preserve">
sa povezanom elektronskom regulacijom rashladnog učinka. Sastavljen od sljedećih elemenata:
-kompresora rashladnog sredstva, ugrađenog na prigušivaču vibracija,
-isparivača od bakarnih cijevi sa aluminijskim lamelama, integriranim separatorom kapljica i posudom za prihvat kondenzata,
-zrakom hlađenog kondenzatora od bakarnih cijevi sa aluminijskim lamelama,
-cjevovoda rashladnog sistema, sušača rashladnog sredstva, elektronskog (termo) ekspanzionog ventila, armature, regulacionih i zaštitnih elemenata, manometra visokog i niskog pritiska, nadzornog stakla sa indikatorom stupnja vlažnosti pare. 
Sistem pri dostavi napunjen rashladnim sredstvom i pripremljen za pogon.
Tehnički podaci (ljetni režim):
-volumni protok zraka (DO)     12.000 m3/h
-rashladni učinak (ukupni)     66,6 kW
-temp. zraka ispred isparivača     27,8 °C
-temp. zraka iza isparivača     16.2 °C
-radna električna snaga kompresora    17.4 kW
-koeficijent hlađenja (EER)     3,8
Tehnički podaci (zimski režim):
-volumni protok zraka (DO)     12.000 m3/h
-snaga grijanja       39,1 kW
-temp. zraka ispred isparivača     18,1 °C
-temp. zraka iza isparivača     28 °C
-radna električna snaga kompresora    12,6 kW
-koeficijent grijanja (COP)     3,1</t>
    </r>
  </si>
  <si>
    <r>
      <rPr>
        <b/>
        <sz val="10"/>
        <rFont val="Arial"/>
        <family val="2"/>
        <charset val="238"/>
      </rPr>
      <t xml:space="preserve">Elektrokomandni ormar </t>
    </r>
    <r>
      <rPr>
        <sz val="10"/>
        <rFont val="Arial"/>
        <family val="2"/>
        <charset val="238"/>
      </rPr>
      <t xml:space="preserve">
za montažu u unutrašnji prostor, nivo zaštite IP 54. Na vanjskoj strani ugrađena upravljačka jedinica E-HMI, sa LCD displejom, poljem funkcionalnih prekidača i glavnim prekidačem. Ormar u cjelosti ožičen, sa ugrađenim sponama za glavno napajanje, osiguračima, svim potrebnim komponentama za upravljanje motorima, priključnom letvom za prijem eksternih mjernih i upravljačkih signala, ulazom iz protipožarnog sistema, informacijskim priključkom RJ45, utičnicom 230V.
</t>
    </r>
    <r>
      <rPr>
        <b/>
        <sz val="10"/>
        <rFont val="Arial"/>
        <family val="2"/>
        <charset val="238"/>
      </rPr>
      <t>Ožičenje elemenata izvan klima komore je u opsegu radova izvođača električnih instalacija</t>
    </r>
    <r>
      <rPr>
        <sz val="10"/>
        <rFont val="Arial"/>
        <family val="2"/>
        <charset val="238"/>
      </rPr>
      <t>.
Elektronska regulacijska oprema Menerga, ugrađena u elektroupravljački ormar,  sastavljena od:
-mikroprocesorskog kontrolera, slobodno programibilnog,
-digitalnih i analognih ulazno/izlaznih modula
Webserver:
-prikaz podataka preko Interneta
-komunikacija sa Internet browser-om (Windows Explorer, Mozilla Firefox…)
Komunikacioni protokol: (u skladu sa SIST EN 14908-1:2006 i 14908-2:2008)
-Modbus
-BACnet
(po želji isporučivi i drugi interfejsi za povezivanje u CNUS)
(alternativa za Webserver: analogni telefonski modem sa računarskim dostupom preko telefonske linije)</t>
    </r>
  </si>
  <si>
    <r>
      <rPr>
        <b/>
        <sz val="10"/>
        <rFont val="Arial"/>
        <family val="2"/>
        <charset val="238"/>
      </rPr>
      <t xml:space="preserve">Regulacijska funkcija </t>
    </r>
    <r>
      <rPr>
        <sz val="10"/>
        <rFont val="Arial"/>
        <family val="2"/>
        <charset val="238"/>
      </rPr>
      <t>(prilagođena zahtjevima naručioca):
-konstantna temp. odv. zraka ZIMI
-klizna temperatura prostornog zraka ljeti
-priključak protupožarne centrale
-ograničenje max. temp. dov. Zraka
-konstantan protok zraka (Vz=konst)
-ograničenje max. temp. upuhiv.
-ograničenje min. temp. upuhiv.
-noćno podhlađivanje
-slobodno hlađenje
-upravljanje kanalskog elektro parnog ovlaživanja</t>
    </r>
  </si>
  <si>
    <r>
      <rPr>
        <b/>
        <sz val="10"/>
        <rFont val="Arial"/>
        <family val="2"/>
        <charset val="238"/>
      </rPr>
      <t>Senzori ugrađeni u uređaju</t>
    </r>
    <r>
      <rPr>
        <sz val="10"/>
        <rFont val="Arial"/>
        <family val="2"/>
        <charset val="238"/>
      </rPr>
      <t xml:space="preserve">:
-senzor temperature i vlage vanjskog, dovodnog i odvodnog zraka
-senzor razlike pritisaka na filtrima vanjskog, dovodnog i odvodnog zraka
</t>
    </r>
    <r>
      <rPr>
        <b/>
        <sz val="10"/>
        <rFont val="Arial"/>
        <family val="2"/>
        <charset val="238"/>
      </rPr>
      <t>Eksterni senzori:</t>
    </r>
    <r>
      <rPr>
        <sz val="10"/>
        <rFont val="Arial"/>
        <family val="2"/>
        <charset val="238"/>
      </rPr>
      <t xml:space="preserve">
-2xsenzor temperature i vlage prostornog zraka
-senzor vanjske temperature
- kanalski senzor temperature i vlage</t>
    </r>
  </si>
  <si>
    <r>
      <rPr>
        <b/>
        <sz val="10"/>
        <rFont val="Arial"/>
        <family val="2"/>
        <charset val="238"/>
      </rPr>
      <t>Dodatna oprema:</t>
    </r>
    <r>
      <rPr>
        <sz val="10"/>
        <rFont val="Arial"/>
        <family val="2"/>
        <charset val="238"/>
      </rPr>
      <t xml:space="preserve">
-elastični kanalski priključci
-daljinski tablet za posluživanje sa displejem
-telefonski modem
-začepljenost filtara – kontrola
-pojačana snaga hlađenja
-dislociran el. ormar, samostojeći</t>
    </r>
  </si>
  <si>
    <t xml:space="preserve"> - senzor vanjske temperature i vlage
 - kanalski senzor temperature i vlage
 - zaklopka optočnog zraka
 - zaklopka optočnog zraka VAN-OTP
 - dodatni 3. ventilator na strani VAN-OTP zrak</t>
  </si>
  <si>
    <r>
      <rPr>
        <b/>
        <sz val="10"/>
        <rFont val="Arial"/>
        <family val="2"/>
        <charset val="238"/>
      </rPr>
      <t>Ukupni podaci klima komore:</t>
    </r>
    <r>
      <rPr>
        <sz val="10"/>
        <rFont val="Arial"/>
        <family val="2"/>
        <charset val="238"/>
      </rPr>
      <t xml:space="preserve">
-nivo zvučnog tlaka na 1m od uređaja    71 dB(A)
-ukupna maksimalna električna radna snaga   30,5 kW
-ukupna električna priključna snaga    53,65 kVA
-ukupna struja       78,2 A
-napon       3/N/PE 400V 50Hz
-osigurači       3 x 80A
</t>
    </r>
    <r>
      <rPr>
        <b/>
        <sz val="10"/>
        <rFont val="Arial"/>
        <family val="2"/>
        <charset val="238"/>
      </rPr>
      <t>Dimenzije i masa uređaja:</t>
    </r>
    <r>
      <rPr>
        <sz val="10"/>
        <rFont val="Arial"/>
        <family val="2"/>
        <charset val="238"/>
      </rPr>
      <t xml:space="preserve">
-dužina        6330 mm
-širina        1750 mm
-visina        2450 mm
-masa        3800 kg</t>
    </r>
  </si>
  <si>
    <t>Buka uređaja na priključcima</t>
  </si>
  <si>
    <t>buka prema prostoru - odsis</t>
  </si>
  <si>
    <t>84 dB</t>
  </si>
  <si>
    <t>buka prema prostoru - tlak</t>
  </si>
  <si>
    <t>78 dB</t>
  </si>
  <si>
    <t>buka prema vani - usis</t>
  </si>
  <si>
    <t>75 dB</t>
  </si>
  <si>
    <t>buka prema vani - odsis</t>
  </si>
  <si>
    <t>70 dB</t>
  </si>
  <si>
    <t xml:space="preserve">Dobava i ugradnja kanalne sekcije parnog ovlaživača sa integriranim sapnicama za kapacitet pare do 15 kg/h, presjeka kanala 800x900 mm, kompletno sa spajanjem i puštanjem u pogon. </t>
  </si>
  <si>
    <t xml:space="preserve">Dobava i ugradnja parnog ovlaživača s elektrodama, Condair CP3 Pro, kao proizvod Condair ili jednakovrijedan ............................. , kompletno sa spajanjem i puštanjem u pogon. </t>
  </si>
  <si>
    <t xml:space="preserve"> - tip</t>
  </si>
  <si>
    <t>CP3 Pro 15 400V3</t>
  </si>
  <si>
    <t xml:space="preserve"> - količina zraka</t>
  </si>
  <si>
    <t>12000 m3/h</t>
  </si>
  <si>
    <t xml:space="preserve"> - količina pare</t>
  </si>
  <si>
    <t>5.8 - 11.3 kg/h</t>
  </si>
  <si>
    <t xml:space="preserve"> - snaga </t>
  </si>
  <si>
    <t xml:space="preserve">10 kW </t>
  </si>
  <si>
    <t xml:space="preserve"> - dimenzije (dxšxv)</t>
  </si>
  <si>
    <t>456x280x620 mm</t>
  </si>
  <si>
    <t xml:space="preserve"> - elektro priključak</t>
  </si>
  <si>
    <t>400 V, 50 Hz</t>
  </si>
  <si>
    <t xml:space="preserve"> - masa</t>
  </si>
  <si>
    <t>26 kg</t>
  </si>
  <si>
    <t xml:space="preserve"> - oprema</t>
  </si>
  <si>
    <t xml:space="preserve">               - ventil s filterom - pribor Z261</t>
  </si>
  <si>
    <t xml:space="preserve">               - cijev odvoda vode DS80</t>
  </si>
  <si>
    <t xml:space="preserve">               - parna cijev DS 60 - 2 m'</t>
  </si>
  <si>
    <t xml:space="preserve">               - cijev odvoda kondenzata KS10</t>
  </si>
  <si>
    <t>U cijeni uređaja potrebno je uključiti i metalne nosače budući je uređaj predviđen samostojeći.</t>
  </si>
  <si>
    <t xml:space="preserve">Dobava i ugradnja ventilacionih rešetki, kao proizvod KLIMAOPREMA Samobor, ili jednakovrijedan …………………………………………, kompletno sa spojnim, brtvenim i nosivim materijalom, tipova i veličina:  
</t>
  </si>
  <si>
    <t>Sve rešetke su predviđene da se bojaju u RAL-u prema zahtjevu interijera u dogovoru s arhitektom.</t>
  </si>
  <si>
    <r>
      <t>DVV-400-T-RAL9010-PK/H/</t>
    </r>
    <r>
      <rPr>
        <sz val="10"/>
        <rFont val="Calibri"/>
        <family val="2"/>
        <charset val="238"/>
      </rPr>
      <t>Ø</t>
    </r>
    <r>
      <rPr>
        <sz val="10"/>
        <rFont val="Arial"/>
        <family val="2"/>
        <charset val="238"/>
      </rPr>
      <t>313</t>
    </r>
  </si>
  <si>
    <t>CCV 1-L 1025x325</t>
  </si>
  <si>
    <t xml:space="preserve">AFŽM 2000x900 mm </t>
  </si>
  <si>
    <t xml:space="preserve">Dobava i ugradnja ručnih regulacijskih klapni, kao proizvod KLIMAOPREMA Samobor, ili jednakovrijedan …………………………………………, kompletno sa spojnim, brtvenim i nosivim materijalom, slijedećih veličina:  
</t>
  </si>
  <si>
    <t>RŽ d600 mm</t>
  </si>
  <si>
    <t>RŽ d650 mm</t>
  </si>
  <si>
    <t>Dobava i ugradnja protupožarne elektromotorne klapne sa termičkim okidačem, te pokazivačem krajnjih kontakta kao proizvod KLIMAOPREMA Samobor, ili jednakovrijedan ................................, kompletno sa spojnim, brtvenim i nosivim materijalom. Prije konačne narudžbe usaglasiti funkciju protupožarne klapne sa protupožarnim elaboratom.</t>
  </si>
  <si>
    <t>PPZ-C K-60 d600 - M220 - s</t>
  </si>
  <si>
    <t>PPZ-C K-60 d650 - M220 - s</t>
  </si>
  <si>
    <t>Dobava i ugradnja SPIRO ventilacijskih kanala, kompletno sa spojnim i brtvenim materijalom.</t>
  </si>
  <si>
    <r>
      <rPr>
        <sz val="10"/>
        <rFont val="Calibri"/>
        <family val="2"/>
        <charset val="238"/>
      </rPr>
      <t>Ø35</t>
    </r>
    <r>
      <rPr>
        <sz val="10"/>
        <rFont val="Arial"/>
        <family val="2"/>
        <charset val="238"/>
      </rPr>
      <t>0 mm</t>
    </r>
  </si>
  <si>
    <r>
      <rPr>
        <sz val="10"/>
        <rFont val="Calibri"/>
        <family val="2"/>
        <charset val="238"/>
      </rPr>
      <t>Ø36</t>
    </r>
    <r>
      <rPr>
        <sz val="10"/>
        <rFont val="Arial"/>
        <family val="2"/>
        <charset val="238"/>
      </rPr>
      <t>0 mm</t>
    </r>
  </si>
  <si>
    <r>
      <rPr>
        <sz val="10"/>
        <rFont val="Calibri"/>
        <family val="2"/>
        <charset val="238"/>
      </rPr>
      <t>Ø47</t>
    </r>
    <r>
      <rPr>
        <sz val="10"/>
        <rFont val="Arial"/>
        <family val="2"/>
        <charset val="238"/>
      </rPr>
      <t>0 mm</t>
    </r>
  </si>
  <si>
    <r>
      <rPr>
        <sz val="10"/>
        <rFont val="Calibri"/>
        <family val="2"/>
        <charset val="238"/>
      </rPr>
      <t>Ø50</t>
    </r>
    <r>
      <rPr>
        <sz val="10"/>
        <rFont val="Arial"/>
        <family val="2"/>
        <charset val="238"/>
      </rPr>
      <t>0 mm</t>
    </r>
  </si>
  <si>
    <r>
      <rPr>
        <sz val="10"/>
        <rFont val="Calibri"/>
        <family val="2"/>
        <charset val="238"/>
      </rPr>
      <t>Ø58</t>
    </r>
    <r>
      <rPr>
        <sz val="10"/>
        <rFont val="Arial"/>
        <family val="2"/>
        <charset val="238"/>
      </rPr>
      <t>0 mm</t>
    </r>
  </si>
  <si>
    <r>
      <rPr>
        <sz val="10"/>
        <rFont val="Calibri"/>
        <family val="2"/>
        <charset val="238"/>
      </rPr>
      <t>Ø600</t>
    </r>
    <r>
      <rPr>
        <sz val="10"/>
        <rFont val="Arial"/>
        <family val="2"/>
        <charset val="238"/>
      </rPr>
      <t xml:space="preserve"> mm</t>
    </r>
  </si>
  <si>
    <r>
      <rPr>
        <sz val="10"/>
        <rFont val="Calibri"/>
        <family val="2"/>
        <charset val="238"/>
      </rPr>
      <t>Ø650</t>
    </r>
    <r>
      <rPr>
        <sz val="10"/>
        <rFont val="Arial"/>
        <family val="2"/>
        <charset val="238"/>
      </rPr>
      <t xml:space="preserve"> mm</t>
    </r>
  </si>
  <si>
    <r>
      <t xml:space="preserve">koljeno 90o, </t>
    </r>
    <r>
      <rPr>
        <sz val="10"/>
        <rFont val="Calibri"/>
        <family val="2"/>
        <charset val="238"/>
      </rPr>
      <t>Ø35</t>
    </r>
    <r>
      <rPr>
        <sz val="10"/>
        <rFont val="Arial"/>
        <family val="2"/>
        <charset val="238"/>
      </rPr>
      <t>0 mm</t>
    </r>
  </si>
  <si>
    <r>
      <t xml:space="preserve">koljeno 90o, </t>
    </r>
    <r>
      <rPr>
        <sz val="10"/>
        <rFont val="Calibri"/>
        <family val="2"/>
        <charset val="238"/>
      </rPr>
      <t>Ø47</t>
    </r>
    <r>
      <rPr>
        <sz val="10"/>
        <rFont val="Arial"/>
        <family val="2"/>
        <charset val="238"/>
      </rPr>
      <t>0 mm</t>
    </r>
  </si>
  <si>
    <r>
      <t xml:space="preserve">koljeno 90o, </t>
    </r>
    <r>
      <rPr>
        <sz val="10"/>
        <rFont val="Calibri"/>
        <family val="2"/>
        <charset val="238"/>
      </rPr>
      <t>Ø60</t>
    </r>
    <r>
      <rPr>
        <sz val="10"/>
        <rFont val="Arial"/>
        <family val="2"/>
        <charset val="238"/>
      </rPr>
      <t>0 mm</t>
    </r>
  </si>
  <si>
    <r>
      <t xml:space="preserve">koljeno 90o, </t>
    </r>
    <r>
      <rPr>
        <sz val="10"/>
        <rFont val="Calibri"/>
        <family val="2"/>
        <charset val="238"/>
      </rPr>
      <t>Ø65</t>
    </r>
    <r>
      <rPr>
        <sz val="10"/>
        <rFont val="Arial"/>
        <family val="2"/>
        <charset val="238"/>
      </rPr>
      <t>0 mm</t>
    </r>
  </si>
  <si>
    <r>
      <t xml:space="preserve">koljeno 45o, </t>
    </r>
    <r>
      <rPr>
        <sz val="10"/>
        <rFont val="Calibri"/>
        <family val="2"/>
        <charset val="238"/>
      </rPr>
      <t>Ø65</t>
    </r>
    <r>
      <rPr>
        <sz val="10"/>
        <rFont val="Arial"/>
        <family val="2"/>
        <charset val="238"/>
      </rPr>
      <t>0 mm</t>
    </r>
  </si>
  <si>
    <r>
      <t xml:space="preserve">T komad, </t>
    </r>
    <r>
      <rPr>
        <sz val="10"/>
        <rFont val="Calibri"/>
        <family val="2"/>
        <charset val="238"/>
      </rPr>
      <t>Ø47</t>
    </r>
    <r>
      <rPr>
        <sz val="10"/>
        <rFont val="Arial"/>
        <family val="2"/>
        <charset val="238"/>
      </rPr>
      <t>0/ Ø470/</t>
    </r>
    <r>
      <rPr>
        <sz val="10"/>
        <rFont val="Calibri"/>
        <family val="2"/>
        <charset val="238"/>
      </rPr>
      <t>Ø</t>
    </r>
    <r>
      <rPr>
        <sz val="10"/>
        <rFont val="Arial"/>
        <family val="2"/>
        <charset val="238"/>
      </rPr>
      <t>350 mm</t>
    </r>
  </si>
  <si>
    <r>
      <t xml:space="preserve">T komad, </t>
    </r>
    <r>
      <rPr>
        <sz val="10"/>
        <rFont val="Calibri"/>
        <family val="2"/>
        <charset val="238"/>
      </rPr>
      <t>Ø65</t>
    </r>
    <r>
      <rPr>
        <sz val="10"/>
        <rFont val="Arial"/>
        <family val="2"/>
        <charset val="238"/>
      </rPr>
      <t>0/Ø650/</t>
    </r>
    <r>
      <rPr>
        <sz val="10"/>
        <rFont val="Calibri"/>
        <family val="2"/>
        <charset val="238"/>
      </rPr>
      <t>Ø47</t>
    </r>
    <r>
      <rPr>
        <sz val="10"/>
        <rFont val="Arial"/>
        <family val="2"/>
        <charset val="238"/>
      </rPr>
      <t>0 mm</t>
    </r>
  </si>
  <si>
    <r>
      <t xml:space="preserve">redukcija </t>
    </r>
    <r>
      <rPr>
        <sz val="10"/>
        <rFont val="Calibri"/>
        <family val="2"/>
        <charset val="238"/>
      </rPr>
      <t>Ø470</t>
    </r>
    <r>
      <rPr>
        <sz val="10"/>
        <rFont val="Arial"/>
        <family val="2"/>
        <charset val="238"/>
      </rPr>
      <t>/</t>
    </r>
    <r>
      <rPr>
        <sz val="10"/>
        <rFont val="Calibri"/>
        <family val="2"/>
        <charset val="238"/>
      </rPr>
      <t>Ø350</t>
    </r>
    <r>
      <rPr>
        <sz val="10"/>
        <rFont val="Arial"/>
        <family val="2"/>
        <charset val="238"/>
      </rPr>
      <t xml:space="preserve"> mm</t>
    </r>
  </si>
  <si>
    <r>
      <t xml:space="preserve">redukcija </t>
    </r>
    <r>
      <rPr>
        <sz val="10"/>
        <rFont val="Calibri"/>
        <family val="2"/>
        <charset val="238"/>
      </rPr>
      <t>Ø500</t>
    </r>
    <r>
      <rPr>
        <sz val="10"/>
        <rFont val="Arial"/>
        <family val="2"/>
        <charset val="238"/>
      </rPr>
      <t>/</t>
    </r>
    <r>
      <rPr>
        <sz val="10"/>
        <rFont val="Calibri"/>
        <family val="2"/>
        <charset val="238"/>
      </rPr>
      <t>Ø360</t>
    </r>
    <r>
      <rPr>
        <sz val="10"/>
        <rFont val="Arial"/>
        <family val="2"/>
        <charset val="238"/>
      </rPr>
      <t xml:space="preserve"> mm</t>
    </r>
  </si>
  <si>
    <r>
      <t xml:space="preserve">redukcija </t>
    </r>
    <r>
      <rPr>
        <sz val="10"/>
        <rFont val="Calibri"/>
        <family val="2"/>
        <charset val="238"/>
      </rPr>
      <t>Ø580</t>
    </r>
    <r>
      <rPr>
        <sz val="10"/>
        <rFont val="Arial"/>
        <family val="2"/>
        <charset val="238"/>
      </rPr>
      <t>/</t>
    </r>
    <r>
      <rPr>
        <sz val="10"/>
        <rFont val="Calibri"/>
        <family val="2"/>
        <charset val="238"/>
      </rPr>
      <t>Ø500</t>
    </r>
    <r>
      <rPr>
        <sz val="10"/>
        <rFont val="Arial"/>
        <family val="2"/>
        <charset val="238"/>
      </rPr>
      <t xml:space="preserve"> mm</t>
    </r>
  </si>
  <si>
    <r>
      <t xml:space="preserve">redukcija </t>
    </r>
    <r>
      <rPr>
        <sz val="10"/>
        <rFont val="Calibri"/>
        <family val="2"/>
        <charset val="238"/>
      </rPr>
      <t>Ø600</t>
    </r>
    <r>
      <rPr>
        <sz val="10"/>
        <rFont val="Arial"/>
        <family val="2"/>
        <charset val="238"/>
      </rPr>
      <t>/</t>
    </r>
    <r>
      <rPr>
        <sz val="10"/>
        <rFont val="Calibri"/>
        <family val="2"/>
        <charset val="238"/>
      </rPr>
      <t>Ø580</t>
    </r>
    <r>
      <rPr>
        <sz val="10"/>
        <rFont val="Arial"/>
        <family val="2"/>
        <charset val="238"/>
      </rPr>
      <t xml:space="preserve"> mm</t>
    </r>
  </si>
  <si>
    <r>
      <t xml:space="preserve">redukcija </t>
    </r>
    <r>
      <rPr>
        <sz val="10"/>
        <rFont val="Calibri"/>
        <family val="2"/>
        <charset val="238"/>
      </rPr>
      <t>Ø650</t>
    </r>
    <r>
      <rPr>
        <sz val="10"/>
        <rFont val="Arial"/>
        <family val="2"/>
        <charset val="238"/>
      </rPr>
      <t>/</t>
    </r>
    <r>
      <rPr>
        <sz val="10"/>
        <rFont val="Calibri"/>
        <family val="2"/>
        <charset val="238"/>
      </rPr>
      <t>Ø470</t>
    </r>
    <r>
      <rPr>
        <sz val="10"/>
        <rFont val="Arial"/>
        <family val="2"/>
        <charset val="238"/>
      </rPr>
      <t xml:space="preserve"> mm</t>
    </r>
  </si>
  <si>
    <t>Izrada i ugradnja ventilacionih kanala iz pocinčanog lima, debljina prema DIN 1946, kompletno sa svim potrebnim koljenima, suženjima, klapnama, račvama, skretnim limovima, te spojnim i brtvenim materijalom.</t>
  </si>
  <si>
    <t xml:space="preserve">Koljena ventilacionih kanala izvesti sa unutrašnjim polumjerom min. 1/4 širine kanala. Ventilacione kanale stranica većih od 500 mm, ojačati. U sve odvojke ventilacionih kanala ugraditi regulacione klapne i otvore za mjerenje količine.  </t>
  </si>
  <si>
    <t xml:space="preserve">Dobava i ugradnja izolacije kao proizvod KFLEX DUCT NET klasa I ili jednakovrijedan ..................................., izolacije u pločama za izolaciju tlačnih i odsisnih ventilacionih kanala, debljine stijenke 12 mm, sa zatvorenim ćelijama, klase gorivosti B, koeficijenta toplinske vodljivosti 0.034 W/m,K kod 0 oC, koeficijenta parodifuznosti većim od 7000, kompletno sa ljepilom, samoljepljivim izolirajućim i samoljepljivim trakama. </t>
  </si>
  <si>
    <t>Izolacija je predviđena za zaštitu tlačnih i odsisnih ventilacijskih kanala u prosotoru instalacijske etaže.</t>
  </si>
  <si>
    <t xml:space="preserve">Dobava i ugradnja zvučne izolacije iz pjenoastog materijalia impregniran poliuertanskom pjenom sa strukturom ćelija otvorenog tipa, za potrebe zvučne izolacije ventilacijskih kanala, kao proizvod NFAF, negorivog materijala ili jednakovrijedan ..................................., izolacije u pločama, debljine 50 mm, za izolaciju ventilacionih kanala, kompletno sa ljepilom, samoljepljivim izolirajućim i samoljepljivim trakama. </t>
  </si>
  <si>
    <t>Izolacija je predviđena za unutrašnje oblaganje pravokutnih kanala u prostoru instalacijske etaže.</t>
  </si>
  <si>
    <t>Dobava i ugradnja PPR cijevi za potrebe odvoda kondenzata, kompletno sa svim potrebnim materijalom i radom.</t>
  </si>
  <si>
    <t>NO 50</t>
  </si>
  <si>
    <t>Izrada i ugradnja raznih antikorozivnih komada željeza, u svrhu ugradnje opreme i ventilacijskih kanala.</t>
  </si>
  <si>
    <t>Bojanje vidljivog dijela instalacije ventilacije unutar prostora dvorane, prema RAL-u kojeg definira arhitekta.</t>
  </si>
  <si>
    <t>Korištenje autodizalice radi ugradnje uređaja iz stavke 1. na krov građevine. Visina građevine je 4.5 m, horizontalni pomak mjesta ugradnje je  7 m, s mogućnošću prilaska autodizalicom uz samu građevinu.</t>
  </si>
  <si>
    <t>UKUPNO 1.2.</t>
  </si>
  <si>
    <t>1.3.</t>
  </si>
  <si>
    <t>INSTALACIJA HLAĐENJA/GRIJANJA TZK, M.DVORANE I GALERIJE :</t>
  </si>
  <si>
    <t>Dobava i ugradnja SPLIT-SITEMA dizalice topline, kao proizvod DAIKIN Japan, ili jednakovrijedan ………………………...., slijedećih karakteristika, a kompletno sa spajanjem, puštanjem u pogon od ovlaštenog servisera :</t>
  </si>
  <si>
    <t xml:space="preserve"> - izvedba</t>
  </si>
  <si>
    <t>1 vanjska + 1 unutarnja zidna</t>
  </si>
  <si>
    <t xml:space="preserve"> - tip - unutrašnja jedinica</t>
  </si>
  <si>
    <t>FTXS 25 J2V1B</t>
  </si>
  <si>
    <t xml:space="preserve">        - vanjska jedinica</t>
  </si>
  <si>
    <t>RXS 25 J2V1B</t>
  </si>
  <si>
    <r>
      <t xml:space="preserve"> - kapacitet hlađenje ( + 35 </t>
    </r>
    <r>
      <rPr>
        <vertAlign val="superscript"/>
        <sz val="10"/>
        <rFont val="Arial"/>
        <family val="2"/>
        <charset val="238"/>
      </rPr>
      <t>o</t>
    </r>
    <r>
      <rPr>
        <sz val="10"/>
        <rFont val="Arial"/>
        <family val="2"/>
        <charset val="238"/>
      </rPr>
      <t xml:space="preserve">C) </t>
    </r>
  </si>
  <si>
    <t>2500 W</t>
  </si>
  <si>
    <t xml:space="preserve"> - električni priključak</t>
  </si>
  <si>
    <t>230 V, 50 Hz</t>
  </si>
  <si>
    <t xml:space="preserve">daljinski upravljač </t>
  </si>
  <si>
    <t>U stavku je potrebno uračunati i nosač vanjske jedinice, kompletno sa pričvrsnim materijalom i antikorozivno zaštićen.</t>
  </si>
  <si>
    <t>1 vanjska + 2 unutarnje kazetne</t>
  </si>
  <si>
    <t xml:space="preserve"> - tip   unutrašnja jedinica</t>
  </si>
  <si>
    <t>FCQH50C8VEB - 2 kom</t>
  </si>
  <si>
    <t xml:space="preserve">          vanjska jedinica</t>
  </si>
  <si>
    <t>RZQ100B9W1B</t>
  </si>
  <si>
    <t>10.0 kW</t>
  </si>
  <si>
    <r>
      <t xml:space="preserve"> - kapacitet grijanja ( +7 </t>
    </r>
    <r>
      <rPr>
        <vertAlign val="superscript"/>
        <sz val="10"/>
        <rFont val="Arial"/>
        <family val="2"/>
        <charset val="238"/>
      </rPr>
      <t>o</t>
    </r>
    <r>
      <rPr>
        <sz val="10"/>
        <rFont val="Arial"/>
        <family val="2"/>
        <charset val="238"/>
      </rPr>
      <t xml:space="preserve">C) </t>
    </r>
  </si>
  <si>
    <t>11.0 kW</t>
  </si>
  <si>
    <t>380 V, 50 Hz, 3.4 kW</t>
  </si>
  <si>
    <t xml:space="preserve">žičani upravljač BRC1D52 </t>
  </si>
  <si>
    <t>FCQH600C8VEB - 2 kom</t>
  </si>
  <si>
    <t>RZQ125B9W1B</t>
  </si>
  <si>
    <t>12.5 kW</t>
  </si>
  <si>
    <t>13.0 kW</t>
  </si>
  <si>
    <t>380 V, 50 Hz, 4.3 kW</t>
  </si>
  <si>
    <t xml:space="preserve"> - tip KHRQ22M20T</t>
  </si>
  <si>
    <r>
      <t xml:space="preserve">Dobava i ugradnja bakrenih predizoliranih cijevi za potrebe razvoda freona, kompletno sa fazonskim komadima, spojnim (spojnice, ventili za punjenje freona i odzračivanje), brtvenim i sitnim potrošnim materijalom, te odmašćivanjem, vakuumiranjem i punjenjem freona, do potpunog pogonskog stanja. </t>
    </r>
    <r>
      <rPr>
        <u/>
        <sz val="10"/>
        <rFont val="Arial"/>
        <family val="2"/>
        <charset val="238"/>
      </rPr>
      <t/>
    </r>
  </si>
  <si>
    <r>
      <t>Ø</t>
    </r>
    <r>
      <rPr>
        <sz val="10"/>
        <rFont val="Arial"/>
        <family val="2"/>
        <charset val="238"/>
      </rPr>
      <t>6.4</t>
    </r>
  </si>
  <si>
    <r>
      <t>Ø9</t>
    </r>
    <r>
      <rPr>
        <sz val="10"/>
        <rFont val="Arial"/>
        <family val="2"/>
        <charset val="238"/>
      </rPr>
      <t>.5</t>
    </r>
  </si>
  <si>
    <t>Ø12.7</t>
  </si>
  <si>
    <t>Ø15.9</t>
  </si>
  <si>
    <r>
      <t xml:space="preserve">Dobava i ugradnja signalnog kabela za povezivanje unutrašnje i vanjske jedinice split sistema, kompletno sa svim potrebnim materijalom i radom. </t>
    </r>
    <r>
      <rPr>
        <u/>
        <sz val="10"/>
        <rFont val="Arial"/>
        <family val="2"/>
        <charset val="238"/>
      </rPr>
      <t/>
    </r>
  </si>
  <si>
    <t xml:space="preserve">Dobava i ugradnja PVC cijevi za potrebe odvoda kondenzata sa unutrašnjih i vanjskih jedinica, kompletno sa obujmicama i brtvenim materijalom. </t>
  </si>
  <si>
    <t>d=32</t>
  </si>
  <si>
    <t xml:space="preserve">Dobava i ugradnja ugradbenog sifona za kondenzat sa dodatnom mehaničkom kuglom za blokadu mirisa, kompletno sa obujmicama i brtvenim materijalom. </t>
  </si>
  <si>
    <t>Izrada i ugradnja raznih antikorozivnih komada željeza, u svrhu ugradnje opreme.</t>
  </si>
  <si>
    <t xml:space="preserve">Dobava i ugradnja pocinčane kanalice sa poklopcem presjeka 20x10 cm radi vođenja cijevi freona po pročelju, kompletno sa svim potrebnim materijalom i radom. </t>
  </si>
  <si>
    <t>UKUPNO 1.3. :</t>
  </si>
  <si>
    <t>1.4.</t>
  </si>
  <si>
    <t>INSTALACIJA TOPLINSKE PODSTANICE :</t>
  </si>
  <si>
    <t xml:space="preserve">Dobava i ugradnja stojećeg spremnika potrošne tople vode, sa dvije spiralne grijalice, te integrirana automatska regulacija pripreme potrošne tople vode kao proizvod Centrometal, Hrvatska, ili jednakovrijedan .........................sa debljinom izolacije od 80 mm kompletno sa spojnim i brtvenim materijalom te spajanjem, puštanjem u pogon od ovlaštenog servisera sa izdavanjem garancije :  </t>
  </si>
  <si>
    <t>STEB 600</t>
  </si>
  <si>
    <t xml:space="preserve"> - volumen</t>
  </si>
  <si>
    <t>600 l</t>
  </si>
  <si>
    <t xml:space="preserve"> - dužina</t>
  </si>
  <si>
    <t>910 mm</t>
  </si>
  <si>
    <t xml:space="preserve"> - širina</t>
  </si>
  <si>
    <t>760 mm</t>
  </si>
  <si>
    <t xml:space="preserve"> - visina</t>
  </si>
  <si>
    <t>2030 mm</t>
  </si>
  <si>
    <t xml:space="preserve"> - radni tlak</t>
  </si>
  <si>
    <t>6 bar</t>
  </si>
  <si>
    <t xml:space="preserve"> - elektro grijač</t>
  </si>
  <si>
    <t>2 x 2 kW</t>
  </si>
  <si>
    <t>U integriranu automatsku regulacija uključeni su slijedeći elementi:</t>
  </si>
  <si>
    <t xml:space="preserve"> - regulator</t>
  </si>
  <si>
    <t xml:space="preserve"> - regulacija pumpe pripreme potrošne vode putem kotla</t>
  </si>
  <si>
    <t xml:space="preserve"> - regulacija pumpe pripreme potrošne vode putem </t>
  </si>
  <si>
    <t xml:space="preserve">   solarnih kolektora</t>
  </si>
  <si>
    <t xml:space="preserve"> - naliježni osjetnik polazne temperature vode prema</t>
  </si>
  <si>
    <t xml:space="preserve">   solarnim kolektorima</t>
  </si>
  <si>
    <t xml:space="preserve"> - osjetnici temperature kotlovske vode,</t>
  </si>
  <si>
    <t xml:space="preserve"> - osjetnici temperature vode u spremniku PTV,</t>
  </si>
  <si>
    <t xml:space="preserve">   te na solarnim kolektorima</t>
  </si>
  <si>
    <t xml:space="preserve"> - svjetlosni osjetnik LDR,</t>
  </si>
  <si>
    <t xml:space="preserve">Dobava i ugradnja akumulatora topline, kao proizvod Centrometal, Hrvatska, ili jednakovrijedan …………………………………, sa debljinom izolacije od 80 mm kompletno sa spojnim i brtvenim materijalom te spajanjem, puštanjem u pogon i atestiranjem :  </t>
  </si>
  <si>
    <t>CAS 500</t>
  </si>
  <si>
    <t>500 l</t>
  </si>
  <si>
    <t xml:space="preserve"> - promjer</t>
  </si>
  <si>
    <t>825 mm</t>
  </si>
  <si>
    <t>1880 mm</t>
  </si>
  <si>
    <t>3 bar</t>
  </si>
  <si>
    <t>Uz standardne priključke za ispust i punjenje, spremnik mora biti opremljen s priključcima za ugradbu manometra, termometra i dva osjetnika temperature, te membranske ekspanzijske posude.
Spremnik je izrađen iz atestiranih materijala u skladu s normom ISO 9001/2000.</t>
  </si>
  <si>
    <t>Dobava i ugradnja zatvorene membranske ekspanzijske posude PTV, naveden korisnog volumena pri radnom tlaku, kompletno sa spojnim brtvenim materijalom:</t>
  </si>
  <si>
    <t>veličina</t>
  </si>
  <si>
    <t>30/3,5/6</t>
  </si>
  <si>
    <t>Dobava i ugradnja sigurnosnog ventila, sa spojnim i brtvenim materijalom:</t>
  </si>
  <si>
    <t xml:space="preserve">dimenzije NO 15, 6.5 bar </t>
  </si>
  <si>
    <t>Dobava i ugradnja manometra mjernog područja 0 - 6 bar sa troputnom slavinom za pražnjenje, kompletno sa spojnim i brtvenim materijalom.</t>
  </si>
  <si>
    <t>Dobava i ugradnja termometra mjernog područja 0 - 120 oC, sa spojnim i brtvenim materijalom.</t>
  </si>
  <si>
    <t>Dobava i ugradnja elektronski upravljanih cirkulacijskih crpki, kao proizvod GRUNDFOS, Danska, ili jednakovrijedan …………………………., kompletno sa spajanjem, puštanjem u pogon i atestiranjem :</t>
  </si>
  <si>
    <t>Cirkulacijska crpka radijatorsko grijanje - DVORANA</t>
  </si>
  <si>
    <t xml:space="preserve"> - Tip:                       MAGNA 25-60 N</t>
  </si>
  <si>
    <t xml:space="preserve"> - Protok:                  1100 l/h</t>
  </si>
  <si>
    <t xml:space="preserve"> - Napor:                    55 kPa</t>
  </si>
  <si>
    <t xml:space="preserve"> - El. priključak:         230 V/50 Hz/ 0.6 A</t>
  </si>
  <si>
    <t xml:space="preserve"> - Snaga el. motora:   10...85 W</t>
  </si>
  <si>
    <t>Cirkulacijska crpka radijatorsko grijanje - SVLAČIONICE</t>
  </si>
  <si>
    <t xml:space="preserve"> - Tip:                       MAGNA 25-80 N</t>
  </si>
  <si>
    <t xml:space="preserve"> - Protok:                  2500 l/h</t>
  </si>
  <si>
    <t xml:space="preserve"> - El. priključak:         230 V/50 Hz/ 0.98 A</t>
  </si>
  <si>
    <t xml:space="preserve"> - Snaga el. motora:   10...140 W</t>
  </si>
  <si>
    <t>Cirkulacijska crpka - potrošna topla voda</t>
  </si>
  <si>
    <t xml:space="preserve"> - Tip:                       APLHA 1 15-50 130</t>
  </si>
  <si>
    <t xml:space="preserve"> - Protok:                  1000 l/h</t>
  </si>
  <si>
    <t xml:space="preserve"> - Napor:                    30 kPa</t>
  </si>
  <si>
    <t xml:space="preserve"> - El. priključak:         230 V/50 Hz/ 0.27 A</t>
  </si>
  <si>
    <t xml:space="preserve"> - Snaga el. motora:   5...32 W</t>
  </si>
  <si>
    <t>Cirkulacijska crpka grijanja - PTV recirkulacija</t>
  </si>
  <si>
    <t xml:space="preserve"> - Tip:                      APLHA 2 L 20-60N</t>
  </si>
  <si>
    <t xml:space="preserve"> - Napor:                   30 kPa</t>
  </si>
  <si>
    <t xml:space="preserve"> - El. priključak:        230 V/50 Hz/ 0.38 A</t>
  </si>
  <si>
    <t xml:space="preserve"> - Snaga el. motora:   5...45 W</t>
  </si>
  <si>
    <t>Dobava i ugradnja programskog sata za potrebe uključivanja/isključivanja cirkulacijske crpke pojedinog kruga grijanja/hlađenja sa mogućnošću programiranja 4 različita programa rada tijekom dana, kompletno sa spajanjem i puštanjem u pogon.</t>
  </si>
  <si>
    <t>Dobava i ugradnja naliježnog termostata za potrebe rada crpke recirkulacije vode, kompletno sa spajanjem i puštanjem u pogon.</t>
  </si>
  <si>
    <t>Izrada i ugradnja antikorozivno zaštićenog kolektora tople vode, iz crne cijevi, dimenzije NO 80 sa po 6 priključaka ( 4xNO 20,1xNO 40 i 1xNO 50), kompletno sa spojnim, nosivim i brtvenim materijalom, prema shemi spajanja.</t>
  </si>
  <si>
    <t>Dobava i ugradnja kuglastih slavina za toplu i hladnu vodu, kompletno sa spojnim i brtvenim materijalom.</t>
  </si>
  <si>
    <t>NO 15, NP 6</t>
  </si>
  <si>
    <t>NO 20, NP 6</t>
  </si>
  <si>
    <t>NO 25, NP 6</t>
  </si>
  <si>
    <t>NO 40, NP 6</t>
  </si>
  <si>
    <t>NO 50, NP 6</t>
  </si>
  <si>
    <t xml:space="preserve">Dobava i ugradnja nepovratnog ventila, kompletno sa spojnim i brtvenim materijalom, dimenzije:  </t>
  </si>
  <si>
    <t xml:space="preserve">Dobava i ugradnja hvatača nečistoće, kompletno sa spojnim i brtvenim materijalom, dimenzije:  </t>
  </si>
  <si>
    <t xml:space="preserve">Dobava i ugradnja prestrujnih ventila, kompletno sa spojnim i brtvenim materijalom, dimenzije:  </t>
  </si>
  <si>
    <t>Dobava i ugradnja ventila za hidrauličko balansiranje sa proporcionalnom karakteristikom prigušenja, sa mjernim priključcima na instrument za podešavanje protoka, opremljeni ručnim kolom sa numeričkom skalom za predpodešavanje, kao proizvod Danfos ili jednakovrijedan ........................ Stavka obvezno uključuje jednokratno podešavanje protoka pomoću originalnog mjernog instrumenta, i izradu zapisnika o postignutim protocima. Ventili su sa navojnim priključkom (do dimenzije NO 50), te prirubnički (od dimenzije NO 65).</t>
  </si>
  <si>
    <t xml:space="preserve">NO 50 </t>
  </si>
  <si>
    <t>Dobava i ugradnja izolacije kao proizvod KFLEX klasa I ili jednakovrijedan ..............................., izolacije za cijevi tople i hladne vode, debljine stijenke 13 mm, sa zatvorenim ćelijama, klase gorivosti B, koeficijenta toplinske vodljivosti 0.034 W/m,K kod 0 oC, koeficijenta parodifuznosti većim od 7000, za potrebe izolacije cijevi unutar objekta, kompletno sa ljepilom, samoljepljivim izolirajućim i samoljepljivim trakama.</t>
  </si>
  <si>
    <t xml:space="preserve">Dobava i ugradnja aluminijskog plašta radi zaštite izolacije cijevi u prostoru podstanice, kompletno sa spojnim i brtvenim materijalom. </t>
  </si>
  <si>
    <t>Dobava i ugradnja elemenata autonomnog hidrodinamičkog proporcionalnog sustava doziranja za potrebe zaštite instalacije PTV od kamenca, kao proizvod CILLICHEMIE, Italija, ili jednakovrijedan ....................................., kompletno sa spojnim i brtvenim materijalom, a koji se sastoji iz slijedećih elemenata:</t>
  </si>
  <si>
    <t xml:space="preserve"> - sigurnosni filter Cillit</t>
  </si>
  <si>
    <t xml:space="preserve"> - hidrodinamički proporcionalni dozator CILLIT IMMUNO 52</t>
  </si>
  <si>
    <t xml:space="preserve"> - prašak za punjenje dozatora Cillit-55 M-H UNIVERSAL</t>
  </si>
  <si>
    <t>Izrada i ugradnja lijevka za otpadnu vodu, izrađenog iz pocinčanog lima, debljine 1.25 mm, kompletno sa odvodnom cijevi, sifonom i ventilom, te spojnim i brtvenim materijalom.</t>
  </si>
  <si>
    <t>Dobava i ugradnja odzračnih lonaca, volumena V = 3 lit., kompletno sa ventilom za ispust zraka, dimenzije NO10, te pripadnim cjevovodom, cca   6 m', kao i sa spojnim i brtvenim materijalom.</t>
  </si>
  <si>
    <t>Dobava i ugradnja automatskih odzračnika, kompletno sa spojnim i brtvenim materijalom.</t>
  </si>
  <si>
    <t>Izrada i ugradnja raznih antikorozivnih komada iz željeza, u svrhu ugradnje opreme i cjevovoda.</t>
  </si>
  <si>
    <t>Ispuštanje vode iz sustava grijanja radi priključka instalacije na postojeći sustav u prostoru kotlovnice, te izrada samog priključka.</t>
  </si>
  <si>
    <t>paušal</t>
  </si>
  <si>
    <t xml:space="preserve">AFŽM 400x300 mm </t>
  </si>
  <si>
    <t>UKUPNO 1.4. :</t>
  </si>
  <si>
    <t>1.5.</t>
  </si>
  <si>
    <t>INSTALACIJA T/O VENTILACIJE SVLAČIONICE I DVORANA:</t>
  </si>
  <si>
    <t>Dobava i ugradnja kompaktne klima komore s rekuperacijom topline, kao proizvod PROKLIMA, Samobor, ili jednakovrijedan …………………………...., kompletno sa spajanjem, puštanjem u pogon i atestiranjem, slijedećih karakteristika:</t>
  </si>
  <si>
    <t xml:space="preserve">tip </t>
  </si>
  <si>
    <t>KU-4-M-DU50S-S</t>
  </si>
  <si>
    <t>oznaka</t>
  </si>
  <si>
    <t xml:space="preserve">ProkPAKT </t>
  </si>
  <si>
    <t>CPL 4000-1-L-G-WW</t>
  </si>
  <si>
    <t>debljina izolacije</t>
  </si>
  <si>
    <t>50 mm</t>
  </si>
  <si>
    <r>
      <t xml:space="preserve">vanjska opata - </t>
    </r>
    <r>
      <rPr>
        <sz val="10"/>
        <rFont val="Arial"/>
        <family val="2"/>
        <charset val="238"/>
      </rPr>
      <t>pocinčano sivo RAL 7035 GL S</t>
    </r>
  </si>
  <si>
    <t>način isporuke</t>
  </si>
  <si>
    <t>u sekcijama</t>
  </si>
  <si>
    <t>ELEKTRIČNI PODACI</t>
  </si>
  <si>
    <t>napajanje</t>
  </si>
  <si>
    <t xml:space="preserve">400 V, 50 Hz </t>
  </si>
  <si>
    <t xml:space="preserve">klasa zaštite </t>
  </si>
  <si>
    <t>IP 55</t>
  </si>
  <si>
    <t>nominalna priključna snaga</t>
  </si>
  <si>
    <t xml:space="preserve">3.7 kW </t>
  </si>
  <si>
    <t>nominalna struja</t>
  </si>
  <si>
    <t>6.1 A</t>
  </si>
  <si>
    <t>MCB osigurač</t>
  </si>
  <si>
    <t>C20/3</t>
  </si>
  <si>
    <t>presjek glavnog napojnog kabela</t>
  </si>
  <si>
    <t>5x2.5 mm2</t>
  </si>
  <si>
    <t>TLAČNI DIO KLIMA KOMORE</t>
  </si>
  <si>
    <t xml:space="preserve">elastični spoj </t>
  </si>
  <si>
    <t>filter jedinica F7 na usisu svježeg zraka</t>
  </si>
  <si>
    <t>pločasti rekuperator sa kadom i by-pass-om</t>
  </si>
  <si>
    <t>zimski režim</t>
  </si>
  <si>
    <t>efikasnost</t>
  </si>
  <si>
    <t>87.1 %</t>
  </si>
  <si>
    <t>temp. zraka ispred rekuperatora</t>
  </si>
  <si>
    <t xml:space="preserve"> -6 oC, 90% r.v.</t>
  </si>
  <si>
    <t>temp. zraka iza rekuperatora</t>
  </si>
  <si>
    <t xml:space="preserve"> 16.7 oC, 18% r.v.</t>
  </si>
  <si>
    <t>temperatura otpadnog zraka - ulaz</t>
  </si>
  <si>
    <t xml:space="preserve"> 20 oC, 50% r.v.</t>
  </si>
  <si>
    <t>temperatura otpadnog zraka - izlaz</t>
  </si>
  <si>
    <t xml:space="preserve"> 2.2 oC, 100% r.v.</t>
  </si>
  <si>
    <t>ljetni režim</t>
  </si>
  <si>
    <t>79.3 %</t>
  </si>
  <si>
    <t>35 oC, 50% r.v.</t>
  </si>
  <si>
    <t xml:space="preserve"> 27.9 oC, 75% r.v.</t>
  </si>
  <si>
    <t xml:space="preserve"> 26 oC, 50% r.v.</t>
  </si>
  <si>
    <t>33 oC, 30% r.v.</t>
  </si>
  <si>
    <t xml:space="preserve">ventilator - tlačni : </t>
  </si>
  <si>
    <t xml:space="preserve">količina zraka   </t>
  </si>
  <si>
    <t>L = 4500 m3/h</t>
  </si>
  <si>
    <t xml:space="preserve">eksterni pad tlaka </t>
  </si>
  <si>
    <t>Hst  = 300 Pa</t>
  </si>
  <si>
    <t xml:space="preserve">snaga el.motora         </t>
  </si>
  <si>
    <t>N = 1.7 kW</t>
  </si>
  <si>
    <t>vodeni grijač</t>
  </si>
  <si>
    <t>pad tlaka na strani zraka</t>
  </si>
  <si>
    <t>Hst  = 18 Pa</t>
  </si>
  <si>
    <t>temp. zraka ispred grijača</t>
  </si>
  <si>
    <t>temp. zraka iza grijača</t>
  </si>
  <si>
    <t xml:space="preserve"> 24 oC, 11.4% r.v.</t>
  </si>
  <si>
    <t>sistem  vode</t>
  </si>
  <si>
    <t xml:space="preserve">70/50 oC </t>
  </si>
  <si>
    <t>pad tlaka na strani vode</t>
  </si>
  <si>
    <t>Hst  = 8 kPa</t>
  </si>
  <si>
    <t>učin grijača</t>
  </si>
  <si>
    <t xml:space="preserve">11.07 kW </t>
  </si>
  <si>
    <t>cirkulacijska crpka</t>
  </si>
  <si>
    <t>troputni ventil sa pogonom</t>
  </si>
  <si>
    <t>elastični spoj - istrujna jedinica</t>
  </si>
  <si>
    <t>ODSISNI DIO KLIMA KOMORE</t>
  </si>
  <si>
    <t>filter jedinica F7 na optočnoj strani</t>
  </si>
  <si>
    <t xml:space="preserve">ventilator - odsisni : </t>
  </si>
  <si>
    <t xml:space="preserve">količina zraka  </t>
  </si>
  <si>
    <t xml:space="preserve">eksterni pad tlaka     </t>
  </si>
  <si>
    <t>jedinica pločastog rekuperatora s kadom i</t>
  </si>
  <si>
    <t>eliminatorom kapljica</t>
  </si>
  <si>
    <t>buka uređaja</t>
  </si>
  <si>
    <t>na svježem zraku</t>
  </si>
  <si>
    <t xml:space="preserve">52 dB </t>
  </si>
  <si>
    <t>na dovodnom zraku</t>
  </si>
  <si>
    <t xml:space="preserve">74.72 dB </t>
  </si>
  <si>
    <t>na optočnom zraku</t>
  </si>
  <si>
    <t xml:space="preserve">51.8 dB </t>
  </si>
  <si>
    <t>na otpadnom zraku</t>
  </si>
  <si>
    <t xml:space="preserve">78.2 dB </t>
  </si>
  <si>
    <t>kućište</t>
  </si>
  <si>
    <t xml:space="preserve">57.6 dB </t>
  </si>
  <si>
    <t>ukupna masa sklopa</t>
  </si>
  <si>
    <t>G = 975 kg</t>
  </si>
  <si>
    <r>
      <t>strana posluživanja-lijevo</t>
    </r>
    <r>
      <rPr>
        <sz val="10"/>
        <rFont val="Arial"/>
        <family val="2"/>
        <charset val="238"/>
      </rPr>
      <t xml:space="preserve"> u smjeru strujanja svježeg zraka</t>
    </r>
  </si>
  <si>
    <t>priključci prema nacrtnoj dokumentaciji</t>
  </si>
  <si>
    <t>U stavku je uključena i automatska regulacija. Sustav automatske regulacije sastoji se iz upravljačkog ormara, DDC regulatora, te opreme u polju. Upravljački ormar ugrađen je u uređaj, s KNX komunikacijskim protokolom, te mogućnošću spoja n CNSU.</t>
  </si>
  <si>
    <t>Tehničke karatkeristike automatske regulacije:</t>
  </si>
  <si>
    <t xml:space="preserve"> - vremenski progam, s podešenjem tjednog programa i opcijama slobodnih dana i praznika,</t>
  </si>
  <si>
    <t xml:space="preserve"> - komforni i štedni režim rada</t>
  </si>
  <si>
    <t xml:space="preserve"> - upravljanje radom dobavnog i odsisnog ventilatora pomoću senzora protoka zraka ili mjerenjm vanjskog pada tlaka</t>
  </si>
  <si>
    <t xml:space="preserve"> - kaskadna kontrola između temperature zraka u prostoru i temeprature dobavnog zraka s minimalnim i maksimalnim graničnim vrijednostima temperature dobavnog zraka</t>
  </si>
  <si>
    <t xml:space="preserve"> - upravljanje protokom dobavnog zraka za osiguranje najniže moguće temperature dobavnog zraka za rekuperatorsku jedinicu</t>
  </si>
  <si>
    <t xml:space="preserve"> - promjena odnosa protoka zraka između dobavnog i odsisnog ventilatora</t>
  </si>
  <si>
    <t xml:space="preserve"> - zaštita od smrzavanja s protusmrzavajućim osjetnikom</t>
  </si>
  <si>
    <t xml:space="preserve"> - nadzor filtera</t>
  </si>
  <si>
    <t xml:space="preserve"> - sobna jedinica </t>
  </si>
  <si>
    <t>Ormar se isporučuje kompletno ožičen i ispitan, sa svom potrebnom dokumentacijom. Signalizacija stanja elektromotornih potrošača, te pojedinih dijelova automatike prikazana je na DDC regulatoru.</t>
  </si>
  <si>
    <t>U stavku su uračunati svi radovi pri puštanju kompletne instalacije u pogon i usklađivanje djelovanja opreme za automatiku u polju s instalacijom CNUS, izdavanje tehničke dokumentacije, obuka korisnika za osnovni servis i intervencije, radovi pri puštanju kompletne instalacije u pogon, programiranje DDC regulatora za osiguranje funkcionalno ispravnog rada svih sustava automatske regulacije klima komore.</t>
  </si>
  <si>
    <t>Dobava i ugradnja tlačno - odsisnog ventilatora s rekuperacijom topline kao proizvod DAIKIN, Japan, ili jednakovrijedan ……………………….., kompletno sa spajanjem, puštanjem u pogon i atestiranjem, slijedećih karakteristika:</t>
  </si>
  <si>
    <t xml:space="preserve"> - tip i veličina</t>
  </si>
  <si>
    <t>VAM2000FA8VE</t>
  </si>
  <si>
    <t>Tehnički podaci za uvjete:</t>
  </si>
  <si>
    <t>Tv = 35°C ST, 60% RH</t>
  </si>
  <si>
    <t>Tp = 27°C ST, 50% RH</t>
  </si>
  <si>
    <t>Tv= 7°C ST, 70% RH</t>
  </si>
  <si>
    <t>Tp = 20°C ST, 40% RH</t>
  </si>
  <si>
    <t>VZ = 2000 / 2000 / 1400 m3/h</t>
  </si>
  <si>
    <t>ESP = 137 / 78 / 59 Pa</t>
  </si>
  <si>
    <t>Stupanj učink. (temp.): 75% / 75% / 78%</t>
  </si>
  <si>
    <t>Stupanj učink. (ental.- grijanje): 66% / 66% / 70%</t>
  </si>
  <si>
    <t>dimenzije: 1514 x 1156 mm ; h = 726 mm</t>
  </si>
  <si>
    <t>težina: 158 kg</t>
  </si>
  <si>
    <t>N = 953 W - 230 V - 50 Hz</t>
  </si>
  <si>
    <t>Nivo zvučnog tlaka, 1,5m ispod jedinice u uvjetima navedenim u katalogu proizvođača: 42/40/36 dB(A)</t>
  </si>
  <si>
    <t>Pribor:</t>
  </si>
  <si>
    <t xml:space="preserve"> - daljinsko upravljanje</t>
  </si>
  <si>
    <t>BRC301B61</t>
  </si>
  <si>
    <t>Dimenzije</t>
  </si>
  <si>
    <t>1514x868x726 mm</t>
  </si>
  <si>
    <t>VAM1500FA8VE</t>
  </si>
  <si>
    <t xml:space="preserve"> - efikasnost rekuperacije topline    </t>
  </si>
  <si>
    <t xml:space="preserve"> - efikasnost rekuperacije entalpije</t>
  </si>
  <si>
    <t xml:space="preserve">                   -grijanje</t>
  </si>
  <si>
    <t xml:space="preserve">                   -hlađenje</t>
  </si>
  <si>
    <t xml:space="preserve"> - eksterni pad tlaka</t>
  </si>
  <si>
    <t xml:space="preserve">                   -tlačni dio</t>
  </si>
  <si>
    <t>100 Pa</t>
  </si>
  <si>
    <t xml:space="preserve">                   -odsisni dio</t>
  </si>
  <si>
    <t>Element rekuperacije topline: Specijalni negorivi papir</t>
  </si>
  <si>
    <t>Snaga ventilatora</t>
  </si>
  <si>
    <t>864W, 230 V, 50 Hz</t>
  </si>
  <si>
    <t>Buka uređaja (max.):</t>
  </si>
  <si>
    <t>39 dB(A)</t>
  </si>
  <si>
    <t>Ograničenja rada:</t>
  </si>
  <si>
    <r>
      <t>od -15</t>
    </r>
    <r>
      <rPr>
        <vertAlign val="superscript"/>
        <sz val="10"/>
        <rFont val="Arial"/>
        <family val="2"/>
        <charset val="238"/>
      </rPr>
      <t>o</t>
    </r>
    <r>
      <rPr>
        <sz val="10"/>
        <rFont val="Arial"/>
        <family val="2"/>
        <charset val="238"/>
      </rPr>
      <t>C do 50</t>
    </r>
    <r>
      <rPr>
        <vertAlign val="superscript"/>
        <sz val="10"/>
        <rFont val="Arial"/>
        <family val="2"/>
        <charset val="238"/>
      </rPr>
      <t>o</t>
    </r>
    <r>
      <rPr>
        <sz val="10"/>
        <rFont val="Arial"/>
        <family val="2"/>
        <charset val="238"/>
      </rPr>
      <t>C</t>
    </r>
  </si>
  <si>
    <t>Promjer priključka kanala:</t>
  </si>
  <si>
    <t>350 mm</t>
  </si>
  <si>
    <t>Težina:</t>
  </si>
  <si>
    <t>132 kg</t>
  </si>
  <si>
    <t xml:space="preserve">Dobava i ugradnja odsisnog ventilatora, kao proizvod RUCK Njemačka ili jednakovrijedan …………………………...., kompletno sa spojnim, brtvenim i nosivim materijalom, te spajanjem, puštanjem u pogon i izdavanjem garancije, slijedećih karakteristika: </t>
  </si>
  <si>
    <t xml:space="preserve">       - tip: RK200L</t>
  </si>
  <si>
    <t xml:space="preserve">       - količina zraka: L = 800 m3/h</t>
  </si>
  <si>
    <t xml:space="preserve">       - eksterni pad tlaka : Hst = 120 Pa</t>
  </si>
  <si>
    <t xml:space="preserve">       - snaga ventilatora : N = 195 W</t>
  </si>
  <si>
    <t xml:space="preserve">       - el. priključak : 230 V, 50 Hz, 0.9 A</t>
  </si>
  <si>
    <t>buka prema kanalu - usis</t>
  </si>
  <si>
    <t>74 dB</t>
  </si>
  <si>
    <t>buka prema kanalu - tlak</t>
  </si>
  <si>
    <t>76 dB</t>
  </si>
  <si>
    <t>buka prema okolini - kućište</t>
  </si>
  <si>
    <t>62dB</t>
  </si>
  <si>
    <t>oprema : elastični priključci - 2 kom</t>
  </si>
  <si>
    <t xml:space="preserve">              regulator broja okretaja - MTY 1</t>
  </si>
  <si>
    <t xml:space="preserve">Dobava i ugradnja prigušivača buke, tip PZ100/50, kao proizvod KLIMAOPREMA Samobor ili jednakovrijedan …………………………….., kompletno sa spajanjem, puštanjem u pogon i atestiranjem, slijedećih karakteristika:
</t>
  </si>
  <si>
    <t xml:space="preserve"> - veličina šxvxd = 750x900x1500 mm</t>
  </si>
  <si>
    <t xml:space="preserve"> - veličina šxvxd = 1200x600x1000 mm</t>
  </si>
  <si>
    <t>PPZ K-60 350x230x600 - M220 - s</t>
  </si>
  <si>
    <t>PPZ K-60 450x230x600 - M220 - s</t>
  </si>
  <si>
    <t>PPZ K-60 700x400x600 - M220 - s</t>
  </si>
  <si>
    <t>PPZ K-60 750x230x600 - M220 - s</t>
  </si>
  <si>
    <t>Dobava i ugradnja ventilacionih rešetki, kao proizvod KLIMAOPREMA Samobor ili jednakovrijedan …………………………….., kompletno sa spojnim, brtvenim i nosivim materijalom.</t>
  </si>
  <si>
    <t>OAH 1-L + UR 325x225</t>
  </si>
  <si>
    <t>OAH 1-L + UR 425x225</t>
  </si>
  <si>
    <t>OAH 1-L + UR 525x225</t>
  </si>
  <si>
    <t>OAH 1-L + UR 625x225</t>
  </si>
  <si>
    <t>ZOV 150</t>
  </si>
  <si>
    <r>
      <t>Dobava i ugradnja protukišnih fiksnih žaluzina s protuinsektnom mrežicom</t>
    </r>
    <r>
      <rPr>
        <sz val="10"/>
        <rFont val="Arial"/>
        <family val="2"/>
        <charset val="238"/>
      </rPr>
      <t>, kao proizvod KLIMAOPREMA Samobor ili jednakovrijedan ………………………….., kompletno sa spojnim, brtvenim i nosivim materijalom.</t>
    </r>
  </si>
  <si>
    <t>AFŽM 700x400</t>
  </si>
  <si>
    <t>AFŽM 900x400</t>
  </si>
  <si>
    <t>AFŽM 1000x600</t>
  </si>
  <si>
    <r>
      <t xml:space="preserve">Dobava i ugradnja ventilacionih rešetki, kao proizvod KLIMAOPREMA Samobor, ili jednakovrijedan …………….., </t>
    </r>
    <r>
      <rPr>
        <sz val="10"/>
        <rFont val="Arial"/>
        <family val="2"/>
        <charset val="238"/>
      </rPr>
      <t>kompletno sa spojnim, brtvenim i nosivim materijalom.</t>
    </r>
  </si>
  <si>
    <r>
      <t>DEV-0 600/24 B-B-A-H-</t>
    </r>
    <r>
      <rPr>
        <sz val="10"/>
        <rFont val="Calibri"/>
        <family val="2"/>
        <charset val="238"/>
      </rPr>
      <t>Ø</t>
    </r>
    <r>
      <rPr>
        <sz val="10"/>
        <rFont val="Arial"/>
        <family val="2"/>
        <charset val="238"/>
      </rPr>
      <t>248+PK2</t>
    </r>
  </si>
  <si>
    <r>
      <t>DEV-0 625/54 B-B-B-H-</t>
    </r>
    <r>
      <rPr>
        <sz val="10"/>
        <rFont val="Calibri"/>
        <family val="2"/>
        <charset val="238"/>
      </rPr>
      <t>Ø</t>
    </r>
    <r>
      <rPr>
        <sz val="10"/>
        <rFont val="Arial"/>
        <family val="2"/>
        <charset val="238"/>
      </rPr>
      <t>248+PK2</t>
    </r>
  </si>
  <si>
    <r>
      <t>DEV-0 800/72 B-B-B-H-</t>
    </r>
    <r>
      <rPr>
        <sz val="10"/>
        <rFont val="Calibri"/>
        <family val="2"/>
        <charset val="238"/>
      </rPr>
      <t>Ø315</t>
    </r>
    <r>
      <rPr>
        <sz val="10"/>
        <rFont val="Arial"/>
        <family val="2"/>
        <charset val="238"/>
      </rPr>
      <t>+PK2</t>
    </r>
  </si>
  <si>
    <t>Priključna kutija anemostata je maksimalno 30 cm.</t>
  </si>
  <si>
    <r>
      <t>DEV-0 800/72 B-B-B-H-2x</t>
    </r>
    <r>
      <rPr>
        <sz val="10"/>
        <rFont val="Calibri"/>
        <family val="2"/>
        <charset val="238"/>
      </rPr>
      <t>Ø210</t>
    </r>
    <r>
      <rPr>
        <sz val="10"/>
        <rFont val="Arial"/>
        <family val="2"/>
        <charset val="238"/>
      </rPr>
      <t>+PK2</t>
    </r>
  </si>
  <si>
    <t>Izrada i ugradnja završne krovne kape ventilacijskih kanala prema detalju arhitektonskog rješenja, kompletno sa spojnim, brtvenim i nosivim materijalom, za slijedeće dimenzije ventilacijskih kanala:</t>
  </si>
  <si>
    <t>400x300</t>
  </si>
  <si>
    <t>400x400</t>
  </si>
  <si>
    <t>700x400</t>
  </si>
  <si>
    <t xml:space="preserve">Dobava i montaža aluminijskih fleksibilnih cijevi tip "ALUDEC" sa ugrađenom spiralom od opružnog čelika za spoj odsisnog ventila sa ventilacijskim kanalom, uključivo spojni i brtveni materijal. </t>
  </si>
  <si>
    <r>
      <rPr>
        <sz val="10"/>
        <rFont val="Calibri"/>
        <family val="2"/>
        <charset val="238"/>
      </rPr>
      <t>Ø15</t>
    </r>
    <r>
      <rPr>
        <sz val="10"/>
        <rFont val="Arial"/>
        <family val="2"/>
        <charset val="238"/>
      </rPr>
      <t>0 mm</t>
    </r>
  </si>
  <si>
    <r>
      <rPr>
        <sz val="10"/>
        <rFont val="Calibri"/>
        <family val="2"/>
        <charset val="238"/>
      </rPr>
      <t>Ø21</t>
    </r>
    <r>
      <rPr>
        <sz val="10"/>
        <rFont val="Arial"/>
        <family val="2"/>
        <charset val="238"/>
      </rPr>
      <t>0 mm</t>
    </r>
  </si>
  <si>
    <r>
      <rPr>
        <sz val="10"/>
        <rFont val="Calibri"/>
        <family val="2"/>
        <charset val="238"/>
      </rPr>
      <t>Ø25</t>
    </r>
    <r>
      <rPr>
        <sz val="10"/>
        <rFont val="Arial"/>
        <family val="2"/>
        <charset val="238"/>
      </rPr>
      <t>0 mm</t>
    </r>
  </si>
  <si>
    <r>
      <rPr>
        <sz val="10"/>
        <rFont val="Calibri"/>
        <family val="2"/>
        <charset val="238"/>
      </rPr>
      <t>Ø315</t>
    </r>
    <r>
      <rPr>
        <sz val="10"/>
        <rFont val="Arial"/>
        <family val="2"/>
        <charset val="238"/>
      </rPr>
      <t xml:space="preserve"> mm</t>
    </r>
  </si>
  <si>
    <t xml:space="preserve">Izrada i ugradnja ventilacionih kanala iz pocinčanog lima, debljina prema DIN 1946, kompletno sa svim potrebnim koljenima, suženjima, klapnama, račvama, skretnim limovima, te spojnim i brtvenim materijalom. 
Koljena ventilacionih kanala izvesti sa unutrašnjim polumjerom min. 1/4 širine kanala. U odvojak ventilacionog kanala ugraditi regulacionu klapnu i otvor za mjerenje količine.
</t>
  </si>
  <si>
    <t xml:space="preserve">Dobava i ugradnja izolacije kao proizvod KFLEX DUCT NET klasa I ili jednakovrijedan ..................................., izolacije u pločama za izolaciju tlačnih i odsisnih ventilacionih kanala, debljine stijenke 8 mm, sa zatvorenim ćelijama, klase gorivosti B, koeficijenta toplinske vodljivosti 0.034 W/m,K kod 0 oC, koeficijenta parodifuznosti većim od 7000, kompletno sa ljepilom, samoljepljivim izolirajućim i samoljepljivim trakama. </t>
  </si>
  <si>
    <t>Izrada i ugradnja raznih antikorozivnih komada iz željeza, u svrhu ugradnje opreme i ventilacionih kanala.</t>
  </si>
  <si>
    <t>Dobava i ugradnja PVC cijevi, za potrebe odvoda kondenzata, uključivo potrebne spojnice, koljena, račve, te spojni i brtveni materijal, dimenzija :</t>
  </si>
  <si>
    <t xml:space="preserve">                       </t>
  </si>
  <si>
    <t>Probni pogon i regulacija sistema, sa mjerenjem postignutih parametara ventilacije i buke od ovlaštene tvrtke.</t>
  </si>
  <si>
    <t>UKUPNO 1.5. :</t>
  </si>
  <si>
    <t>1.6.</t>
  </si>
  <si>
    <t>ZAJEDNIČKE STAVKE :</t>
  </si>
  <si>
    <t>Pripremno završni radovi.</t>
  </si>
  <si>
    <t>Ispuštanje vode u kotlovnici radi spajanja nove instalacije na postojeću, demontaža postojeće izolacije, te izrada nove izolacije na mjestu spoja, kompletno sa svim potrebnim materijaom i radom.</t>
  </si>
  <si>
    <t>Sitan potrošni materijal koji nije posebno specificiran, a neophodan je za izvođenje.</t>
  </si>
  <si>
    <t>Tlačna proba sustava grijanja, te radijatorskog grijanja i priprema PTV.</t>
  </si>
  <si>
    <t>Topla proba sustava grijanja i hlađenja s klima komorom, te radijatorskog grijanja ureda.</t>
  </si>
  <si>
    <t>Čišćenje gradilišta od ostataka materijala nakon završetka  vlastitih radova.</t>
  </si>
  <si>
    <t>Transportni troškovi dopreme i povrata alata s gradilišta.</t>
  </si>
  <si>
    <t>Izrada sheme toplinske podstanice i uputa za rad kotlovnice te uokvirenje i postava na vidljivo mjesto u toplinskoj podstanici. Stavka obuhvaća i izradu i postavu  natpisa na armaturi i kolektoru.</t>
  </si>
  <si>
    <t>Ispitivanje instalacije i uređaja s povećanom opasnošću od strane ovlaštene ustanove.</t>
  </si>
  <si>
    <t>Ispitivanje mjerenja postignutih parametara grijanja i hlađenja od ovlaštene tvrtke, te izdavanja protokola o ispitivanju.</t>
  </si>
  <si>
    <t>Ispitivanje mjerenja postignutih parametara ventilacije, ispitivanja strojarnice prema Zakonu o zaštiti na radu od ovlaštene tvrtke, te izdavanja protokola o ispitivanju.</t>
  </si>
  <si>
    <t>Izrada projekta izvedenog stanja instalacija grijanja, hlađenja i ventilacije.</t>
  </si>
  <si>
    <t>UKUPNO 1.6. :</t>
  </si>
  <si>
    <t>1.7.</t>
  </si>
  <si>
    <t>PRATEĆI GRAĐEVINSKI RADOVI :</t>
  </si>
  <si>
    <t>Građevinska obrada svih otvora (cijevi i ventilacijskih kanala, rešetki i sl.) zazidavanjem, ožbukanjem grubom i finom žbukom na način da površina mora biti pripremljena za završnu obradu gletanjem.</t>
  </si>
  <si>
    <t>šlicevi do 10 cm</t>
  </si>
  <si>
    <t>cementna žbuka</t>
  </si>
  <si>
    <t>Protupožarno brtvljenje svih otvora između požarnih zona kroz koje prolaze cijevi grijanja i hlađenja, protupožarnom pjenom kao proizvod HILT ili sl., prema tipskom detalju protupožarnog brtvljenja cijevi. Obračun po dimenziji cijevi.</t>
  </si>
  <si>
    <t xml:space="preserve">do NO 50 </t>
  </si>
  <si>
    <t>UKUPNO 1.7.:</t>
  </si>
  <si>
    <t>REKAPITULACIJA</t>
  </si>
  <si>
    <t>1.1. INSTALACIJA RADIJATORSKOG GRIJANJA :</t>
  </si>
  <si>
    <t>1.2. INSTALACIJA TLAČNO/ODSISNE VENTILACIJE SP. DVORANE :</t>
  </si>
  <si>
    <t>1.3. INSTALACIJA HLAĐENJA/GRIJANJA TZK, M. DVORANE I GALER. :</t>
  </si>
  <si>
    <t>1.4. INSTALACIJA TOPLINSKE PODSTANICE :</t>
  </si>
  <si>
    <t>1.5- INSTALACIJA T/O VENTILACIJE SVLAČIONICE I DVORANA:</t>
  </si>
  <si>
    <t>1.6. ZAJEDNIČKE STAVKE :</t>
  </si>
  <si>
    <t>1.7. PRATEĆI GRAĐEVINSKI RADOVI :</t>
  </si>
  <si>
    <t xml:space="preserve">UKUPNO :     </t>
  </si>
  <si>
    <t xml:space="preserve">PDV :     </t>
  </si>
  <si>
    <t xml:space="preserve">SVEUKUPNO :     </t>
  </si>
  <si>
    <t xml:space="preserve">                                                                 </t>
  </si>
  <si>
    <t xml:space="preserve">                                                           </t>
  </si>
  <si>
    <t>PREDOPIS RADOVA</t>
  </si>
  <si>
    <t>TROŠKOVNIK IZVEDBE HIDROINSTALACIJA</t>
  </si>
  <si>
    <t xml:space="preserve">Čvrsto uziđavanje cijevi u zidove i druge konstrukcije nije dozvoljeno.
Prostor između cijevi i konstrukcije treba biti ispunjen plastičnim materijalom da bi se spriječilo oštećenje cijevi. Vodovodne cijevi će se pri prolazu kroz konstruktivne zidove zaštititi zaštitnom cijevi, čiji je promjer za 40 mm veći od vanjskog promjera vodovodne cijevi, a međuprostor će se ispuniti kudeljom ili drugim stalnoelastičnim kitom, ako postoji opasnost od prodora vode.
Izvedba potrebne zaštita cijevi od slijeganja i oštećenja posebno se ne obračunava.
Ispitivanje higijenske ispravnosti kao i tehničke korektnosti kompletne izvedbe hidroinstalacija dovoda i odvoda vode, izrada protokola i zapisnika o ispitivanju i pregledu posebno se ne obračunava.
</t>
  </si>
  <si>
    <t>REKAPITULACIJA :
1.Vodovod __________________________________________ kn 
2.Odvod sanitarno-otpadnih voda________________________ kn
3. Sanitarni pribori____________________________________ kn
4. Pomoćni građevinski radovi ___________________________ kn
____________________________________________________ 
UKUPNO : ___________________________________________ kn
____________________________________________________</t>
  </si>
  <si>
    <t>2. Odvod sanitarno-otpadnih voda</t>
  </si>
  <si>
    <t xml:space="preserve">1. Vodovod </t>
  </si>
  <si>
    <t>3. Sanitarni pribori</t>
  </si>
  <si>
    <t xml:space="preserve">4. Pomoćni građevinski radovi </t>
  </si>
  <si>
    <t>Ukupno:</t>
  </si>
  <si>
    <t>Hladna voda i topla voda</t>
  </si>
  <si>
    <t xml:space="preserve">Pocinčano-čelične cijevi s izolacijom klobučinom učvršćene namotajem pocinčane žice. Toplinska izolacija se zaštićuje s namotajem trake krovne ljepenke. Instalacije položiti u padu prema ventilu s ispustom.
Obračun po m¹  po profilu 
Vani položen u rovu :
</t>
  </si>
  <si>
    <t>No50</t>
  </si>
  <si>
    <t xml:space="preserve">Pocinčano-čelične cijevi s izolacijom klobučinom učvršćene namotajem pocinčane žice. Toplinska izolacija se zaštićuje namotajem trake krovne ljepenke. Instalacije položiti u padu prema ventilu s ispustom.
Obračun po m¹  po profilu 
U zgradi po zidnim utorima, ili u podu položeni u rovu :
</t>
  </si>
  <si>
    <t>No52</t>
  </si>
  <si>
    <t>No40</t>
  </si>
  <si>
    <t>No32</t>
  </si>
  <si>
    <t>No25</t>
  </si>
  <si>
    <t>No20</t>
  </si>
  <si>
    <t>No15</t>
  </si>
  <si>
    <t xml:space="preserve">Ravni ventil s kotačićem i ispustom. 
Obračun po komadu po profilu
</t>
  </si>
  <si>
    <t xml:space="preserve">Ravni ventil s kotačićem na ograncima. 
Obračun po komadu po profilu
</t>
  </si>
  <si>
    <t>Vratašca s okvirom od inoksa  veličine 10x10 
Obračun po komadu</t>
  </si>
  <si>
    <t xml:space="preserve">Ugradba nadžbuknih ventila s kapom na 
sanitarnim priborima.
Obračun po komadu po profilu
</t>
  </si>
  <si>
    <t>ravni - No15</t>
  </si>
  <si>
    <t>kutni - No15</t>
  </si>
  <si>
    <t xml:space="preserve">Vodovod hidrantske mreže </t>
  </si>
  <si>
    <t xml:space="preserve">Pocinčano-čelične cijevi s izolacijom klobučinom učvršćene namotajem pocinčane žice. Toplinska izolacija se zaštićuje s namotajem trake krovne ljepenke. Instalacije položiti u padu prema ventilu s ispustom.
Obračun po m¹  po profilu
</t>
  </si>
  <si>
    <t>u vanjskom rovu:</t>
  </si>
  <si>
    <t>unutar zgrade:</t>
  </si>
  <si>
    <t>No100</t>
  </si>
  <si>
    <t>No80</t>
  </si>
  <si>
    <t>1.8.</t>
  </si>
  <si>
    <t xml:space="preserve">Unutarnji zidni hidrantski ormarić ugrađen
u zidnoj niši s vratašcem obloženim ogledalom 
i natpisom „H”. Priključna cijev je profila No 52. 
U ormariću je oprema za gašenje požarara.
Dno ormarića je na visini 1.35m od gotovog poda.  
Obračun po komadu 
</t>
  </si>
  <si>
    <t>1.9.</t>
  </si>
  <si>
    <t xml:space="preserve">Vanjski nadzemni hidrant profila No 100.
Na pročelju zgrade postavlja se tabla s natpisom
I oznakom mjesta hidranta. 
Obračun po komadu 
</t>
  </si>
  <si>
    <t xml:space="preserve">Izvedba priključka vodovoda – sanitarne vode i 
hidrantskog voda, na komunalni sustav preko vodomjera i 
propusnih ventila koji su smješteni u vodovodnom oknu.
Cijevi sanitarne vode su promjera No50 a hidrantskog voda 
No 100.
Priključak, način i uvjete određuje i izvodi nadležno komunalno poduzeće.
Obračun priključka oba voda po komadu
</t>
  </si>
  <si>
    <t>Ukupno  1. Vodovod</t>
  </si>
  <si>
    <t>2. Instalacije odvoda otpadnih voda</t>
  </si>
  <si>
    <t>Odvod sanitarno-otpadnih voda:</t>
  </si>
  <si>
    <t xml:space="preserve">Cijevi kanalizacije od tvrde plastike ravnih  i fazonskih komada --  
Obračun po m¹ prema promjeru
</t>
  </si>
  <si>
    <t>2.1.</t>
  </si>
  <si>
    <t>DN 32</t>
  </si>
  <si>
    <t>DN 50</t>
  </si>
  <si>
    <t>DN 70</t>
  </si>
  <si>
    <t>DN 110</t>
  </si>
  <si>
    <t>DN 160</t>
  </si>
  <si>
    <t>DN 200</t>
  </si>
  <si>
    <t xml:space="preserve">Cijevi kanalizacije od tvrde plastike ravnih i fazonskih
komada. Završetak cijevi iznad krova s ventilacijskom glavom
ukupno 4 komada.
Obračun po m¹ prema promjeru
</t>
  </si>
  <si>
    <t>2.2.</t>
  </si>
  <si>
    <t>2.3.</t>
  </si>
  <si>
    <t xml:space="preserve">Podne rešetke sa TOP-sifonom i odvodom DN 50. 
Rešetka s okvirom nerđajući čelik, veličine 10x10.
Obračun po komadu
</t>
  </si>
  <si>
    <t>2.4.</t>
  </si>
  <si>
    <t xml:space="preserve">Podne rešetke sa sifonom i odvodom DN 110. 
Rešetka s okvirom nerđajući čelik, veličine 15x15.
Obračun po komadu
</t>
  </si>
  <si>
    <t>Odvod kišnice:</t>
  </si>
  <si>
    <t>2.5.</t>
  </si>
  <si>
    <t xml:space="preserve">Cijevi u temeljnom i vanjskom odvodu. Cijevi
kanalizacije od tvrde plastike ravnih i fazonskih komada.
Obračun po prema promjeru
</t>
  </si>
  <si>
    <t>DN 250</t>
  </si>
  <si>
    <t>2.6.</t>
  </si>
  <si>
    <t xml:space="preserve">Priključak na javni sustav odvodnje u oknu
Ro10, prema odredbama nadliježnog komunalnog poduzeća
</t>
  </si>
  <si>
    <t>U ponudi označiti tip opreme i njenu nabavnu cijenu. 
U jedinične cijene uzeti u obzir ugradnju opisane opreme.</t>
  </si>
  <si>
    <t>3.1.</t>
  </si>
  <si>
    <t xml:space="preserve">Umivaonik od keramike, konzolno pričvršćen na zid veličine 51 cm, s potrebnom opremom :
- stojeća armatura mješalice T+H vode s pokretnim izljevom kom1
- odvodna cijev sa sifonom i polužni mehanizam čepa umivaonika od inoksa kom 1
- kromirani držač papirnatog ručnika kom 1
- kromirani držač sapuna kom 1
- komplet kutija ogledala s donjom plohom za odlaganje stvari i gornjom plohom kontinuirane rasvjete s 3 halogene svjetiljke; veličina ogledala je 0.90m x visine 0.65 – kom 1
Obračun po komadu opisane stavke
</t>
  </si>
  <si>
    <t>3.2.</t>
  </si>
  <si>
    <t xml:space="preserve">WC – konzolno pričvršćena duboka školjka od keramike s horizontalnim
izljevom i uzidanim kotlićem, sa svim potrebnim priborom
- uzidani vodokotlić s plastičnim ispirnim cijevima i kromiranim poklopcem poluge za ispiranje vode
- poklopac školjke od tvrde plastike
- držač rolo papira 
- četka za čišćenje WC-a s kromiranim držačem
- kromirana kanta za otpad s nožnim otvaranjem, veličina 10 lit. 
Obračun po komadu
</t>
  </si>
  <si>
    <t>3.3.</t>
  </si>
  <si>
    <t>3.4.</t>
  </si>
  <si>
    <t>3.5.</t>
  </si>
  <si>
    <t>3.6.</t>
  </si>
  <si>
    <t>Potrebna oprema tuš kabine koja je građevinski formirana
veličine 215x100CM a što sadrži :
- linijska izljevna garnitura sa sifonom od inoksa dužine 215cm
- mješalica T+H vode s niskim izljevom i ugrađenom fiksnom
  prskalicom tuša kom 3
- držač sapuna kom 2
- kromirani rukohvat kom 2
- držač ručnika 3 kom
- kuka za vješanje stvari 3 kom
Obračun po komadu</t>
  </si>
  <si>
    <t>Uzidana kada veličine 70/200 s potrebnom opremom
- izljevna garnitura sa sifonom od inoksa
- mješalica T+H vode s niskim izljevom i ugrađenom fiksnom
  prskalicom tuša 
- držač sapuna kom 1
- kromirani rukohvat
- držač ručnika 1 kom
- kuka za vješanje stvari 1 kom
Obračun po komadu</t>
  </si>
  <si>
    <t>Specialna keramička WC – duboka školjka za invalide. 
Konzolno je pričvršćena s horizontalnim izljevom i uzidanim kotlićem
sa svim potrebnim priborom
- uzidani vodokotlić s plastičnim ispirnim cijevima i kromiranim poklopcem poluge za ispiranje vode
- rukohvat za pridržavanje
- poklopac školjke od tvrde plastike
- držač rolo papira 
- četka za čišćenje WC-a s kromiranim držačem
- kromirana kanta za otpad s nožnim otvaranjem, veličina 10 lit. 
Obračun po komadu</t>
  </si>
  <si>
    <t>Potrebna oprema tuš kabine koja je građevinski formirana
veličine 140x80CM a što sadrži :
- linijska izljevna garnitura sa sifonom od inoksa dužine 140cm
- mješalica T+H vode s niskim izljevom i ugrađenom fiksnom
  prskalicom tuša kom 2
- držač sapuna kom 1
- kromirani rukohvat kom 1
- držač ručnika 2 kom
- kuka za vješanje stvari 2 kom
Obračun po komadu</t>
  </si>
  <si>
    <t>Holender slavina s navojem za priključak profila No 15. 9
Obračun po komadu</t>
  </si>
  <si>
    <t>3.7.</t>
  </si>
  <si>
    <t>Ukupno  2. Odvod otpadnih voda</t>
  </si>
  <si>
    <t>Ukupno  3. Sanitarni pribori</t>
  </si>
  <si>
    <t>Vodoinstalacije</t>
  </si>
  <si>
    <t>UNUTARNJI RADOVI</t>
  </si>
  <si>
    <t>4.1.</t>
  </si>
  <si>
    <t>Konstrukcija podzida za smještaj vodokotlića
i pričvršćenje konzolne školjke, visine 1.20m.
Konstrukcija se oblaže s gipsanim pločama. 
Obračun po komadu prema veličini podzida 
0.90x1.2</t>
  </si>
  <si>
    <t>4.2.</t>
  </si>
  <si>
    <t>Izrada proreza veličine10x10 u betonskom zidu MB30. 
Nakon montaže zatvaranje udubljenja žbukom i 
izravnanje zidnih ploha.
Obračun po m¹</t>
  </si>
  <si>
    <t>4.3.</t>
  </si>
  <si>
    <t xml:space="preserve">Izrada proreza veličine 5x15 u betonskom zidu MB30. 
Nakon montaže zatvaranje udubljenja žbukom i
izravnanje zidnih ploha.
Obračun po m¹
</t>
  </si>
  <si>
    <t>4.4.</t>
  </si>
  <si>
    <t>4.5.</t>
  </si>
  <si>
    <t>Izrada proreza u podu prizemlja 40x40, nakon 
montaže zatvaranje udubljenja betonom.
Obračun po komadu</t>
  </si>
  <si>
    <t>Izrada proreza u stropnoj ploči otvora 15x15, 
nakon montaže zatvaranje udubljenja betonom i 
izravnanje stropnih ploha.
Obračun po komadu</t>
  </si>
  <si>
    <t>4.6.</t>
  </si>
  <si>
    <t>Izrada ventilskih okana u tlačnoj ploči unutarnje 
mjere 40x40, dubine 50cm. Zidovi i dno od betona
debljine 10cm, zaglađene unutarnje plohe. Poklopac
je pokretni, lj.-željezni, na koji dolazi obloga od obrade poda. 
Obračun po komadu</t>
  </si>
  <si>
    <t>4.7.</t>
  </si>
  <si>
    <t>4.8.</t>
  </si>
  <si>
    <t>4.9.</t>
  </si>
  <si>
    <t>Probijanje otvora u temeljnom zidu od betona MB30,
debljine 60 cm, veličine otvora 20x20. Nakon montaže zatvaranje otvora s betonom.
Obračun po komadu</t>
  </si>
  <si>
    <t>Probijanje otvora u temeljnom zidu od betona MB30,
debljine 60 cm, veličine otvora 20x20. Nakon montaže
 zatvaranje otvora s betonom.
Obračun po komadu</t>
  </si>
  <si>
    <t xml:space="preserve">Ugradba pijeska debljine 10 cm u postelju cijevima.
Obračun po m3 
</t>
  </si>
  <si>
    <t xml:space="preserve">Odvod sanitarno-otpadnih voda </t>
  </si>
  <si>
    <t>Izrada proreza veličine 10x10 u betonskom zidu MB30.
Nakon montaže zatvaranje udubljenja žbukom i 
izravnanje zidnih ploha.
Obračun po m¹</t>
  </si>
  <si>
    <t>4.10.</t>
  </si>
  <si>
    <t>4.11.</t>
  </si>
  <si>
    <t>4.12.</t>
  </si>
  <si>
    <t>4.13.</t>
  </si>
  <si>
    <t>4.14.</t>
  </si>
  <si>
    <t>4.15.</t>
  </si>
  <si>
    <t>4.16.</t>
  </si>
  <si>
    <t>4.17.</t>
  </si>
  <si>
    <t>4.18.</t>
  </si>
  <si>
    <t>Izrada proreza veličine30x30 u betonskom  temeljnom 
zidu MB30. Nakon montaže zatvaranje s betonom.
Obračun po komadu</t>
  </si>
  <si>
    <t>Izrada proreza veličine 40x60 u betonskoj tlačnoj 
ploči MB20. Nakon montaže zatvaranje otvora s betonom MB10. 
Obračun po m¹</t>
  </si>
  <si>
    <t>Izrada proreza u stropnoj ploči ABMB30,otvora 15x15,
za polaganje ventilacijske cijevi kanalizacije. 
Nakon montaže zatvaranje otvora s betonom. 
Obračun po komadu</t>
  </si>
  <si>
    <t xml:space="preserve">Produbljenje šlica u tlačnoj ploči na mjestima TOP sifona i
podne rešetke, veličine 15x15. 
Nakon montaže zatvaranje udubljenja.
Obračun po komadu
</t>
  </si>
  <si>
    <t>Probijanje otvora u temeljnom zidu od betona MB30,
debljine 60 cm, veličine otvora 20x20. Nakon montaže
zatvaranje otvora s betonom.
Obračun po komadu</t>
  </si>
  <si>
    <t>Unutarnja okna kanalizacije unutarnje mjere 60x60, dubine do 
70 cm, od betonaMB 20:
- kamena podloga debljine 10 cm
- betoniranje dna okna s izvedenom kinetom, debljina ploče 15 cm    
- betoniranje zidova debljine 10 cm
- cementna glazura zaglađena do crnog sjaja na svim unutarnjim plohama
- dvostruki poklopac s lijevano željeznim okvirom i uljnim utorom dimenzije      45x45,  a gornji poklopac se pokrije sa završnom podnom oblogom.
Obračun po komadu</t>
  </si>
  <si>
    <t xml:space="preserve">Ugradba pijeska debljine 10 cm u postelju cijevima.
Obračun po m3 </t>
  </si>
  <si>
    <t>Betonski blokovi –podmetači ispod kanalizacijskih
vertikala, veličine 30x30x30 od betona MB20.
Obračun po komadu (6+3)</t>
  </si>
  <si>
    <t>VANJSKI RADOVI</t>
  </si>
  <si>
    <t>4.19.</t>
  </si>
  <si>
    <t>4.20.</t>
  </si>
  <si>
    <t>4.21.</t>
  </si>
  <si>
    <t>4.22.</t>
  </si>
  <si>
    <t>Iskop rova u uskom iskopu u zemlji V ktg, 
izbacivanje zemlje van rova i planiranje površine
dna rova. Dubina rova do 0.80m. Nakon montaže
instalacija zatrpavanje rova s iskopanim materijalom.
(hidrantski vod i sanitarna voda se polažu paralelno u istom rovu)
Obračun po m3</t>
  </si>
  <si>
    <t>Iskop rova u uskom iskopu u zemlji V ktg. 
izbacivanje zemlje van rova i planiranje površine 
dna rova. Dubina rova do 0.80m. Nakon montaže 
instalacija zatrpavanje rova s iskopanim materijalom.
Obračun po m3</t>
  </si>
  <si>
    <t>Građevinska izvedba vodomjernog okna od betona 
je MB 30, veličine 100x80, dubine 1m.
 - kamena podloga debljine 10 cm
- betoniranje dna okna s izvedenom kinetom, debljina ploče 15 cm    
- betoniranje zidova debljine 10 cm
- cementna glazura zaglađena do crnog sjaja na svim 
unutarnjim plohama
- poklopac je lijevano željezni veličine 60x60 sa bravom.
 Poklopac se ugrađuje pri betoniranju okna.
Radove izvodi nadliježno komunalno poduzeće ili 
se izvodi po njihovim naputcima.
Obračun po komadu</t>
  </si>
  <si>
    <t>4.23.</t>
  </si>
  <si>
    <t xml:space="preserve">Iskop rova u uskom iskopu, izbacivanje zemlje 
van rova i planiranje površine dna rova. Dubina 
iskopa do 1.20m u zemlji Vktg.  Nakon montaže instalacija 
zatrpavanje rova s iskopanim materijalom.
Obračun po m3
</t>
  </si>
  <si>
    <t>4.24.</t>
  </si>
  <si>
    <t xml:space="preserve">Vanjska okna kanalizacije;
- unutarnje mjere 60x60, dubine do 
100 cm, od betonaMB 20:
- kamena podloga debljine 10 cm
- betoniranje dna okna s izvedenom kinetom, debljina ploče 15 cm    
- betoniranje zidova debljine 10 cm
- cementna glazura zaglađena do crnog sjaja na svim 
unutarnjim plohama
- poklopac je lijevano željezni veličine 60x60. Poklopac se ugrađuje pri
betoniranju okna.
Obračun po komadu
</t>
  </si>
  <si>
    <t xml:space="preserve">- unutarnje mjere 100x100, dubine do 
210 cm, od betonaMB 20:
- kamena podloga debljine 10 cm
- betoniranje dna okna s izvedenom kinetom, debljina ploče 15 cm    
- betoniranje zidova debljine 10 cm
- cementna glazura zaglađena do crnog sjaja na svim 
unutarnjim plohama
- poklopac je lijevano željezni veličine 60x60. Poklopac se ugrađuje pri
betoniranju okna.
Obračun po komadu
</t>
  </si>
  <si>
    <t>Odvod kišnice</t>
  </si>
  <si>
    <t>4.25.</t>
  </si>
  <si>
    <t xml:space="preserve">Iskop rova u uskom iskopu, izbacivanje zemlje van rova i planiranje površine dna rova. Dubina iskopa do 1.20m 
u zemlji Vktg.  Nakon montaže instalacija zatrpavanje rova s iskopanim materijalom.
Obračun po m3
</t>
  </si>
  <si>
    <t>4.26.</t>
  </si>
  <si>
    <t>4.27.</t>
  </si>
  <si>
    <t xml:space="preserve">Vanjsko okno kanalizacije, unutarnje mjere 55x55 , dubine do1.20, izvedeno od betona je MB 20.
- proširenje i produbljenje iskopa i kamena podloga debljine 10 cm
- betoniranje dna okna s izvedenom kinetom, debljina ploče 15 cm    
- betoniranje zidova debljine 15 cm
- betoniranje serklaže od armiranog betona MB30, d=15 cm  
- cementna glazura zaglađena do crnog sjaja na svim unutarnjim plohama
- lijevano-željezni poklopac za teški teret.
Obračun po komadu
</t>
  </si>
  <si>
    <t xml:space="preserve">Upojni bunari kišnice od perforirane betonske cijevi
Ø 150, korisne dubine d=1.7 0m oko koje se prostor u krugu od  Ø 250 ispunjava sa sipkim materijalom, slojevima  pjeska; šljunka i 
kamenim  nabačajem za filtriranje otpadnih voda. 
Dno bunara je pokrivena s rešetkom od AB gredica.
Stavka obuhvaća:
- perforirana betonska cijev Ø 150 l= 1.7 0m
- široki iskop u zemlji Vktg. dubine 2.20m i zatrpavanje 
okolo jame  m3  21.00
- odvoz viška m3  14.00
- podloga debljine 0.50m od krupnog kamena m3  2.50
- dovoz  pjeska; šljunka i kamenog  nabačaja sa 
formiranjem filtra m3  2.00 
- rešetka od AB gredica 10/15 l=1.46m na svakih 5 cm 
položenih na dno bunara u krugu Ø 250; 4.90 m2
- betoniranje pokrovne ploče od ABMB30
d=20cm s oplatom, 4.90 m2
- poklopac 60x60 od lijevanog željeza za teški teret, 1kom.
Obračun po komadu
</t>
  </si>
  <si>
    <t>4.28.</t>
  </si>
  <si>
    <t xml:space="preserve">Ø 150, korisne dubine d=2.70 0m oko koje se prostor u krugu od  Ø 250 ispunjava sa sipkim materijalom, slojevima  pjeska; šljunka i 
kamenim  nabačajem za filtriranje otpadnih voda. 
Dno bunara je pokrivena s rešetkom od AB gredica.
Stavka obuhvaća:
- perforirana betonska cijev Ø 150 l= 2.70m
- široki iskop u zemlji Vktg. dubine 2.20m i zatrpavanje 
okolo jame  m3  36.50
- odvoz viška m3  29.00
- podloga debljine 0.50m od krupnog kamena m3 2.50
- dovoz  pjeska; šljunka i kamenog  nabačaja sa 
formiranjem filtra m3  2.50 
- rešetka od AB gredica 10/15 l=1.46m na svakih 5 cm 
položenih na dno bunara u krugu Ø 250; 4.90 m2
- betoniranje pokrovne ploče od ABMB30
d=20cm s oplatom, 4.90 m2
- poklopac 60x60 od lijevanog željeza za teški teret, 1kom.
Obračun po komadu
</t>
  </si>
  <si>
    <t>4.29.</t>
  </si>
  <si>
    <t xml:space="preserve">Ugradba pijeska debljine 10 cm u postelju cijevima.
Obračun po m3 
Za sanitarno – otpadne vode i kišnicu
</t>
  </si>
  <si>
    <t>4.30.</t>
  </si>
  <si>
    <t xml:space="preserve">Odvoz građevinskog otpada i iskopane zemlje do 10 km, s utovarom i istovarom, te ravnanjem terena.
Obračun po m3
</t>
  </si>
  <si>
    <t xml:space="preserve">Ukupno  4. Pomoćni građevinski radovi </t>
  </si>
  <si>
    <t>* ispitivanja električne instalacije i izdavanja potrebnih atesta o izvršenim mjerenjima i atesta za</t>
  </si>
  <si>
    <t xml:space="preserve">  opremu i materijal</t>
  </si>
  <si>
    <t>* puštanje sustava u rad, kao i ostali radovi koji nisu posebno iskazani specifikacijama, a potrebni su</t>
  </si>
  <si>
    <t xml:space="preserve">  za potpunu i urednu izvedbu projektiranih instalacija, njihovu funkcionalnost, pogonsku gotovost i</t>
  </si>
  <si>
    <t>razvodnim kutijama.</t>
  </si>
  <si>
    <t>Kod nadžuknog polaganja kabela stavkama je obuhvaćena dobava i postavljanje obujmica, tipli, vijaka i OG</t>
  </si>
  <si>
    <t>razvodnih kutija.</t>
  </si>
  <si>
    <t>SUSTAV ZA DOJAVU POŽARA</t>
  </si>
  <si>
    <t>Analogno adresabilna vatrodojavna centrala za 1 analogno adresabilnu petlju</t>
  </si>
  <si>
    <t>komplet s akumulatorima 2x7Ah/12V, softwareom i programiranjem.</t>
  </si>
  <si>
    <t>Digitalni komunikator i glasovni dojavnik.</t>
  </si>
  <si>
    <t>Vatrootporni ormar otpornosti 60 minuta za smještaj centrale.</t>
  </si>
  <si>
    <t>Cerberus Pro FC721, Siemens ili jednakovrijedna</t>
  </si>
  <si>
    <t>Izdvojeni signalno upravljački display.</t>
  </si>
  <si>
    <t>Cerberus Pro FT2010-A1, Siemens ili jednakovrijedan</t>
  </si>
  <si>
    <t>Optički analogno adresabilni javljač požara, komplet s podnožjem.</t>
  </si>
  <si>
    <t>Cerberus Pro OP720 + DB721  Siemens ili jednakovrijedan</t>
  </si>
  <si>
    <t>Termički analogno adresabilni javljač požara, komplet s podnožjem.</t>
  </si>
  <si>
    <t>Cerberus Pro HI720 + DB721 Siemens ili jednakovrijedan</t>
  </si>
  <si>
    <t>Analogno adresabilna alarmna sirena.</t>
  </si>
  <si>
    <t>Cerberus Pro FDS221 + FDB221  Siemens ili jednakovrijedna</t>
  </si>
  <si>
    <t>Ručni analogno adresabilni javljač požara.</t>
  </si>
  <si>
    <t>Cerberus Pro  FDME221 + FDMH291-R Siemens ili jednakovrijedan</t>
  </si>
  <si>
    <t>Izlazni analogno adresabilni modul.</t>
  </si>
  <si>
    <t>Cerberus Pro FDCIO221 Siemens ili jednakovrijedan</t>
  </si>
  <si>
    <t>Dobava i polaganje bezhalogenog vatrodojavnog instalacijskog kabela</t>
  </si>
  <si>
    <t>tipa JEB-H(St)H FE180 E30 1x2x0,8, narančasti, očuvanje funkcije u požaru 30 minuta.</t>
  </si>
  <si>
    <t>Kabel se polaže podžbukno i u spuštenom stropu u PVC instalacijskim cijevima</t>
  </si>
  <si>
    <t>i nadžbukno u PNT instalacijskim cijevima</t>
  </si>
  <si>
    <t>U cijenu kabela uključena je PVC i PNT instalacijska cijev.</t>
  </si>
  <si>
    <t>Ispitivanje i atestiranje instalacije.</t>
  </si>
  <si>
    <t>Izrada projekta izvedenog stanja.</t>
  </si>
  <si>
    <t>UKUPNO VATRODOJAVA</t>
  </si>
  <si>
    <t>PONUĐAČ JE ODGOVORAN ZA KONTROLU FORMULA U EXCEL TABLICAMA I</t>
  </si>
  <si>
    <t>NUMERIČKU KONTROLU ZBROJEVA, MEĐUZBROJEVA I REKAPITULACIJE.</t>
  </si>
  <si>
    <t>UKUPNA REKAPITULACIJA</t>
  </si>
  <si>
    <t>OPĆE NAPOMENE UZ TROŠKOVNIK TERMOTEHNIČKIH INSTALACIJA</t>
  </si>
  <si>
    <t>3</t>
  </si>
  <si>
    <t>8</t>
  </si>
  <si>
    <t>9</t>
  </si>
  <si>
    <t>11</t>
  </si>
  <si>
    <t>12</t>
  </si>
  <si>
    <t>13</t>
  </si>
  <si>
    <t>14</t>
  </si>
  <si>
    <t>15</t>
  </si>
  <si>
    <t>16</t>
  </si>
  <si>
    <t>17</t>
  </si>
  <si>
    <t>18</t>
  </si>
  <si>
    <t>19</t>
  </si>
  <si>
    <t>20</t>
  </si>
  <si>
    <t>21</t>
  </si>
  <si>
    <t>22</t>
  </si>
  <si>
    <t>23</t>
  </si>
  <si>
    <t>24</t>
  </si>
  <si>
    <t>pdv 25%</t>
  </si>
  <si>
    <t>Sveukupno s pdv-om</t>
  </si>
  <si>
    <t>pregledati projektnu dokumentaciju sa objašnjenjima glavnog projektanta</t>
  </si>
  <si>
    <t>SUSTAV ZA DOJAVU POŽARA - UKUPNO</t>
  </si>
  <si>
    <t>PDV</t>
  </si>
  <si>
    <t>VATRODOJAVA</t>
  </si>
  <si>
    <t xml:space="preserve">Strojna priprema, dobava, transporti do mjesta ugradnje i ugradnja betona u trakaste temelje građevine u potrebnoj oplati. Betoniranje trakastih temelja zidova betonom razreda tlačne čvrstoče C30/37 s dodatkom plastifikatora. Presjek temelja 60*60(h) cm. Stavkom predvidjeti izradu prodora temeljnog razvoda instalacija. Kod nastavka betoniranja spoj odnosno ležaj temelja i nadtemeljnog zida uredno očistiti i premazati sn vezom tipa SikaLatex ili jednakovrijedan___________. Obračun po m³ ugrađenog betona. </t>
  </si>
  <si>
    <t>Dobava i postava betonskih gotovih punih elemenata Semmerlock tip CITYTOP 20x20cm ili jednakovrijedan ____________debljine 8cm svijetlo siva boja - postava sa pomakom za pola duzine u odnosu na prethodni red. Ploče se postavljaju na prethodno zbijeni i poravnati tampon u pijesak sukladno specifikaciji proizvođača. Obračun po m² površine.</t>
  </si>
  <si>
    <t>Dobava i ugradnja otirača za obuču na glavnom ulazu u dvoranu Otirač ROMAT, ANTRACIT, proizvođača Diad ili jednakovrijedan ____________konstrukcije izrađen od visokootpornog polypropilenskog tekstila za odstranjivanje nečistoće umetnutog u redove aluminijskih profila. Dimenzija otirača cca. 325x255x1,7cm Ugrađuje se udubljenje u podlozi kako bi vrh tepiha bio u ravnini sa gotovim podom. Obračun po kom.</t>
  </si>
  <si>
    <t>Dobava i ugradnja SPLIT-SITEMA dizalice topline, kao proizvod DAIKIN Japan ili sl. Ili jednakovrijedan ________, slijedećih karakteristika, a kompletno sa spajanjem, puštanjem u pogon i atestiranjem:</t>
  </si>
  <si>
    <t>Dobava i ugradnja izoliranih bakrenih spojnih elemenata za razvod medija R-410A komplet za plinsku i tekuću fazu, uključivo redukcije, kao proizvod DAIKIN Japan ili jednakovrijedan _________, slijedećih tipskih oznaka:</t>
  </si>
  <si>
    <t>Dobava i ugradnja SPLIT-SITEMA dizalice topline, kao proizvod DAIKIN Japan ili  jednakovrijedan ___________, slijedećih karakteristika, a kompletno sa spajanjem, puštanjem u pogon i atestiranjem: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</si>
</sst>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 _k_n_-;\-* #,##0\ _k_n_-;_-* &quot;-&quot;\ _k_n_-;_-@_-"/>
    <numFmt numFmtId="44" formatCode="_-* #,##0.00\ &quot;kn&quot;_-;\-* #,##0.00\ &quot;kn&quot;_-;_-* &quot;-&quot;??\ &quot;kn&quot;_-;_-@_-"/>
    <numFmt numFmtId="43" formatCode="_-* #,##0.00\ _k_n_-;\-* #,##0.00\ _k_n_-;_-* &quot;-&quot;??\ _k_n_-;_-@_-"/>
    <numFmt numFmtId="164" formatCode="_-* #,##0.00_-;\-* #,##0.00_-;_-* &quot;-&quot;_-;_-@_-"/>
    <numFmt numFmtId="165" formatCode="&quot;On&quot;;&quot;On&quot;;&quot;Off&quot;"/>
    <numFmt numFmtId="166" formatCode="#,##0.00\ &quot;kn&quot;"/>
    <numFmt numFmtId="167" formatCode="\$#,##0_);&quot;($&quot;#,##0\)"/>
    <numFmt numFmtId="168" formatCode="_-* #,##0\ _D_M_-;\-* #,##0\ _D_M_-;_-* &quot;- &quot;_D_M_-;_-@_-"/>
    <numFmt numFmtId="169" formatCode="_-* #,##0.00\ _D_M_-;\-* #,##0.00\ _D_M_-;_-* \-??\ _D_M_-;_-@_-"/>
    <numFmt numFmtId="170" formatCode="0.00_)"/>
    <numFmt numFmtId="171" formatCode="_-* #,##0&quot; DM&quot;_-;\-* #,##0&quot; DM&quot;_-;_-* &quot;- DM&quot;_-;_-@_-"/>
    <numFmt numFmtId="172" formatCode="_-* #,##0.00&quot; DM&quot;_-;\-* #,##0.00&quot; DM&quot;_-;_-* \-??&quot; DM&quot;_-;_-@_-"/>
  </numFmts>
  <fonts count="105">
    <font>
      <sz val="10"/>
      <name val="Arial"/>
      <charset val="238"/>
    </font>
    <font>
      <sz val="11"/>
      <color theme="1"/>
      <name val="Calibri"/>
      <family val="2"/>
      <charset val="238"/>
      <scheme val="minor"/>
    </font>
    <font>
      <sz val="10"/>
      <name val="Arial"/>
      <family val="2"/>
      <charset val="238"/>
    </font>
    <font>
      <sz val="11"/>
      <name val="ISOCPEUR"/>
      <family val="2"/>
      <charset val="238"/>
    </font>
    <font>
      <b/>
      <sz val="11"/>
      <name val="ISOCPEUR"/>
      <family val="2"/>
      <charset val="238"/>
    </font>
    <font>
      <sz val="10"/>
      <name val="ISOCPEUR"/>
      <family val="2"/>
      <charset val="238"/>
    </font>
    <font>
      <b/>
      <sz val="10"/>
      <name val="ISOCPEUR"/>
      <family val="2"/>
      <charset val="238"/>
    </font>
    <font>
      <sz val="12"/>
      <name val="Arial Narrow"/>
      <family val="2"/>
      <charset val="238"/>
    </font>
    <font>
      <sz val="10"/>
      <name val="Arial"/>
      <family val="2"/>
      <charset val="238"/>
    </font>
    <font>
      <b/>
      <sz val="10"/>
      <name val="Tahoma"/>
      <family val="2"/>
    </font>
    <font>
      <sz val="10"/>
      <name val="Tahoma"/>
      <family val="2"/>
    </font>
    <font>
      <sz val="10"/>
      <name val="Tahoma"/>
      <family val="2"/>
      <charset val="238"/>
    </font>
    <font>
      <sz val="10"/>
      <name val="Arial"/>
      <family val="2"/>
      <charset val="238"/>
    </font>
    <font>
      <sz val="9"/>
      <name val="ISOCPEUR"/>
      <family val="2"/>
      <charset val="238"/>
    </font>
    <font>
      <vertAlign val="superscript"/>
      <sz val="10"/>
      <name val="ISOCPEUR"/>
      <family val="2"/>
      <charset val="238"/>
    </font>
    <font>
      <sz val="10"/>
      <name val="Arial"/>
      <family val="2"/>
      <charset val="238"/>
    </font>
    <font>
      <sz val="10"/>
      <name val="Calibri"/>
      <family val="2"/>
      <charset val="238"/>
    </font>
    <font>
      <sz val="10"/>
      <color rgb="FFC00000"/>
      <name val="ISOCPEUR"/>
      <family val="2"/>
      <charset val="238"/>
    </font>
    <font>
      <b/>
      <sz val="10"/>
      <color rgb="FFC00000"/>
      <name val="ISOCPEUR"/>
      <family val="2"/>
      <charset val="238"/>
    </font>
    <font>
      <b/>
      <sz val="11"/>
      <color rgb="FFC00000"/>
      <name val="ISOCPEUR"/>
      <family val="2"/>
      <charset val="238"/>
    </font>
    <font>
      <sz val="11"/>
      <color rgb="FFC00000"/>
      <name val="ISOCPEUR"/>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ISOCPEUR"/>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MS Sans Serif"/>
      <family val="2"/>
      <charset val="238"/>
    </font>
    <font>
      <sz val="11"/>
      <name val="Arial"/>
      <family val="2"/>
    </font>
    <font>
      <sz val="11"/>
      <name val="Arial"/>
      <family val="2"/>
      <charset val="238"/>
    </font>
    <font>
      <b/>
      <i/>
      <sz val="10"/>
      <name val="ISOCPEUR"/>
      <family val="2"/>
      <charset val="238"/>
    </font>
    <font>
      <sz val="9"/>
      <color indexed="81"/>
      <name val="Tahoma"/>
      <family val="2"/>
      <charset val="238"/>
    </font>
    <font>
      <b/>
      <sz val="9"/>
      <color indexed="81"/>
      <name val="Tahoma"/>
      <family val="2"/>
      <charset val="238"/>
    </font>
    <font>
      <b/>
      <sz val="11"/>
      <name val="Tahoma"/>
      <family val="2"/>
    </font>
    <font>
      <i/>
      <sz val="10"/>
      <name val="ISOCPEUR"/>
      <family val="2"/>
      <charset val="238"/>
    </font>
    <font>
      <sz val="10"/>
      <name val="Arial"/>
      <family val="2"/>
      <charset val="238"/>
    </font>
    <font>
      <sz val="10"/>
      <name val="Arial"/>
      <family val="2"/>
    </font>
    <font>
      <sz val="12"/>
      <name val="Arial"/>
      <family val="2"/>
    </font>
    <font>
      <i/>
      <sz val="11"/>
      <name val="Arial"/>
      <family val="2"/>
      <charset val="238"/>
    </font>
    <font>
      <sz val="10"/>
      <name val="Arial CE"/>
    </font>
    <font>
      <b/>
      <sz val="10"/>
      <name val="Arial"/>
      <family val="2"/>
    </font>
    <font>
      <sz val="10"/>
      <color indexed="8"/>
      <name val="Arial"/>
      <family val="2"/>
    </font>
    <font>
      <b/>
      <sz val="12"/>
      <color indexed="48"/>
      <name val="Arial CE"/>
      <family val="2"/>
      <charset val="238"/>
    </font>
    <font>
      <sz val="10"/>
      <name val="Arial CE"/>
      <family val="2"/>
    </font>
    <font>
      <b/>
      <sz val="10"/>
      <color indexed="48"/>
      <name val="Arial CE"/>
      <family val="2"/>
      <charset val="238"/>
    </font>
    <font>
      <b/>
      <sz val="10"/>
      <color indexed="48"/>
      <name val="Arial"/>
      <family val="2"/>
    </font>
    <font>
      <b/>
      <sz val="10"/>
      <name val="Arial"/>
      <family val="2"/>
      <charset val="238"/>
    </font>
    <font>
      <sz val="10"/>
      <color rgb="FFFF0000"/>
      <name val="Arial"/>
      <family val="2"/>
    </font>
    <font>
      <b/>
      <sz val="10"/>
      <name val="Arial CE"/>
      <family val="2"/>
      <charset val="238"/>
    </font>
    <font>
      <b/>
      <sz val="12"/>
      <color indexed="48"/>
      <name val="Arial"/>
      <family val="2"/>
    </font>
    <font>
      <sz val="8"/>
      <name val="Arial"/>
      <family val="2"/>
      <charset val="238"/>
    </font>
    <font>
      <sz val="10"/>
      <name val="Helv"/>
    </font>
    <font>
      <vertAlign val="superscript"/>
      <sz val="10"/>
      <name val="Arial"/>
      <family val="2"/>
      <charset val="238"/>
    </font>
    <font>
      <b/>
      <sz val="10"/>
      <color indexed="17"/>
      <name val="Arial"/>
      <family val="2"/>
      <charset val="238"/>
    </font>
    <font>
      <sz val="10"/>
      <name val="Arial"/>
      <family val="2"/>
      <charset val="238"/>
    </font>
    <font>
      <sz val="10"/>
      <name val="Arial CE"/>
      <family val="2"/>
      <charset val="238"/>
    </font>
    <font>
      <u/>
      <sz val="10"/>
      <name val="Arial"/>
      <family val="2"/>
    </font>
    <font>
      <b/>
      <sz val="10"/>
      <color rgb="FFFF0000"/>
      <name val="Arial"/>
      <family val="2"/>
    </font>
    <font>
      <u/>
      <sz val="10"/>
      <name val="Arial"/>
      <family val="2"/>
      <charset val="238"/>
    </font>
    <font>
      <b/>
      <sz val="10"/>
      <color indexed="48"/>
      <name val="Arial"/>
      <family val="2"/>
      <charset val="238"/>
    </font>
    <font>
      <b/>
      <sz val="10"/>
      <name val="MS Sans Serif"/>
      <family val="2"/>
    </font>
    <font>
      <sz val="8"/>
      <name val="Arial"/>
      <family val="2"/>
    </font>
    <font>
      <b/>
      <sz val="12"/>
      <name val="Arial CE"/>
      <family val="2"/>
      <charset val="238"/>
    </font>
    <font>
      <b/>
      <i/>
      <sz val="16"/>
      <name val="Arial"/>
      <family val="2"/>
    </font>
    <font>
      <sz val="11"/>
      <name val="Times New Roman"/>
      <family val="1"/>
    </font>
    <font>
      <b/>
      <sz val="11"/>
      <name val="Arial"/>
      <family val="2"/>
      <charset val="238"/>
    </font>
    <font>
      <sz val="10"/>
      <name val="Times New Roman"/>
      <family val="1"/>
    </font>
    <font>
      <sz val="11"/>
      <name val="Arial CE"/>
      <charset val="238"/>
    </font>
    <font>
      <sz val="10"/>
      <color indexed="8"/>
      <name val="Arial"/>
      <family val="2"/>
      <charset val="238"/>
    </font>
    <font>
      <i/>
      <sz val="10"/>
      <name val="Arial"/>
      <family val="2"/>
      <charset val="238"/>
    </font>
    <font>
      <sz val="10"/>
      <color indexed="10"/>
      <name val="Arial"/>
      <family val="2"/>
      <charset val="238"/>
    </font>
    <font>
      <b/>
      <sz val="14"/>
      <name val="Arial"/>
      <family val="2"/>
      <charset val="238"/>
    </font>
    <font>
      <b/>
      <sz val="12"/>
      <name val="Arial"/>
      <family val="2"/>
      <charset val="238"/>
    </font>
    <font>
      <sz val="14"/>
      <name val="Arial"/>
      <family val="2"/>
      <charset val="238"/>
    </font>
    <font>
      <sz val="11"/>
      <name val="ISCPEUR"/>
      <charset val="238"/>
    </font>
    <font>
      <i/>
      <sz val="12"/>
      <name val="Arial"/>
      <family val="2"/>
      <charset val="238"/>
    </font>
    <font>
      <u/>
      <sz val="12"/>
      <name val="Arial"/>
      <family val="2"/>
      <charset val="238"/>
    </font>
    <font>
      <b/>
      <sz val="10"/>
      <name val="Arial CE"/>
      <family val="2"/>
    </font>
    <font>
      <b/>
      <sz val="10"/>
      <color rgb="FFFF0000"/>
      <name val="ISOCPEUR"/>
      <family val="2"/>
      <charset val="238"/>
    </font>
    <font>
      <sz val="10"/>
      <name val="Arial CE"/>
      <charset val="238"/>
    </font>
    <font>
      <b/>
      <sz val="10"/>
      <name val="Helv"/>
      <charset val="238"/>
    </font>
  </fonts>
  <fills count="5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43"/>
      </patternFill>
    </fill>
  </fills>
  <borders count="4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51">
    <xf numFmtId="0" fontId="0" fillId="0" borderId="0"/>
    <xf numFmtId="2" fontId="2" fillId="0" borderId="0" applyFont="0" applyFill="0" applyBorder="0" applyAlignment="0" applyProtection="0"/>
    <xf numFmtId="41" fontId="8" fillId="0" borderId="0" applyFont="0" applyFill="0" applyBorder="0" applyAlignment="0" applyProtection="0"/>
    <xf numFmtId="0" fontId="12" fillId="0" borderId="0"/>
    <xf numFmtId="0" fontId="12" fillId="0" borderId="0" applyFont="0" applyFill="0" applyBorder="0" applyAlignment="0" applyProtection="0"/>
    <xf numFmtId="165" fontId="12"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6" fillId="34" borderId="0" applyNumberFormat="0" applyBorder="0" applyAlignment="0" applyProtection="0"/>
    <xf numFmtId="0" fontId="1" fillId="0" borderId="0"/>
    <xf numFmtId="0" fontId="1" fillId="10" borderId="17" applyNumberFormat="0" applyFont="0" applyAlignment="0" applyProtection="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40" fillId="36" borderId="0" applyNumberFormat="0" applyBorder="0" applyAlignment="0" applyProtection="0"/>
    <xf numFmtId="0" fontId="41" fillId="53" borderId="19" applyNumberFormat="0" applyAlignment="0" applyProtection="0"/>
    <xf numFmtId="0" fontId="42" fillId="54"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22" applyNumberFormat="0" applyFill="0" applyAlignment="0" applyProtection="0"/>
    <xf numFmtId="0" fontId="46" fillId="0" borderId="23" applyNumberFormat="0" applyFill="0" applyAlignment="0" applyProtection="0"/>
    <xf numFmtId="0" fontId="46" fillId="0" borderId="0" applyNumberFormat="0" applyFill="0" applyBorder="0" applyAlignment="0" applyProtection="0"/>
    <xf numFmtId="0" fontId="47" fillId="40" borderId="19" applyNumberFormat="0" applyAlignment="0" applyProtection="0"/>
    <xf numFmtId="0" fontId="48" fillId="0" borderId="24" applyNumberFormat="0" applyFill="0" applyAlignment="0" applyProtection="0"/>
    <xf numFmtId="0" fontId="49" fillId="55" borderId="0" applyNumberFormat="0" applyBorder="0" applyAlignment="0" applyProtection="0"/>
    <xf numFmtId="0" fontId="50" fillId="0" borderId="25" applyNumberFormat="0" applyFill="0" applyAlignment="0" applyProtection="0"/>
    <xf numFmtId="0" fontId="2" fillId="0" borderId="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40" fillId="36" borderId="0" applyNumberFormat="0" applyBorder="0" applyAlignment="0" applyProtection="0"/>
    <xf numFmtId="0" fontId="41" fillId="53" borderId="19" applyNumberFormat="0" applyAlignment="0" applyProtection="0"/>
    <xf numFmtId="0" fontId="42" fillId="54"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22" applyNumberFormat="0" applyFill="0" applyAlignment="0" applyProtection="0"/>
    <xf numFmtId="0" fontId="46" fillId="0" borderId="23" applyNumberFormat="0" applyFill="0" applyAlignment="0" applyProtection="0"/>
    <xf numFmtId="0" fontId="46" fillId="0" borderId="0" applyNumberFormat="0" applyFill="0" applyBorder="0" applyAlignment="0" applyProtection="0"/>
    <xf numFmtId="0" fontId="47" fillId="40" borderId="19" applyNumberFormat="0" applyAlignment="0" applyProtection="0"/>
    <xf numFmtId="0" fontId="48" fillId="0" borderId="24" applyNumberFormat="0" applyFill="0" applyAlignment="0" applyProtection="0"/>
    <xf numFmtId="0" fontId="49" fillId="55" borderId="0" applyNumberFormat="0" applyBorder="0" applyAlignment="0" applyProtection="0"/>
    <xf numFmtId="0" fontId="50" fillId="0" borderId="25" applyNumberFormat="0" applyFill="0" applyAlignment="0" applyProtection="0"/>
    <xf numFmtId="0" fontId="2" fillId="0" borderId="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40" fillId="36" borderId="0" applyNumberFormat="0" applyBorder="0" applyAlignment="0" applyProtection="0"/>
    <xf numFmtId="0" fontId="41" fillId="53" borderId="19" applyNumberFormat="0" applyAlignment="0" applyProtection="0"/>
    <xf numFmtId="0" fontId="42" fillId="54"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22" applyNumberFormat="0" applyFill="0" applyAlignment="0" applyProtection="0"/>
    <xf numFmtId="0" fontId="46" fillId="0" borderId="23" applyNumberFormat="0" applyFill="0" applyAlignment="0" applyProtection="0"/>
    <xf numFmtId="0" fontId="46" fillId="0" borderId="0" applyNumberFormat="0" applyFill="0" applyBorder="0" applyAlignment="0" applyProtection="0"/>
    <xf numFmtId="0" fontId="47" fillId="40" borderId="19" applyNumberFormat="0" applyAlignment="0" applyProtection="0"/>
    <xf numFmtId="0" fontId="48" fillId="0" borderId="24" applyNumberFormat="0" applyFill="0" applyAlignment="0" applyProtection="0"/>
    <xf numFmtId="0" fontId="49" fillId="55" borderId="0" applyNumberFormat="0" applyBorder="0" applyAlignment="0" applyProtection="0"/>
    <xf numFmtId="0" fontId="50" fillId="0" borderId="25"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 fontId="51" fillId="0" borderId="0"/>
    <xf numFmtId="4" fontId="53" fillId="0" borderId="0">
      <alignment horizontal="justify" vertical="justify"/>
    </xf>
    <xf numFmtId="4" fontId="52" fillId="0" borderId="0">
      <alignment horizontal="justify"/>
    </xf>
    <xf numFmtId="2" fontId="51" fillId="0" borderId="0"/>
    <xf numFmtId="9" fontId="5" fillId="0" borderId="0" applyFont="0" applyFill="0" applyBorder="0" applyAlignment="0" applyProtection="0"/>
    <xf numFmtId="0" fontId="41" fillId="53" borderId="26" applyNumberFormat="0" applyAlignment="0" applyProtection="0"/>
    <xf numFmtId="0" fontId="47" fillId="40" borderId="26" applyNumberFormat="0" applyAlignment="0" applyProtection="0"/>
    <xf numFmtId="0" fontId="50" fillId="0" borderId="27" applyNumberFormat="0" applyFill="0" applyAlignment="0" applyProtection="0"/>
    <xf numFmtId="0" fontId="41" fillId="53" borderId="26" applyNumberFormat="0" applyAlignment="0" applyProtection="0"/>
    <xf numFmtId="0" fontId="47" fillId="40" borderId="26" applyNumberFormat="0" applyAlignment="0" applyProtection="0"/>
    <xf numFmtId="0" fontId="50" fillId="0" borderId="27" applyNumberFormat="0" applyFill="0" applyAlignment="0" applyProtection="0"/>
    <xf numFmtId="0" fontId="41" fillId="53" borderId="26" applyNumberFormat="0" applyAlignment="0" applyProtection="0"/>
    <xf numFmtId="0" fontId="47" fillId="40" borderId="26" applyNumberFormat="0" applyAlignment="0" applyProtection="0"/>
    <xf numFmtId="0" fontId="50" fillId="0" borderId="27" applyNumberFormat="0" applyFill="0" applyAlignment="0" applyProtection="0"/>
    <xf numFmtId="0" fontId="60" fillId="0" borderId="0"/>
    <xf numFmtId="0" fontId="2" fillId="0" borderId="0"/>
    <xf numFmtId="0" fontId="78" fillId="0" borderId="0"/>
    <xf numFmtId="0" fontId="2" fillId="0" borderId="0"/>
    <xf numFmtId="167" fontId="84" fillId="0" borderId="28" applyAlignment="0" applyProtection="0"/>
    <xf numFmtId="168" fontId="60" fillId="0" borderId="0" applyFill="0" applyBorder="0" applyAlignment="0" applyProtection="0"/>
    <xf numFmtId="169" fontId="60" fillId="0" borderId="0" applyFill="0" applyBorder="0" applyAlignment="0" applyProtection="0"/>
    <xf numFmtId="0" fontId="85" fillId="53" borderId="0" applyNumberFormat="0" applyBorder="0" applyAlignment="0" applyProtection="0"/>
    <xf numFmtId="0" fontId="86" fillId="0" borderId="0"/>
    <xf numFmtId="0" fontId="85" fillId="56" borderId="0" applyNumberFormat="0" applyBorder="0" applyAlignment="0" applyProtection="0"/>
    <xf numFmtId="170" fontId="87" fillId="0" borderId="0"/>
    <xf numFmtId="10" fontId="60" fillId="0" borderId="0" applyFill="0" applyBorder="0" applyAlignment="0" applyProtection="0"/>
    <xf numFmtId="171" fontId="60" fillId="0" borderId="0" applyFill="0" applyBorder="0" applyAlignment="0" applyProtection="0"/>
    <xf numFmtId="172" fontId="60" fillId="0" borderId="0" applyFill="0" applyBorder="0" applyAlignment="0" applyProtection="0"/>
    <xf numFmtId="0" fontId="59" fillId="0" borderId="0">
      <alignment horizontal="justify" vertical="top" wrapText="1"/>
    </xf>
    <xf numFmtId="0" fontId="91" fillId="0" borderId="0"/>
    <xf numFmtId="0" fontId="2" fillId="0" borderId="0">
      <alignment horizontal="justify" vertical="top" wrapText="1"/>
    </xf>
    <xf numFmtId="0" fontId="2" fillId="0" borderId="0"/>
  </cellStyleXfs>
  <cellXfs count="671">
    <xf numFmtId="0" fontId="0" fillId="0" borderId="0" xfId="0"/>
    <xf numFmtId="0" fontId="3" fillId="0" borderId="0" xfId="0" applyFont="1" applyFill="1"/>
    <xf numFmtId="0" fontId="4" fillId="0" borderId="0" xfId="0" applyFont="1" applyFill="1"/>
    <xf numFmtId="0" fontId="5" fillId="0" borderId="0" xfId="0" applyFont="1" applyFill="1"/>
    <xf numFmtId="2" fontId="5" fillId="0" borderId="0" xfId="1" applyFont="1" applyFill="1"/>
    <xf numFmtId="0" fontId="6" fillId="0" borderId="0" xfId="0" applyFont="1" applyFill="1"/>
    <xf numFmtId="0" fontId="6" fillId="0" borderId="0" xfId="0" applyFont="1" applyFill="1" applyBorder="1"/>
    <xf numFmtId="20" fontId="6" fillId="0" borderId="0" xfId="0" applyNumberFormat="1" applyFont="1" applyFill="1"/>
    <xf numFmtId="20" fontId="5" fillId="0" borderId="0" xfId="0" applyNumberFormat="1" applyFont="1" applyFill="1"/>
    <xf numFmtId="0" fontId="4" fillId="0" borderId="0" xfId="0" applyFont="1" applyFill="1" applyBorder="1"/>
    <xf numFmtId="2" fontId="6" fillId="0" borderId="0" xfId="1" applyFont="1" applyFill="1"/>
    <xf numFmtId="44" fontId="6" fillId="0" borderId="0" xfId="0" applyNumberFormat="1" applyFont="1" applyFill="1"/>
    <xf numFmtId="2" fontId="6" fillId="0" borderId="0" xfId="1" applyFont="1" applyFill="1" applyBorder="1"/>
    <xf numFmtId="44" fontId="6" fillId="0" borderId="0" xfId="0" applyNumberFormat="1" applyFont="1" applyFill="1" applyBorder="1"/>
    <xf numFmtId="43" fontId="4" fillId="0" borderId="0" xfId="0" applyNumberFormat="1" applyFont="1" applyFill="1" applyBorder="1"/>
    <xf numFmtId="4" fontId="5" fillId="0" borderId="0" xfId="1" applyNumberFormat="1" applyFont="1" applyFill="1"/>
    <xf numFmtId="16" fontId="5" fillId="0" borderId="0" xfId="0" applyNumberFormat="1" applyFont="1" applyFill="1"/>
    <xf numFmtId="0" fontId="6" fillId="0" borderId="1" xfId="0" applyFont="1" applyFill="1" applyBorder="1"/>
    <xf numFmtId="4" fontId="5" fillId="0" borderId="0" xfId="0" applyNumberFormat="1" applyFont="1" applyFill="1"/>
    <xf numFmtId="0" fontId="5" fillId="0" borderId="0" xfId="0" applyFont="1" applyFill="1" applyBorder="1"/>
    <xf numFmtId="44" fontId="6" fillId="0" borderId="1" xfId="0" applyNumberFormat="1" applyFont="1" applyFill="1" applyBorder="1"/>
    <xf numFmtId="0" fontId="7" fillId="0" borderId="0" xfId="0" applyFont="1" applyFill="1" applyBorder="1"/>
    <xf numFmtId="4" fontId="7" fillId="0" borderId="0" xfId="0" applyNumberFormat="1" applyFont="1" applyFill="1" applyBorder="1" applyAlignment="1">
      <alignment horizontal="center"/>
    </xf>
    <xf numFmtId="0" fontId="7" fillId="0" borderId="0" xfId="0" applyFont="1" applyFill="1" applyBorder="1" applyAlignment="1">
      <alignment horizontal="center"/>
    </xf>
    <xf numFmtId="0" fontId="5" fillId="0" borderId="0" xfId="0" applyFont="1"/>
    <xf numFmtId="0" fontId="6" fillId="0" borderId="0" xfId="0" applyFont="1"/>
    <xf numFmtId="44" fontId="5" fillId="0" borderId="0" xfId="0" applyNumberFormat="1" applyFont="1" applyBorder="1"/>
    <xf numFmtId="0" fontId="3" fillId="0" borderId="0" xfId="0" applyFont="1"/>
    <xf numFmtId="44" fontId="5" fillId="0" borderId="0" xfId="0" applyNumberFormat="1" applyFont="1"/>
    <xf numFmtId="4" fontId="4" fillId="0" borderId="0" xfId="0" applyNumberFormat="1" applyFont="1" applyFill="1"/>
    <xf numFmtId="4" fontId="6" fillId="0" borderId="0" xfId="0" applyNumberFormat="1" applyFont="1" applyFill="1"/>
    <xf numFmtId="4" fontId="6" fillId="0" borderId="0" xfId="1" applyNumberFormat="1" applyFont="1" applyFill="1"/>
    <xf numFmtId="2" fontId="5" fillId="0" borderId="0" xfId="1" applyFont="1"/>
    <xf numFmtId="0" fontId="9" fillId="0" borderId="0" xfId="0" applyFont="1"/>
    <xf numFmtId="0" fontId="10" fillId="0" borderId="0" xfId="0" applyFont="1"/>
    <xf numFmtId="43" fontId="10" fillId="0" borderId="0" xfId="1" applyNumberFormat="1" applyFont="1"/>
    <xf numFmtId="44" fontId="10" fillId="0" borderId="0" xfId="0" applyNumberFormat="1" applyFont="1"/>
    <xf numFmtId="0" fontId="3" fillId="0" borderId="0" xfId="0" applyFont="1" applyFill="1" applyBorder="1"/>
    <xf numFmtId="0" fontId="10" fillId="0" borderId="0" xfId="0" applyFont="1" applyFill="1"/>
    <xf numFmtId="43" fontId="10" fillId="0" borderId="0" xfId="1" applyNumberFormat="1" applyFont="1" applyFill="1"/>
    <xf numFmtId="0" fontId="9" fillId="0" borderId="0" xfId="0" applyFont="1" applyBorder="1"/>
    <xf numFmtId="0" fontId="10" fillId="0" borderId="0" xfId="0" applyFont="1" applyBorder="1"/>
    <xf numFmtId="3" fontId="5" fillId="0" borderId="0" xfId="1" applyNumberFormat="1" applyFont="1" applyFill="1"/>
    <xf numFmtId="43" fontId="11" fillId="0" borderId="0" xfId="1" applyNumberFormat="1" applyFont="1" applyFill="1"/>
    <xf numFmtId="4" fontId="6" fillId="0" borderId="0" xfId="0" applyNumberFormat="1" applyFont="1" applyFill="1" applyBorder="1"/>
    <xf numFmtId="4" fontId="10" fillId="0" borderId="0" xfId="0" applyNumberFormat="1" applyFont="1"/>
    <xf numFmtId="4" fontId="5" fillId="0" borderId="0" xfId="1" applyNumberFormat="1" applyFont="1"/>
    <xf numFmtId="4" fontId="5" fillId="0" borderId="0" xfId="0" applyNumberFormat="1" applyFont="1"/>
    <xf numFmtId="4" fontId="10" fillId="0" borderId="0" xfId="1" applyNumberFormat="1" applyFont="1"/>
    <xf numFmtId="4" fontId="9" fillId="0" borderId="0" xfId="0" applyNumberFormat="1" applyFont="1"/>
    <xf numFmtId="4" fontId="10" fillId="0" borderId="0" xfId="1" applyNumberFormat="1" applyFont="1" applyFill="1"/>
    <xf numFmtId="4" fontId="6" fillId="2" borderId="0" xfId="0" applyNumberFormat="1" applyFont="1" applyFill="1"/>
    <xf numFmtId="4" fontId="5" fillId="0" borderId="0" xfId="0" applyNumberFormat="1" applyFont="1" applyFill="1" applyProtection="1"/>
    <xf numFmtId="4" fontId="6" fillId="0" borderId="0" xfId="0" applyNumberFormat="1" applyFont="1" applyFill="1" applyProtection="1"/>
    <xf numFmtId="4" fontId="5" fillId="0" borderId="1" xfId="0" applyNumberFormat="1" applyFont="1" applyFill="1" applyBorder="1" applyProtection="1"/>
    <xf numFmtId="4" fontId="6" fillId="0" borderId="1" xfId="0" applyNumberFormat="1" applyFont="1" applyFill="1" applyBorder="1" applyProtection="1"/>
    <xf numFmtId="4" fontId="5" fillId="0" borderId="4" xfId="0" applyNumberFormat="1" applyFont="1" applyFill="1" applyBorder="1" applyProtection="1"/>
    <xf numFmtId="4" fontId="5" fillId="0" borderId="0" xfId="1" applyNumberFormat="1" applyFont="1" applyFill="1" applyProtection="1"/>
    <xf numFmtId="4" fontId="6" fillId="0" borderId="0" xfId="0" applyNumberFormat="1" applyFont="1" applyFill="1" applyBorder="1" applyProtection="1"/>
    <xf numFmtId="4" fontId="10" fillId="0" borderId="0" xfId="1" applyNumberFormat="1" applyFont="1" applyProtection="1"/>
    <xf numFmtId="4" fontId="5" fillId="0" borderId="0" xfId="0" applyNumberFormat="1" applyFont="1" applyProtection="1"/>
    <xf numFmtId="4" fontId="10" fillId="0" borderId="0" xfId="0" applyNumberFormat="1" applyFont="1" applyProtection="1"/>
    <xf numFmtId="4" fontId="5" fillId="0" borderId="0" xfId="0" applyNumberFormat="1" applyFont="1" applyFill="1" applyBorder="1" applyProtection="1"/>
    <xf numFmtId="4" fontId="10" fillId="0" borderId="0" xfId="1" applyNumberFormat="1" applyFont="1" applyFill="1" applyProtection="1"/>
    <xf numFmtId="0" fontId="5" fillId="0" borderId="0" xfId="0" applyFont="1" applyFill="1" applyAlignment="1">
      <alignment horizontal="left"/>
    </xf>
    <xf numFmtId="4" fontId="9" fillId="0" borderId="0" xfId="0" applyNumberFormat="1" applyFont="1" applyProtection="1"/>
    <xf numFmtId="4" fontId="6" fillId="0" borderId="0" xfId="0" applyNumberFormat="1" applyFont="1" applyBorder="1" applyProtection="1"/>
    <xf numFmtId="4" fontId="5" fillId="0" borderId="0" xfId="0" applyNumberFormat="1" applyFont="1" applyBorder="1"/>
    <xf numFmtId="4" fontId="3" fillId="0" borderId="0" xfId="0" applyNumberFormat="1" applyFont="1" applyFill="1" applyProtection="1"/>
    <xf numFmtId="4" fontId="3" fillId="0" borderId="0" xfId="0" applyNumberFormat="1" applyFont="1" applyFill="1"/>
    <xf numFmtId="20" fontId="6" fillId="0" borderId="0" xfId="0" applyNumberFormat="1" applyFont="1"/>
    <xf numFmtId="2" fontId="5" fillId="0" borderId="0" xfId="0" applyNumberFormat="1" applyFont="1" applyFill="1"/>
    <xf numFmtId="4" fontId="6" fillId="0" borderId="0" xfId="1" applyNumberFormat="1" applyFont="1" applyFill="1" applyBorder="1"/>
    <xf numFmtId="0" fontId="5" fillId="0" borderId="0" xfId="3" applyFont="1" applyFill="1"/>
    <xf numFmtId="164" fontId="5" fillId="0" borderId="0" xfId="2" applyNumberFormat="1" applyFont="1" applyFill="1"/>
    <xf numFmtId="4" fontId="5" fillId="0" borderId="0" xfId="4" applyNumberFormat="1" applyFont="1" applyFill="1" applyBorder="1" applyProtection="1"/>
    <xf numFmtId="164" fontId="5" fillId="0" borderId="0" xfId="5" applyNumberFormat="1" applyFont="1" applyFill="1" applyBorder="1"/>
    <xf numFmtId="4" fontId="5" fillId="0" borderId="0" xfId="5" applyNumberFormat="1" applyFont="1" applyFill="1" applyBorder="1"/>
    <xf numFmtId="2" fontId="3" fillId="0" borderId="0" xfId="0" applyNumberFormat="1" applyFont="1" applyFill="1"/>
    <xf numFmtId="0" fontId="9" fillId="0" borderId="0" xfId="0" applyFont="1" applyFill="1"/>
    <xf numFmtId="4" fontId="9" fillId="0" borderId="0" xfId="0" applyNumberFormat="1" applyFont="1" applyFill="1"/>
    <xf numFmtId="4" fontId="10" fillId="0" borderId="0" xfId="0" applyNumberFormat="1" applyFont="1" applyFill="1" applyProtection="1"/>
    <xf numFmtId="4" fontId="10" fillId="0" borderId="0" xfId="0" applyNumberFormat="1" applyFont="1" applyFill="1"/>
    <xf numFmtId="4" fontId="6" fillId="3" borderId="1" xfId="0" applyNumberFormat="1" applyFont="1" applyFill="1" applyBorder="1"/>
    <xf numFmtId="0" fontId="0" fillId="0" borderId="0" xfId="0" applyAlignment="1">
      <alignment horizontal="left"/>
    </xf>
    <xf numFmtId="44" fontId="6" fillId="0" borderId="3" xfId="0" applyNumberFormat="1" applyFont="1" applyFill="1" applyBorder="1" applyAlignment="1">
      <alignment horizontal="left"/>
    </xf>
    <xf numFmtId="44" fontId="6" fillId="0" borderId="0" xfId="0" applyNumberFormat="1" applyFont="1" applyAlignment="1">
      <alignment horizontal="left"/>
    </xf>
    <xf numFmtId="44" fontId="6" fillId="0" borderId="0" xfId="0" applyNumberFormat="1" applyFont="1" applyFill="1" applyAlignment="1">
      <alignment horizontal="left"/>
    </xf>
    <xf numFmtId="2" fontId="6" fillId="0" borderId="0" xfId="1" applyFont="1" applyFill="1" applyAlignment="1">
      <alignment horizontal="left"/>
    </xf>
    <xf numFmtId="44" fontId="6" fillId="0" borderId="0" xfId="0" applyNumberFormat="1" applyFont="1" applyFill="1" applyBorder="1" applyAlignment="1">
      <alignment horizontal="left"/>
    </xf>
    <xf numFmtId="0" fontId="6" fillId="0" borderId="0" xfId="0" applyFont="1" applyFill="1" applyAlignment="1">
      <alignment horizontal="left"/>
    </xf>
    <xf numFmtId="0" fontId="6" fillId="0" borderId="0" xfId="0" applyFont="1" applyAlignment="1">
      <alignment horizontal="left"/>
    </xf>
    <xf numFmtId="44" fontId="5" fillId="0" borderId="0" xfId="0" applyNumberFormat="1" applyFont="1" applyAlignment="1">
      <alignment horizontal="left"/>
    </xf>
    <xf numFmtId="0" fontId="9" fillId="0" borderId="0" xfId="0" applyFont="1" applyAlignment="1">
      <alignment horizontal="left"/>
    </xf>
    <xf numFmtId="0" fontId="5" fillId="0" borderId="0" xfId="0" applyFont="1" applyFill="1" applyBorder="1" applyAlignment="1">
      <alignment horizontal="left"/>
    </xf>
    <xf numFmtId="44" fontId="6" fillId="0" borderId="0" xfId="0" applyNumberFormat="1" applyFont="1" applyBorder="1" applyAlignment="1">
      <alignment horizontal="left"/>
    </xf>
    <xf numFmtId="44" fontId="6" fillId="0" borderId="5" xfId="0" applyNumberFormat="1" applyFont="1" applyFill="1" applyBorder="1" applyAlignment="1">
      <alignment horizontal="left"/>
    </xf>
    <xf numFmtId="0" fontId="10" fillId="0" borderId="0" xfId="0" applyFont="1" applyAlignment="1">
      <alignment horizontal="left"/>
    </xf>
    <xf numFmtId="0" fontId="5" fillId="0" borderId="0" xfId="0" applyFont="1" applyAlignment="1">
      <alignment horizontal="left"/>
    </xf>
    <xf numFmtId="0" fontId="3" fillId="0" borderId="0" xfId="0" applyFont="1" applyAlignment="1">
      <alignment horizontal="left"/>
    </xf>
    <xf numFmtId="0" fontId="4" fillId="0" borderId="0" xfId="0" applyFont="1" applyFill="1" applyAlignment="1">
      <alignment horizontal="left"/>
    </xf>
    <xf numFmtId="2" fontId="6" fillId="0" borderId="0" xfId="1" applyFont="1" applyFill="1" applyBorder="1" applyAlignment="1">
      <alignment horizontal="left"/>
    </xf>
    <xf numFmtId="0" fontId="2" fillId="0" borderId="0" xfId="0" applyFont="1" applyFill="1" applyAlignment="1">
      <alignment horizontal="left"/>
    </xf>
    <xf numFmtId="0" fontId="4" fillId="3" borderId="2" xfId="0" applyFont="1" applyFill="1" applyBorder="1"/>
    <xf numFmtId="4" fontId="6" fillId="3" borderId="1" xfId="0" applyNumberFormat="1" applyFont="1" applyFill="1" applyBorder="1" applyProtection="1"/>
    <xf numFmtId="0" fontId="6" fillId="3" borderId="1" xfId="0" applyFont="1" applyFill="1" applyBorder="1"/>
    <xf numFmtId="44" fontId="6" fillId="3" borderId="1" xfId="0" applyNumberFormat="1" applyFont="1" applyFill="1" applyBorder="1"/>
    <xf numFmtId="44" fontId="6" fillId="3" borderId="3" xfId="0" applyNumberFormat="1" applyFont="1" applyFill="1" applyBorder="1" applyAlignment="1">
      <alignment horizontal="left"/>
    </xf>
    <xf numFmtId="0" fontId="5" fillId="3" borderId="1" xfId="0" applyFont="1" applyFill="1" applyBorder="1"/>
    <xf numFmtId="0" fontId="10" fillId="3" borderId="3" xfId="0" applyFont="1" applyFill="1" applyBorder="1" applyAlignment="1">
      <alignment horizontal="left"/>
    </xf>
    <xf numFmtId="0" fontId="6" fillId="3" borderId="3" xfId="0" applyFont="1" applyFill="1" applyBorder="1" applyAlignment="1">
      <alignment horizontal="left"/>
    </xf>
    <xf numFmtId="0" fontId="5" fillId="0" borderId="0" xfId="0" quotePrefix="1" applyFont="1" applyFill="1"/>
    <xf numFmtId="4" fontId="5" fillId="0" borderId="4" xfId="0" applyNumberFormat="1" applyFont="1" applyFill="1" applyBorder="1" applyProtection="1">
      <protection locked="0"/>
    </xf>
    <xf numFmtId="0" fontId="0" fillId="0" borderId="0" xfId="0"/>
    <xf numFmtId="0" fontId="3" fillId="0" borderId="0" xfId="0" applyFont="1" applyFill="1"/>
    <xf numFmtId="0" fontId="4" fillId="0" borderId="0" xfId="0" applyFont="1" applyFill="1"/>
    <xf numFmtId="0" fontId="5" fillId="0" borderId="0" xfId="0" applyFont="1" applyFill="1"/>
    <xf numFmtId="2" fontId="5" fillId="0" borderId="0" xfId="7" applyFont="1" applyFill="1"/>
    <xf numFmtId="0" fontId="6" fillId="0" borderId="0" xfId="0" applyFont="1" applyFill="1"/>
    <xf numFmtId="20" fontId="6" fillId="0" borderId="0" xfId="0" applyNumberFormat="1" applyFont="1" applyFill="1"/>
    <xf numFmtId="20" fontId="5" fillId="0" borderId="0" xfId="0" applyNumberFormat="1" applyFont="1" applyFill="1"/>
    <xf numFmtId="2" fontId="6" fillId="0" borderId="0" xfId="7" applyFont="1" applyFill="1"/>
    <xf numFmtId="44" fontId="6" fillId="0" borderId="0" xfId="0" applyNumberFormat="1" applyFont="1" applyFill="1"/>
    <xf numFmtId="44" fontId="6" fillId="0" borderId="0" xfId="0" applyNumberFormat="1" applyFont="1" applyFill="1" applyBorder="1"/>
    <xf numFmtId="4" fontId="5" fillId="0" borderId="0" xfId="0" applyNumberFormat="1" applyFont="1" applyFill="1" applyBorder="1" applyProtection="1">
      <protection locked="0"/>
    </xf>
    <xf numFmtId="0" fontId="2" fillId="0" borderId="0" xfId="0" applyFont="1" applyAlignment="1">
      <alignment horizontal="left"/>
    </xf>
    <xf numFmtId="0" fontId="2" fillId="0" borderId="0" xfId="0" applyFont="1"/>
    <xf numFmtId="0" fontId="17" fillId="0" borderId="0" xfId="0" applyFont="1" applyFill="1"/>
    <xf numFmtId="0" fontId="18" fillId="0" borderId="0" xfId="0" applyFont="1" applyFill="1"/>
    <xf numFmtId="0" fontId="19" fillId="0" borderId="0" xfId="0" applyFont="1" applyFill="1"/>
    <xf numFmtId="4" fontId="17" fillId="0" borderId="0" xfId="0" applyNumberFormat="1" applyFont="1" applyFill="1" applyProtection="1"/>
    <xf numFmtId="20" fontId="18" fillId="0" borderId="0" xfId="0" applyNumberFormat="1" applyFont="1" applyFill="1"/>
    <xf numFmtId="4" fontId="17" fillId="0" borderId="0" xfId="0" applyNumberFormat="1" applyFont="1" applyFill="1"/>
    <xf numFmtId="0" fontId="20" fillId="0" borderId="0" xfId="0" applyFont="1" applyFill="1"/>
    <xf numFmtId="44" fontId="5" fillId="0" borderId="0" xfId="0" applyNumberFormat="1" applyFont="1" applyFill="1" applyBorder="1" applyAlignment="1">
      <alignment horizontal="left"/>
    </xf>
    <xf numFmtId="4" fontId="3" fillId="0" borderId="0" xfId="0" applyNumberFormat="1" applyFont="1" applyFill="1" applyBorder="1" applyProtection="1"/>
    <xf numFmtId="4" fontId="5" fillId="0" borderId="0" xfId="0" applyNumberFormat="1" applyFont="1" applyFill="1" applyBorder="1"/>
    <xf numFmtId="0" fontId="13" fillId="0" borderId="0" xfId="0" applyFont="1" applyAlignment="1">
      <alignment horizontal="left"/>
    </xf>
    <xf numFmtId="0" fontId="0" fillId="0" borderId="0" xfId="0" applyFill="1" applyBorder="1"/>
    <xf numFmtId="0" fontId="4" fillId="3" borderId="6" xfId="0" applyFont="1" applyFill="1" applyBorder="1"/>
    <xf numFmtId="4" fontId="6" fillId="3" borderId="7" xfId="0" applyNumberFormat="1" applyFont="1" applyFill="1" applyBorder="1" applyProtection="1"/>
    <xf numFmtId="0" fontId="6" fillId="3" borderId="7" xfId="0" applyFont="1" applyFill="1" applyBorder="1"/>
    <xf numFmtId="44" fontId="6" fillId="3" borderId="7" xfId="0" applyNumberFormat="1" applyFont="1" applyFill="1" applyBorder="1"/>
    <xf numFmtId="4" fontId="6" fillId="3" borderId="7" xfId="0" applyNumberFormat="1" applyFont="1" applyFill="1" applyBorder="1"/>
    <xf numFmtId="44" fontId="6" fillId="3" borderId="8" xfId="0" applyNumberFormat="1" applyFont="1" applyFill="1" applyBorder="1" applyAlignment="1">
      <alignment horizontal="left"/>
    </xf>
    <xf numFmtId="0" fontId="4" fillId="0" borderId="7" xfId="0" applyFont="1" applyFill="1" applyBorder="1"/>
    <xf numFmtId="4" fontId="6" fillId="0" borderId="7" xfId="0" applyNumberFormat="1" applyFont="1" applyFill="1" applyBorder="1" applyProtection="1"/>
    <xf numFmtId="0" fontId="6" fillId="0" borderId="7" xfId="0" applyFont="1" applyFill="1" applyBorder="1"/>
    <xf numFmtId="44" fontId="6" fillId="0" borderId="7" xfId="0" applyNumberFormat="1" applyFont="1" applyFill="1" applyBorder="1"/>
    <xf numFmtId="4" fontId="6" fillId="0" borderId="7" xfId="0" applyNumberFormat="1" applyFont="1" applyFill="1" applyBorder="1"/>
    <xf numFmtId="44" fontId="6" fillId="0" borderId="7" xfId="0" applyNumberFormat="1" applyFont="1" applyFill="1" applyBorder="1" applyAlignment="1">
      <alignment horizontal="left"/>
    </xf>
    <xf numFmtId="0" fontId="6" fillId="0" borderId="2" xfId="0" applyFont="1" applyFill="1" applyBorder="1"/>
    <xf numFmtId="4" fontId="6" fillId="0" borderId="1" xfId="0" applyNumberFormat="1" applyFont="1" applyFill="1" applyBorder="1"/>
    <xf numFmtId="0" fontId="4" fillId="0" borderId="1" xfId="0" applyFont="1" applyFill="1" applyBorder="1"/>
    <xf numFmtId="44" fontId="6" fillId="3" borderId="9" xfId="0" applyNumberFormat="1" applyFont="1" applyFill="1" applyBorder="1" applyAlignment="1">
      <alignment horizontal="left"/>
    </xf>
    <xf numFmtId="0" fontId="5" fillId="0" borderId="0" xfId="0" applyFont="1" applyFill="1" applyAlignment="1">
      <alignment vertical="top"/>
    </xf>
    <xf numFmtId="0" fontId="0" fillId="0" borderId="0" xfId="0" applyAlignment="1">
      <alignment vertical="top"/>
    </xf>
    <xf numFmtId="0" fontId="3" fillId="0" borderId="0" xfId="0" applyFont="1" applyFill="1" applyAlignment="1">
      <alignment vertical="top"/>
    </xf>
    <xf numFmtId="0" fontId="2" fillId="0" borderId="0" xfId="0" applyFont="1" applyAlignment="1">
      <alignment vertical="top"/>
    </xf>
    <xf numFmtId="0" fontId="5" fillId="0" borderId="0" xfId="0" applyFont="1" applyAlignment="1">
      <alignment vertical="top"/>
    </xf>
    <xf numFmtId="0" fontId="10" fillId="0" borderId="0" xfId="0" applyFont="1" applyAlignment="1">
      <alignment vertical="top"/>
    </xf>
    <xf numFmtId="0" fontId="17" fillId="0" borderId="0" xfId="0" applyFont="1" applyFill="1" applyAlignment="1">
      <alignment vertical="top"/>
    </xf>
    <xf numFmtId="0" fontId="10" fillId="0" borderId="0" xfId="0" applyFont="1" applyFill="1" applyAlignment="1">
      <alignment vertical="top"/>
    </xf>
    <xf numFmtId="0" fontId="9" fillId="0" borderId="0" xfId="0" applyFont="1" applyFill="1" applyAlignment="1">
      <alignment vertical="top"/>
    </xf>
    <xf numFmtId="0" fontId="0" fillId="0" borderId="0" xfId="0" applyFill="1" applyBorder="1" applyAlignment="1">
      <alignment vertical="top"/>
    </xf>
    <xf numFmtId="0" fontId="5" fillId="0" borderId="0" xfId="0" applyFont="1" applyFill="1" applyBorder="1" applyAlignment="1">
      <alignment vertical="top"/>
    </xf>
    <xf numFmtId="0" fontId="3" fillId="0" borderId="0" xfId="0" applyFont="1" applyAlignment="1">
      <alignment vertical="top"/>
    </xf>
    <xf numFmtId="0" fontId="5" fillId="0" borderId="0" xfId="0" applyFont="1" applyFill="1" applyAlignment="1">
      <alignment horizontal="left" vertical="top" wrapText="1"/>
    </xf>
    <xf numFmtId="0" fontId="53" fillId="0" borderId="0" xfId="0" applyFont="1" applyAlignment="1">
      <alignment vertical="top"/>
    </xf>
    <xf numFmtId="0" fontId="57" fillId="0" borderId="0" xfId="0" applyFont="1" applyAlignment="1">
      <alignment vertical="top"/>
    </xf>
    <xf numFmtId="0" fontId="53" fillId="0" borderId="0" xfId="0" applyFont="1"/>
    <xf numFmtId="4" fontId="4" fillId="0" borderId="0" xfId="0" applyNumberFormat="1" applyFont="1" applyFill="1" applyProtection="1"/>
    <xf numFmtId="20" fontId="4" fillId="0" borderId="0" xfId="0" applyNumberFormat="1" applyFont="1" applyFill="1"/>
    <xf numFmtId="0" fontId="5" fillId="0" borderId="0" xfId="50" applyFont="1"/>
    <xf numFmtId="0" fontId="3" fillId="0" borderId="0" xfId="50" applyFont="1"/>
    <xf numFmtId="0" fontId="5" fillId="0" borderId="0" xfId="50" applyFont="1"/>
    <xf numFmtId="0" fontId="5" fillId="0" borderId="0" xfId="50" applyFont="1"/>
    <xf numFmtId="0" fontId="3" fillId="0" borderId="0" xfId="50" applyFont="1"/>
    <xf numFmtId="0" fontId="5" fillId="0" borderId="0" xfId="50" applyFont="1"/>
    <xf numFmtId="0" fontId="3" fillId="0" borderId="0" xfId="50" applyFont="1"/>
    <xf numFmtId="0" fontId="5" fillId="0" borderId="0" xfId="50" applyFont="1"/>
    <xf numFmtId="0" fontId="3" fillId="0" borderId="0" xfId="50" applyFont="1"/>
    <xf numFmtId="0" fontId="5" fillId="0" borderId="0" xfId="50" applyFont="1"/>
    <xf numFmtId="0" fontId="3" fillId="0" borderId="0" xfId="50" applyFont="1"/>
    <xf numFmtId="0" fontId="4" fillId="0" borderId="0" xfId="50" applyFont="1"/>
    <xf numFmtId="0" fontId="6" fillId="0" borderId="0" xfId="50" applyFont="1"/>
    <xf numFmtId="0" fontId="5" fillId="0" borderId="0" xfId="0" applyFont="1" applyFill="1" applyAlignment="1">
      <alignment horizontal="left" vertical="top" wrapText="1"/>
    </xf>
    <xf numFmtId="20" fontId="4" fillId="0" borderId="0" xfId="0" applyNumberFormat="1" applyFont="1"/>
    <xf numFmtId="0" fontId="4" fillId="0" borderId="0" xfId="0" applyFont="1"/>
    <xf numFmtId="0" fontId="60" fillId="0" borderId="0" xfId="333"/>
    <xf numFmtId="0" fontId="61" fillId="0" borderId="0" xfId="333" applyFont="1"/>
    <xf numFmtId="0" fontId="62" fillId="0" borderId="0" xfId="333" applyFont="1"/>
    <xf numFmtId="0" fontId="63" fillId="0" borderId="0" xfId="333" applyFont="1"/>
    <xf numFmtId="0" fontId="60" fillId="0" borderId="0" xfId="333" applyFont="1"/>
    <xf numFmtId="0" fontId="64" fillId="0" borderId="0" xfId="333" applyFont="1"/>
    <xf numFmtId="49" fontId="65" fillId="0" borderId="0" xfId="333" applyNumberFormat="1" applyFont="1" applyAlignment="1">
      <alignment horizontal="left"/>
    </xf>
    <xf numFmtId="0" fontId="66" fillId="0" borderId="0" xfId="333" applyFont="1"/>
    <xf numFmtId="0" fontId="67" fillId="0" borderId="0" xfId="333" applyFont="1"/>
    <xf numFmtId="0" fontId="68" fillId="0" borderId="0" xfId="333" applyFont="1"/>
    <xf numFmtId="0" fontId="60" fillId="0" borderId="0" xfId="333" applyAlignment="1">
      <alignment horizontal="center"/>
    </xf>
    <xf numFmtId="0" fontId="60" fillId="0" borderId="0" xfId="333" applyAlignment="1">
      <alignment horizontal="left"/>
    </xf>
    <xf numFmtId="0" fontId="60" fillId="0" borderId="0" xfId="333" applyFont="1" applyAlignment="1">
      <alignment horizontal="center"/>
    </xf>
    <xf numFmtId="4" fontId="60" fillId="0" borderId="0" xfId="333" applyNumberFormat="1" applyFont="1"/>
    <xf numFmtId="0" fontId="69" fillId="0" borderId="0" xfId="333" applyFont="1"/>
    <xf numFmtId="4" fontId="60" fillId="0" borderId="0" xfId="333" applyNumberFormat="1"/>
    <xf numFmtId="0" fontId="60" fillId="0" borderId="0" xfId="333" applyFont="1" applyAlignment="1">
      <alignment horizontal="left"/>
    </xf>
    <xf numFmtId="0" fontId="60" fillId="0" borderId="0" xfId="333" applyFont="1" applyAlignment="1"/>
    <xf numFmtId="49" fontId="60" fillId="0" borderId="0" xfId="333" applyNumberFormat="1" applyFont="1" applyAlignment="1">
      <alignment horizontal="left"/>
    </xf>
    <xf numFmtId="4" fontId="60" fillId="0" borderId="0" xfId="333" applyNumberFormat="1" applyFont="1" applyAlignment="1">
      <alignment horizontal="right"/>
    </xf>
    <xf numFmtId="49" fontId="60" fillId="0" borderId="0" xfId="333" applyNumberFormat="1" applyAlignment="1">
      <alignment horizontal="left"/>
    </xf>
    <xf numFmtId="4" fontId="60" fillId="0" borderId="0" xfId="333" applyNumberFormat="1" applyAlignment="1">
      <alignment horizontal="right"/>
    </xf>
    <xf numFmtId="0" fontId="60" fillId="0" borderId="0" xfId="333" applyFont="1" applyAlignment="1">
      <alignment horizontal="right"/>
    </xf>
    <xf numFmtId="49" fontId="60" fillId="0" borderId="0" xfId="333" applyNumberFormat="1" applyAlignment="1">
      <alignment horizontal="right"/>
    </xf>
    <xf numFmtId="49" fontId="60" fillId="0" borderId="0" xfId="333" applyNumberFormat="1" applyFont="1" applyAlignment="1">
      <alignment horizontal="right"/>
    </xf>
    <xf numFmtId="0" fontId="2" fillId="0" borderId="0" xfId="333" applyFont="1" applyAlignment="1">
      <alignment horizontal="center"/>
    </xf>
    <xf numFmtId="0" fontId="2" fillId="0" borderId="0" xfId="333" applyFont="1"/>
    <xf numFmtId="4" fontId="2" fillId="0" borderId="0" xfId="333" applyNumberFormat="1" applyFont="1"/>
    <xf numFmtId="0" fontId="71" fillId="0" borderId="0" xfId="333" applyFont="1" applyAlignment="1">
      <alignment horizontal="center"/>
    </xf>
    <xf numFmtId="4" fontId="71" fillId="0" borderId="0" xfId="333" applyNumberFormat="1" applyFont="1"/>
    <xf numFmtId="0" fontId="71" fillId="0" borderId="0" xfId="333" applyFont="1"/>
    <xf numFmtId="0" fontId="64" fillId="0" borderId="0" xfId="333" applyFont="1" applyAlignment="1">
      <alignment horizontal="center"/>
    </xf>
    <xf numFmtId="4" fontId="64" fillId="0" borderId="0" xfId="333" applyNumberFormat="1" applyFont="1"/>
    <xf numFmtId="49" fontId="60" fillId="0" borderId="0" xfId="333" applyNumberFormat="1" applyFont="1"/>
    <xf numFmtId="49" fontId="60" fillId="0" borderId="0" xfId="333" applyNumberFormat="1"/>
    <xf numFmtId="0" fontId="72" fillId="0" borderId="0" xfId="333" applyFont="1" applyAlignment="1">
      <alignment horizontal="center"/>
    </xf>
    <xf numFmtId="4" fontId="72" fillId="0" borderId="0" xfId="333" applyNumberFormat="1" applyFont="1"/>
    <xf numFmtId="0" fontId="73" fillId="0" borderId="0" xfId="333" applyFont="1"/>
    <xf numFmtId="0" fontId="60" fillId="0" borderId="0" xfId="333" applyFill="1" applyBorder="1" applyAlignment="1">
      <alignment horizontal="left" vertical="center"/>
    </xf>
    <xf numFmtId="0" fontId="74" fillId="0" borderId="0" xfId="333" applyFont="1"/>
    <xf numFmtId="0" fontId="75" fillId="0" borderId="0" xfId="333" applyFont="1"/>
    <xf numFmtId="0" fontId="2" fillId="0" borderId="0" xfId="333" applyFont="1" applyAlignment="1">
      <alignment horizontal="left"/>
    </xf>
    <xf numFmtId="0" fontId="70" fillId="0" borderId="0" xfId="333" applyFont="1" applyAlignment="1">
      <alignment horizontal="center"/>
    </xf>
    <xf numFmtId="4" fontId="70" fillId="0" borderId="0" xfId="333" applyNumberFormat="1" applyFont="1"/>
    <xf numFmtId="0" fontId="70" fillId="0" borderId="0" xfId="333" applyFont="1"/>
    <xf numFmtId="0" fontId="72" fillId="0" borderId="0" xfId="333" applyFont="1"/>
    <xf numFmtId="0" fontId="2" fillId="0" borderId="0" xfId="334" applyFont="1" applyAlignment="1">
      <alignment horizontal="left"/>
    </xf>
    <xf numFmtId="0" fontId="2" fillId="0" borderId="0" xfId="334" applyFont="1"/>
    <xf numFmtId="2" fontId="2" fillId="0" borderId="0" xfId="334" applyNumberFormat="1" applyFont="1"/>
    <xf numFmtId="4" fontId="2" fillId="0" borderId="0" xfId="334" applyNumberFormat="1" applyFont="1" applyAlignment="1">
      <alignment horizontal="right"/>
    </xf>
    <xf numFmtId="0" fontId="2" fillId="0" borderId="0" xfId="334" applyNumberFormat="1" applyFont="1"/>
    <xf numFmtId="166" fontId="2" fillId="0" borderId="0" xfId="334" applyNumberFormat="1" applyFont="1"/>
    <xf numFmtId="49" fontId="2" fillId="0" borderId="0" xfId="334" applyNumberFormat="1" applyFont="1" applyFill="1" applyAlignment="1">
      <alignment horizontal="right"/>
    </xf>
    <xf numFmtId="0" fontId="2" fillId="0" borderId="0" xfId="333" applyNumberFormat="1" applyFont="1"/>
    <xf numFmtId="0" fontId="77" fillId="0" borderId="0" xfId="333" applyFont="1"/>
    <xf numFmtId="49" fontId="2" fillId="0" borderId="0" xfId="334" applyNumberFormat="1" applyFont="1" applyFill="1" applyAlignment="1">
      <alignment horizontal="center"/>
    </xf>
    <xf numFmtId="49" fontId="70" fillId="0" borderId="0" xfId="334" applyNumberFormat="1" applyFont="1" applyFill="1" applyAlignment="1">
      <alignment horizontal="right"/>
    </xf>
    <xf numFmtId="49" fontId="2" fillId="0" borderId="0" xfId="335" applyNumberFormat="1" applyFont="1" applyFill="1" applyAlignment="1">
      <alignment horizontal="right"/>
    </xf>
    <xf numFmtId="0" fontId="2" fillId="0" borderId="0" xfId="335" applyFont="1" applyFill="1" applyAlignment="1">
      <alignment horizontal="left"/>
    </xf>
    <xf numFmtId="0" fontId="2" fillId="0" borderId="0" xfId="335" applyFont="1"/>
    <xf numFmtId="0" fontId="2" fillId="0" borderId="0" xfId="335" applyNumberFormat="1" applyFont="1" applyAlignment="1"/>
    <xf numFmtId="166" fontId="2" fillId="0" borderId="0" xfId="334" applyNumberFormat="1" applyFont="1" applyAlignment="1">
      <alignment horizontal="right"/>
    </xf>
    <xf numFmtId="4" fontId="2" fillId="0" borderId="0" xfId="335" applyNumberFormat="1" applyFont="1"/>
    <xf numFmtId="0" fontId="2" fillId="0" borderId="0" xfId="336" applyFont="1"/>
    <xf numFmtId="0" fontId="79" fillId="0" borderId="0" xfId="333" applyFont="1"/>
    <xf numFmtId="0" fontId="60" fillId="0" borderId="0" xfId="333" applyAlignment="1">
      <alignment horizontal="right"/>
    </xf>
    <xf numFmtId="0" fontId="80" fillId="0" borderId="0" xfId="333" applyFont="1" applyAlignment="1">
      <alignment horizontal="left"/>
    </xf>
    <xf numFmtId="0" fontId="81" fillId="0" borderId="0" xfId="333" applyFont="1"/>
    <xf numFmtId="0" fontId="81" fillId="0" borderId="0" xfId="333" applyFont="1" applyAlignment="1">
      <alignment horizontal="center"/>
    </xf>
    <xf numFmtId="4" fontId="81" fillId="0" borderId="0" xfId="333" applyNumberFormat="1" applyFont="1"/>
    <xf numFmtId="0" fontId="82" fillId="0" borderId="0" xfId="333" applyFont="1"/>
    <xf numFmtId="0" fontId="80" fillId="0" borderId="0" xfId="333" applyFont="1"/>
    <xf numFmtId="0" fontId="83" fillId="0" borderId="0" xfId="333" applyFont="1"/>
    <xf numFmtId="0" fontId="79" fillId="0" borderId="0" xfId="333" applyFont="1" applyAlignment="1">
      <alignment horizontal="center"/>
    </xf>
    <xf numFmtId="4" fontId="79" fillId="0" borderId="0" xfId="333" applyNumberFormat="1" applyFont="1"/>
    <xf numFmtId="49" fontId="70" fillId="0" borderId="0" xfId="0" applyNumberFormat="1" applyFont="1" applyBorder="1"/>
    <xf numFmtId="0" fontId="70" fillId="0" borderId="0" xfId="0" applyFont="1" applyBorder="1" applyAlignment="1">
      <alignment horizontal="left"/>
    </xf>
    <xf numFmtId="0" fontId="0" fillId="0" borderId="0" xfId="0" applyAlignment="1">
      <alignment horizontal="right"/>
    </xf>
    <xf numFmtId="4" fontId="0" fillId="0" borderId="0" xfId="0" applyNumberFormat="1"/>
    <xf numFmtId="0" fontId="2" fillId="0" borderId="0" xfId="0" applyFont="1" applyAlignment="1">
      <alignment horizontal="right"/>
    </xf>
    <xf numFmtId="4" fontId="2" fillId="0" borderId="0" xfId="0" applyNumberFormat="1" applyFont="1"/>
    <xf numFmtId="0" fontId="0" fillId="0" borderId="0" xfId="347" applyFont="1">
      <alignment horizontal="justify" vertical="top" wrapText="1"/>
    </xf>
    <xf numFmtId="0" fontId="59" fillId="0" borderId="0" xfId="347" applyFont="1">
      <alignment horizontal="justify" vertical="top" wrapText="1"/>
    </xf>
    <xf numFmtId="0" fontId="59" fillId="0" borderId="0" xfId="347">
      <alignment horizontal="justify" vertical="top" wrapText="1"/>
    </xf>
    <xf numFmtId="0" fontId="88" fillId="0" borderId="0" xfId="0" applyFont="1"/>
    <xf numFmtId="0" fontId="90" fillId="0" borderId="0" xfId="0" applyFont="1"/>
    <xf numFmtId="0" fontId="88" fillId="0" borderId="0" xfId="0" applyFont="1" applyAlignment="1">
      <alignment vertical="center" wrapText="1"/>
    </xf>
    <xf numFmtId="0" fontId="88" fillId="0" borderId="0" xfId="0" applyFont="1" applyAlignment="1">
      <alignment horizontal="left"/>
    </xf>
    <xf numFmtId="4" fontId="88" fillId="0" borderId="0" xfId="0" applyNumberFormat="1" applyFont="1"/>
    <xf numFmtId="0" fontId="2" fillId="0" borderId="0" xfId="0" applyFont="1" applyAlignment="1">
      <alignment vertical="center" wrapText="1"/>
    </xf>
    <xf numFmtId="0" fontId="90" fillId="0" borderId="0" xfId="0" applyFont="1" applyAlignment="1">
      <alignment horizontal="justify" vertical="top" wrapText="1"/>
    </xf>
    <xf numFmtId="4" fontId="90" fillId="0" borderId="0" xfId="0" applyNumberFormat="1" applyFont="1" applyAlignment="1">
      <alignment horizontal="justify" vertical="top" wrapText="1"/>
    </xf>
    <xf numFmtId="4" fontId="70" fillId="0" borderId="0" xfId="0" applyNumberFormat="1" applyFont="1" applyBorder="1" applyAlignment="1">
      <alignment horizontal="left"/>
    </xf>
    <xf numFmtId="0" fontId="0" fillId="0" borderId="0" xfId="0" applyProtection="1">
      <protection locked="0"/>
    </xf>
    <xf numFmtId="0" fontId="59" fillId="0" borderId="0" xfId="347" applyProtection="1">
      <alignment horizontal="justify" vertical="top" wrapText="1"/>
      <protection locked="0"/>
    </xf>
    <xf numFmtId="4" fontId="0" fillId="0" borderId="0" xfId="0" applyNumberFormat="1" applyProtection="1">
      <protection locked="0"/>
    </xf>
    <xf numFmtId="0" fontId="0" fillId="0" borderId="0" xfId="0" applyBorder="1" applyProtection="1">
      <protection locked="0"/>
    </xf>
    <xf numFmtId="49" fontId="70" fillId="0" borderId="29" xfId="0" applyNumberFormat="1" applyFont="1" applyBorder="1" applyProtection="1">
      <protection locked="0"/>
    </xf>
    <xf numFmtId="49" fontId="70" fillId="0" borderId="32" xfId="0" applyNumberFormat="1" applyFont="1" applyBorder="1" applyProtection="1">
      <protection locked="0"/>
    </xf>
    <xf numFmtId="49" fontId="70" fillId="0" borderId="0" xfId="0" applyNumberFormat="1" applyFont="1" applyBorder="1" applyProtection="1">
      <protection locked="0"/>
    </xf>
    <xf numFmtId="0" fontId="70" fillId="0" borderId="0" xfId="347" applyFont="1" applyBorder="1" applyProtection="1">
      <alignment horizontal="justify" vertical="top" wrapText="1"/>
      <protection locked="0"/>
    </xf>
    <xf numFmtId="49" fontId="70" fillId="0" borderId="35" xfId="0" applyNumberFormat="1" applyFont="1" applyBorder="1"/>
    <xf numFmtId="49" fontId="0" fillId="0" borderId="0" xfId="0" applyNumberFormat="1" applyAlignment="1">
      <alignment horizontal="left" vertical="top"/>
    </xf>
    <xf numFmtId="4" fontId="0" fillId="0" borderId="0" xfId="0" applyNumberFormat="1" applyBorder="1" applyProtection="1">
      <protection locked="0"/>
    </xf>
    <xf numFmtId="0" fontId="2" fillId="0" borderId="0" xfId="347" applyFont="1" applyFill="1" applyProtection="1">
      <alignment horizontal="justify" vertical="top" wrapText="1"/>
      <protection locked="0"/>
    </xf>
    <xf numFmtId="0" fontId="70" fillId="0" borderId="0" xfId="347" applyFont="1" applyProtection="1">
      <alignment horizontal="justify" vertical="top" wrapText="1"/>
      <protection locked="0"/>
    </xf>
    <xf numFmtId="0" fontId="2" fillId="0" borderId="0" xfId="347" applyFont="1" applyProtection="1">
      <alignment horizontal="justify" vertical="top" wrapText="1"/>
      <protection locked="0"/>
    </xf>
    <xf numFmtId="0" fontId="2" fillId="0" borderId="0" xfId="347" applyFont="1" applyBorder="1" applyProtection="1">
      <alignment horizontal="justify" vertical="top" wrapText="1"/>
      <protection locked="0"/>
    </xf>
    <xf numFmtId="0" fontId="2" fillId="0" borderId="0" xfId="347" applyFont="1">
      <alignment horizontal="justify" vertical="top" wrapText="1"/>
    </xf>
    <xf numFmtId="0" fontId="2" fillId="0" borderId="0" xfId="347" applyFont="1" applyAlignment="1">
      <alignment horizontal="right" vertical="top" wrapText="1"/>
    </xf>
    <xf numFmtId="0" fontId="0" fillId="0" borderId="0" xfId="0" applyBorder="1"/>
    <xf numFmtId="4" fontId="0" fillId="0" borderId="0" xfId="0" applyNumberFormat="1" applyBorder="1"/>
    <xf numFmtId="0" fontId="82" fillId="0" borderId="0" xfId="347" applyFont="1">
      <alignment horizontal="justify" vertical="top" wrapText="1"/>
    </xf>
    <xf numFmtId="0" fontId="2" fillId="0" borderId="38" xfId="0" applyFont="1" applyBorder="1"/>
    <xf numFmtId="0" fontId="2" fillId="0" borderId="38" xfId="0" applyFont="1" applyBorder="1" applyAlignment="1">
      <alignment horizontal="right"/>
    </xf>
    <xf numFmtId="4" fontId="2" fillId="0" borderId="39" xfId="0" applyNumberFormat="1" applyFont="1" applyBorder="1"/>
    <xf numFmtId="0" fontId="2" fillId="0" borderId="0" xfId="0" applyFont="1" applyBorder="1"/>
    <xf numFmtId="0" fontId="2" fillId="0" borderId="0" xfId="0" applyFont="1" applyBorder="1" applyAlignment="1">
      <alignment horizontal="right"/>
    </xf>
    <xf numFmtId="4" fontId="2" fillId="0" borderId="0" xfId="0" applyNumberFormat="1" applyFont="1" applyBorder="1"/>
    <xf numFmtId="0" fontId="0" fillId="0" borderId="38" xfId="0" applyBorder="1"/>
    <xf numFmtId="0" fontId="0" fillId="0" borderId="38" xfId="0" applyBorder="1" applyAlignment="1">
      <alignment horizontal="right"/>
    </xf>
    <xf numFmtId="4" fontId="0" fillId="0" borderId="38" xfId="0" applyNumberFormat="1" applyBorder="1"/>
    <xf numFmtId="0" fontId="0" fillId="0" borderId="0" xfId="0" applyBorder="1" applyAlignment="1">
      <alignment horizontal="right"/>
    </xf>
    <xf numFmtId="0" fontId="2" fillId="0" borderId="38" xfId="347" applyFont="1" applyBorder="1" applyProtection="1">
      <alignment horizontal="justify" vertical="top" wrapText="1"/>
      <protection locked="0"/>
    </xf>
    <xf numFmtId="0" fontId="2" fillId="0" borderId="38" xfId="0" applyFont="1" applyBorder="1" applyProtection="1">
      <protection locked="0"/>
    </xf>
    <xf numFmtId="0" fontId="0" fillId="0" borderId="38" xfId="0" applyBorder="1" applyAlignment="1" applyProtection="1">
      <alignment horizontal="right"/>
      <protection locked="0"/>
    </xf>
    <xf numFmtId="4" fontId="0" fillId="0" borderId="38" xfId="0" applyNumberFormat="1" applyBorder="1" applyProtection="1">
      <protection locked="0"/>
    </xf>
    <xf numFmtId="4" fontId="0" fillId="0" borderId="39" xfId="0" applyNumberFormat="1" applyBorder="1" applyProtection="1">
      <protection locked="0"/>
    </xf>
    <xf numFmtId="0" fontId="2" fillId="0" borderId="0" xfId="0" applyFont="1" applyBorder="1" applyProtection="1">
      <protection locked="0"/>
    </xf>
    <xf numFmtId="0" fontId="0" fillId="0" borderId="0" xfId="0" applyBorder="1" applyAlignment="1" applyProtection="1">
      <alignment horizontal="right"/>
      <protection locked="0"/>
    </xf>
    <xf numFmtId="0" fontId="2" fillId="0" borderId="40" xfId="0" applyFont="1" applyBorder="1"/>
    <xf numFmtId="0" fontId="2" fillId="0" borderId="38" xfId="0" applyFont="1" applyBorder="1" applyAlignment="1" applyProtection="1">
      <alignment horizontal="right"/>
      <protection locked="0"/>
    </xf>
    <xf numFmtId="4" fontId="2" fillId="0" borderId="38" xfId="0" applyNumberFormat="1" applyFont="1" applyBorder="1" applyProtection="1">
      <protection locked="0"/>
    </xf>
    <xf numFmtId="4" fontId="2" fillId="0" borderId="39" xfId="0" applyNumberFormat="1" applyFont="1" applyBorder="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Border="1" applyAlignment="1" applyProtection="1">
      <alignment horizontal="right"/>
      <protection locked="0"/>
    </xf>
    <xf numFmtId="4" fontId="2" fillId="0" borderId="0" xfId="0" applyNumberFormat="1" applyFont="1" applyBorder="1" applyProtection="1">
      <protection locked="0"/>
    </xf>
    <xf numFmtId="0" fontId="2" fillId="0" borderId="38" xfId="0" applyFont="1" applyFill="1" applyBorder="1"/>
    <xf numFmtId="0" fontId="2" fillId="0" borderId="38" xfId="0" applyFont="1" applyFill="1" applyBorder="1" applyAlignment="1">
      <alignment horizontal="right"/>
    </xf>
    <xf numFmtId="0" fontId="2" fillId="0" borderId="0" xfId="0" applyFont="1" applyFill="1" applyBorder="1"/>
    <xf numFmtId="0" fontId="0" fillId="0" borderId="0" xfId="0" applyFill="1" applyBorder="1" applyProtection="1">
      <protection locked="0"/>
    </xf>
    <xf numFmtId="0" fontId="0" fillId="0" borderId="0" xfId="0" applyFill="1" applyBorder="1" applyAlignment="1" applyProtection="1">
      <alignment horizontal="right"/>
      <protection locked="0"/>
    </xf>
    <xf numFmtId="0" fontId="2" fillId="0" borderId="0" xfId="0" applyFont="1" applyFill="1"/>
    <xf numFmtId="0" fontId="2" fillId="0" borderId="0" xfId="0" applyFont="1" applyFill="1" applyAlignment="1">
      <alignment horizontal="right"/>
    </xf>
    <xf numFmtId="0" fontId="2" fillId="0" borderId="0" xfId="0" applyFont="1" applyFill="1" applyBorder="1" applyAlignment="1">
      <alignment horizontal="right"/>
    </xf>
    <xf numFmtId="0" fontId="0" fillId="0" borderId="36" xfId="0" applyBorder="1" applyProtection="1">
      <protection locked="0"/>
    </xf>
    <xf numFmtId="0" fontId="70" fillId="0" borderId="36" xfId="0" applyFont="1" applyBorder="1" applyProtection="1">
      <protection locked="0"/>
    </xf>
    <xf numFmtId="4" fontId="70" fillId="0" borderId="37" xfId="0" applyNumberFormat="1" applyFont="1" applyBorder="1" applyProtection="1">
      <protection locked="0"/>
    </xf>
    <xf numFmtId="0" fontId="70" fillId="0" borderId="0" xfId="0" applyFont="1" applyBorder="1" applyAlignment="1" applyProtection="1">
      <alignment horizontal="right"/>
      <protection locked="0"/>
    </xf>
    <xf numFmtId="0" fontId="70" fillId="0" borderId="0" xfId="0" applyFont="1" applyBorder="1" applyProtection="1">
      <protection locked="0"/>
    </xf>
    <xf numFmtId="0" fontId="0" fillId="0" borderId="0" xfId="0" applyFill="1" applyAlignment="1">
      <alignment horizontal="left"/>
    </xf>
    <xf numFmtId="49" fontId="70" fillId="0" borderId="35" xfId="0" applyNumberFormat="1" applyFont="1" applyFill="1" applyBorder="1"/>
    <xf numFmtId="0" fontId="0" fillId="0" borderId="0" xfId="0" applyFill="1" applyAlignment="1">
      <alignment horizontal="right"/>
    </xf>
    <xf numFmtId="4" fontId="0" fillId="0" borderId="0" xfId="0" applyNumberFormat="1" applyFill="1"/>
    <xf numFmtId="0" fontId="0" fillId="0" borderId="0" xfId="0" applyFill="1"/>
    <xf numFmtId="49" fontId="2" fillId="0" borderId="0" xfId="0" applyNumberFormat="1" applyFont="1" applyAlignment="1">
      <alignment horizontal="left" vertical="top"/>
    </xf>
    <xf numFmtId="49" fontId="70" fillId="0" borderId="0" xfId="0" applyNumberFormat="1" applyFont="1" applyFill="1" applyAlignment="1">
      <alignment horizontal="left" vertical="top"/>
    </xf>
    <xf numFmtId="4" fontId="2" fillId="0" borderId="0" xfId="0" applyNumberFormat="1" applyFont="1" applyFill="1"/>
    <xf numFmtId="3" fontId="70" fillId="0" borderId="0" xfId="0" applyNumberFormat="1" applyFont="1" applyAlignment="1">
      <alignment horizontal="justify" wrapText="1"/>
    </xf>
    <xf numFmtId="3" fontId="2" fillId="0" borderId="0" xfId="0" applyNumberFormat="1" applyFont="1" applyAlignment="1">
      <alignment horizontal="justify" wrapText="1"/>
    </xf>
    <xf numFmtId="3" fontId="82" fillId="0" borderId="0" xfId="0" applyNumberFormat="1" applyFont="1" applyAlignment="1">
      <alignment horizontal="justify" wrapText="1"/>
    </xf>
    <xf numFmtId="49" fontId="2" fillId="0" borderId="0" xfId="0" applyNumberFormat="1" applyFont="1" applyAlignment="1">
      <alignment horizontal="justify" wrapText="1"/>
    </xf>
    <xf numFmtId="49" fontId="2" fillId="0" borderId="0" xfId="0" applyNumberFormat="1" applyFont="1" applyFill="1" applyAlignment="1">
      <alignment horizontal="justify" wrapText="1"/>
    </xf>
    <xf numFmtId="0" fontId="0" fillId="0" borderId="38" xfId="0" applyBorder="1" applyProtection="1">
      <protection locked="0"/>
    </xf>
    <xf numFmtId="0" fontId="2" fillId="0" borderId="0" xfId="347" applyFont="1" applyFill="1">
      <alignment horizontal="justify" vertical="top" wrapText="1"/>
    </xf>
    <xf numFmtId="49" fontId="70" fillId="0" borderId="0" xfId="0" applyNumberFormat="1" applyFont="1" applyFill="1" applyAlignment="1">
      <alignment horizontal="justify" wrapText="1"/>
    </xf>
    <xf numFmtId="49" fontId="2" fillId="0" borderId="0" xfId="0" applyNumberFormat="1" applyFont="1" applyBorder="1" applyAlignment="1">
      <alignment horizontal="justify" wrapText="1"/>
    </xf>
    <xf numFmtId="0" fontId="2" fillId="0" borderId="0" xfId="347" applyFont="1" applyBorder="1">
      <alignment horizontal="justify" vertical="top" wrapText="1"/>
    </xf>
    <xf numFmtId="0" fontId="2" fillId="0" borderId="0" xfId="0" applyFont="1" applyFill="1" applyProtection="1">
      <protection locked="0"/>
    </xf>
    <xf numFmtId="0" fontId="2" fillId="0" borderId="40" xfId="0" applyFont="1" applyFill="1" applyBorder="1"/>
    <xf numFmtId="0" fontId="2" fillId="0" borderId="38" xfId="0" applyFont="1" applyFill="1" applyBorder="1" applyProtection="1">
      <protection locked="0"/>
    </xf>
    <xf numFmtId="0" fontId="2" fillId="0" borderId="38" xfId="0" applyFont="1" applyFill="1" applyBorder="1" applyAlignment="1" applyProtection="1">
      <alignment horizontal="right"/>
      <protection locked="0"/>
    </xf>
    <xf numFmtId="4" fontId="2" fillId="0" borderId="39" xfId="0" applyNumberFormat="1" applyFont="1" applyFill="1" applyBorder="1" applyProtection="1">
      <protection locked="0"/>
    </xf>
    <xf numFmtId="0" fontId="0" fillId="0" borderId="0" xfId="0" applyFont="1"/>
    <xf numFmtId="0" fontId="0" fillId="0" borderId="0" xfId="0" applyFont="1" applyAlignment="1">
      <alignment horizontal="right"/>
    </xf>
    <xf numFmtId="4" fontId="0" fillId="0" borderId="0" xfId="0" applyNumberFormat="1" applyFont="1"/>
    <xf numFmtId="0" fontId="0" fillId="0" borderId="36" xfId="0" applyBorder="1"/>
    <xf numFmtId="0" fontId="70" fillId="0" borderId="36" xfId="0" applyFont="1" applyBorder="1"/>
    <xf numFmtId="4" fontId="70" fillId="0" borderId="37" xfId="0" applyNumberFormat="1" applyFont="1" applyBorder="1"/>
    <xf numFmtId="0" fontId="2" fillId="0" borderId="0" xfId="0" applyFont="1" applyAlignment="1" applyProtection="1">
      <alignment horizontal="left"/>
      <protection locked="0"/>
    </xf>
    <xf numFmtId="0" fontId="2" fillId="0" borderId="38" xfId="347" applyFont="1" applyBorder="1">
      <alignment horizontal="justify" vertical="top" wrapText="1"/>
    </xf>
    <xf numFmtId="4" fontId="2" fillId="0" borderId="0" xfId="0" applyNumberFormat="1" applyFont="1" applyFill="1" applyProtection="1">
      <protection locked="0"/>
    </xf>
    <xf numFmtId="0" fontId="2" fillId="0" borderId="0" xfId="0" applyFont="1" applyFill="1" applyBorder="1" applyProtection="1">
      <protection locked="0"/>
    </xf>
    <xf numFmtId="0" fontId="2" fillId="0" borderId="38" xfId="347" applyFont="1" applyFill="1" applyBorder="1" applyProtection="1">
      <alignment horizontal="justify" vertical="top" wrapText="1"/>
      <protection locked="0"/>
    </xf>
    <xf numFmtId="4" fontId="2" fillId="0" borderId="38" xfId="0" applyNumberFormat="1" applyFont="1" applyFill="1" applyBorder="1" applyProtection="1">
      <protection locked="0"/>
    </xf>
    <xf numFmtId="49" fontId="0" fillId="0" borderId="0" xfId="0" applyNumberFormat="1" applyFill="1" applyAlignment="1">
      <alignment horizontal="left" vertical="top"/>
    </xf>
    <xf numFmtId="0" fontId="70" fillId="0" borderId="0" xfId="0" applyFont="1" applyBorder="1" applyAlignment="1">
      <alignment horizontal="right"/>
    </xf>
    <xf numFmtId="0" fontId="70" fillId="0" borderId="0" xfId="0" applyFont="1" applyBorder="1"/>
    <xf numFmtId="0" fontId="70" fillId="0" borderId="0" xfId="0" applyFont="1" applyFill="1" applyBorder="1" applyAlignment="1">
      <alignment horizontal="center"/>
    </xf>
    <xf numFmtId="0" fontId="70" fillId="0" borderId="0" xfId="0" applyFont="1" applyFill="1" applyBorder="1"/>
    <xf numFmtId="4" fontId="0" fillId="0" borderId="0" xfId="0" applyNumberFormat="1" applyFill="1" applyBorder="1"/>
    <xf numFmtId="0" fontId="2" fillId="0" borderId="0" xfId="347" applyNumberFormat="1" applyFont="1">
      <alignment horizontal="justify" vertical="top" wrapText="1"/>
    </xf>
    <xf numFmtId="0" fontId="0" fillId="0" borderId="0" xfId="0" applyFill="1" applyProtection="1">
      <protection locked="0"/>
    </xf>
    <xf numFmtId="4" fontId="0" fillId="0" borderId="0" xfId="0" applyNumberFormat="1" applyFill="1" applyProtection="1">
      <protection locked="0"/>
    </xf>
    <xf numFmtId="0" fontId="0" fillId="0" borderId="0" xfId="347" applyFont="1" applyFill="1" applyProtection="1">
      <alignment horizontal="justify" vertical="top" wrapText="1"/>
      <protection locked="0"/>
    </xf>
    <xf numFmtId="0" fontId="0" fillId="0" borderId="39" xfId="0" applyFill="1" applyBorder="1" applyProtection="1">
      <protection locked="0"/>
    </xf>
    <xf numFmtId="0" fontId="0" fillId="0" borderId="39" xfId="0" applyFill="1" applyBorder="1" applyAlignment="1" applyProtection="1">
      <alignment horizontal="right"/>
      <protection locked="0"/>
    </xf>
    <xf numFmtId="4" fontId="0" fillId="0" borderId="39" xfId="0" applyNumberFormat="1" applyFill="1" applyBorder="1" applyProtection="1">
      <protection locked="0"/>
    </xf>
    <xf numFmtId="0" fontId="2" fillId="0" borderId="0" xfId="347" applyFont="1" applyFill="1" applyBorder="1" applyProtection="1">
      <alignment horizontal="justify" vertical="top" wrapText="1"/>
      <protection locked="0"/>
    </xf>
    <xf numFmtId="4" fontId="0" fillId="0" borderId="0" xfId="0" applyNumberFormat="1" applyFill="1" applyBorder="1" applyProtection="1">
      <protection locked="0"/>
    </xf>
    <xf numFmtId="0" fontId="0" fillId="0" borderId="38" xfId="0" applyFill="1" applyBorder="1" applyProtection="1">
      <protection locked="0"/>
    </xf>
    <xf numFmtId="0" fontId="0" fillId="0" borderId="38" xfId="0" applyFill="1" applyBorder="1" applyAlignment="1" applyProtection="1">
      <alignment horizontal="right"/>
      <protection locked="0"/>
    </xf>
    <xf numFmtId="0" fontId="0" fillId="0" borderId="0" xfId="0" applyAlignment="1" applyProtection="1">
      <alignment horizontal="right"/>
      <protection locked="0"/>
    </xf>
    <xf numFmtId="4" fontId="2" fillId="0" borderId="0" xfId="0" applyNumberFormat="1" applyFont="1" applyFill="1" applyBorder="1"/>
    <xf numFmtId="0" fontId="2" fillId="0" borderId="0" xfId="347" applyFont="1" applyFill="1" applyBorder="1">
      <alignment horizontal="justify" vertical="top" wrapText="1"/>
    </xf>
    <xf numFmtId="0" fontId="0" fillId="0" borderId="0" xfId="0" applyFill="1" applyBorder="1" applyAlignment="1">
      <alignment horizontal="right"/>
    </xf>
    <xf numFmtId="4" fontId="0" fillId="0" borderId="0" xfId="0" applyNumberFormat="1" applyBorder="1" applyAlignment="1">
      <alignment horizontal="right"/>
    </xf>
    <xf numFmtId="0" fontId="2" fillId="0" borderId="0" xfId="349" applyFont="1">
      <alignment horizontal="justify" vertical="top" wrapText="1"/>
    </xf>
    <xf numFmtId="4" fontId="2" fillId="0" borderId="0" xfId="0" applyNumberFormat="1" applyFont="1" applyFill="1" applyBorder="1" applyAlignment="1">
      <alignment horizontal="right"/>
    </xf>
    <xf numFmtId="0" fontId="2" fillId="0" borderId="0" xfId="349" applyFont="1" applyFill="1">
      <alignment horizontal="justify" vertical="top" wrapText="1"/>
    </xf>
    <xf numFmtId="4" fontId="2" fillId="0" borderId="0" xfId="0" applyNumberFormat="1" applyFont="1" applyBorder="1" applyAlignment="1">
      <alignment horizontal="right"/>
    </xf>
    <xf numFmtId="0" fontId="2" fillId="0" borderId="0" xfId="349" applyFont="1" applyBorder="1">
      <alignment horizontal="justify" vertical="top" wrapText="1"/>
    </xf>
    <xf numFmtId="4" fontId="2" fillId="0" borderId="38" xfId="0" applyNumberFormat="1" applyFont="1" applyBorder="1"/>
    <xf numFmtId="0" fontId="2" fillId="0" borderId="0" xfId="347" applyFont="1" applyAlignment="1">
      <alignment horizontal="justify" vertical="top" wrapText="1"/>
    </xf>
    <xf numFmtId="0" fontId="92" fillId="0" borderId="0" xfId="0" applyFont="1"/>
    <xf numFmtId="0" fontId="92" fillId="0" borderId="0" xfId="347" applyFont="1">
      <alignment horizontal="justify" vertical="top" wrapText="1"/>
    </xf>
    <xf numFmtId="0" fontId="92" fillId="0" borderId="0" xfId="0" applyFont="1" applyAlignment="1">
      <alignment horizontal="right"/>
    </xf>
    <xf numFmtId="4" fontId="92" fillId="0" borderId="0" xfId="0" applyNumberFormat="1" applyFont="1"/>
    <xf numFmtId="0" fontId="92" fillId="0" borderId="38" xfId="0" applyFont="1" applyBorder="1"/>
    <xf numFmtId="0" fontId="92" fillId="0" borderId="38" xfId="0" applyFont="1" applyBorder="1" applyAlignment="1">
      <alignment horizontal="right"/>
    </xf>
    <xf numFmtId="4" fontId="92" fillId="0" borderId="39" xfId="0" applyNumberFormat="1" applyFont="1" applyBorder="1"/>
    <xf numFmtId="0" fontId="92" fillId="0" borderId="0" xfId="0" applyFont="1" applyBorder="1"/>
    <xf numFmtId="0" fontId="92" fillId="0" borderId="0" xfId="0" applyFont="1" applyBorder="1" applyAlignment="1">
      <alignment horizontal="right"/>
    </xf>
    <xf numFmtId="4" fontId="92" fillId="0" borderId="0" xfId="0" applyNumberFormat="1" applyFont="1" applyBorder="1"/>
    <xf numFmtId="0" fontId="0" fillId="0" borderId="0" xfId="0" applyFont="1" applyProtection="1">
      <protection locked="0"/>
    </xf>
    <xf numFmtId="0" fontId="0" fillId="0" borderId="41" xfId="347" applyFont="1" applyBorder="1">
      <alignment horizontal="justify" vertical="top" wrapText="1"/>
    </xf>
    <xf numFmtId="0" fontId="0" fillId="0" borderId="41" xfId="0" applyFont="1" applyBorder="1"/>
    <xf numFmtId="0" fontId="0" fillId="0" borderId="41" xfId="0" applyFont="1" applyBorder="1" applyAlignment="1">
      <alignment horizontal="right"/>
    </xf>
    <xf numFmtId="4" fontId="0" fillId="0" borderId="41" xfId="0" applyNumberFormat="1" applyFont="1" applyBorder="1"/>
    <xf numFmtId="4" fontId="0" fillId="0" borderId="42" xfId="0" applyNumberFormat="1" applyFont="1" applyBorder="1"/>
    <xf numFmtId="0" fontId="0" fillId="0" borderId="0" xfId="347" applyFont="1" applyBorder="1">
      <alignment horizontal="justify" vertical="top" wrapText="1"/>
    </xf>
    <xf numFmtId="0" fontId="0" fillId="0" borderId="0" xfId="0" applyFont="1" applyBorder="1"/>
    <xf numFmtId="0" fontId="0" fillId="0" borderId="0" xfId="0" applyFont="1" applyBorder="1" applyAlignment="1">
      <alignment horizontal="right"/>
    </xf>
    <xf numFmtId="4" fontId="0" fillId="0" borderId="0" xfId="0" applyNumberFormat="1" applyFont="1" applyBorder="1"/>
    <xf numFmtId="49" fontId="2" fillId="0" borderId="38" xfId="0" applyNumberFormat="1" applyFont="1" applyFill="1" applyBorder="1" applyAlignment="1">
      <alignment horizontal="justify" wrapText="1"/>
    </xf>
    <xf numFmtId="3" fontId="2" fillId="0" borderId="38" xfId="0" applyNumberFormat="1" applyFont="1" applyFill="1" applyBorder="1" applyAlignment="1" applyProtection="1">
      <alignment horizontal="right"/>
      <protection locked="0"/>
    </xf>
    <xf numFmtId="49" fontId="70" fillId="0" borderId="0" xfId="0" applyNumberFormat="1" applyFont="1" applyFill="1" applyBorder="1"/>
    <xf numFmtId="0" fontId="70" fillId="0" borderId="0" xfId="0" applyFont="1" applyFill="1" applyBorder="1" applyAlignment="1">
      <alignment horizontal="left"/>
    </xf>
    <xf numFmtId="0" fontId="2" fillId="0" borderId="0" xfId="0" applyNumberFormat="1" applyFont="1" applyAlignment="1">
      <alignment horizontal="left" vertical="top"/>
    </xf>
    <xf numFmtId="49" fontId="70" fillId="0" borderId="0" xfId="0" applyNumberFormat="1" applyFont="1" applyAlignment="1">
      <alignment horizontal="left" vertical="top"/>
    </xf>
    <xf numFmtId="3" fontId="2" fillId="0" borderId="0" xfId="0" applyNumberFormat="1" applyFont="1" applyAlignment="1" applyProtection="1">
      <alignment horizontal="justify"/>
      <protection locked="0"/>
    </xf>
    <xf numFmtId="3" fontId="2" fillId="0" borderId="0" xfId="0" applyNumberFormat="1" applyFont="1" applyAlignment="1" applyProtection="1">
      <alignment horizontal="center"/>
      <protection locked="0"/>
    </xf>
    <xf numFmtId="49" fontId="93" fillId="0" borderId="0" xfId="0" applyNumberFormat="1" applyFont="1" applyAlignment="1">
      <alignment horizontal="left" vertical="top"/>
    </xf>
    <xf numFmtId="49" fontId="70" fillId="0" borderId="0" xfId="0" applyNumberFormat="1" applyFont="1" applyAlignment="1">
      <alignment horizontal="justify" wrapText="1"/>
    </xf>
    <xf numFmtId="4" fontId="0" fillId="0" borderId="38" xfId="0" applyNumberFormat="1" applyFill="1" applyBorder="1" applyProtection="1">
      <protection locked="0"/>
    </xf>
    <xf numFmtId="0" fontId="0" fillId="0" borderId="0" xfId="349" applyFont="1">
      <alignment horizontal="justify" vertical="top" wrapText="1"/>
    </xf>
    <xf numFmtId="0" fontId="60" fillId="0" borderId="0" xfId="350" applyFont="1" applyBorder="1" applyAlignment="1">
      <alignment horizontal="justify" vertical="top"/>
    </xf>
    <xf numFmtId="0" fontId="2" fillId="0" borderId="0" xfId="349" applyFont="1" applyFill="1" applyBorder="1">
      <alignment horizontal="justify" vertical="top" wrapText="1"/>
    </xf>
    <xf numFmtId="0" fontId="0" fillId="0" borderId="0" xfId="349" applyFont="1" applyFill="1" applyBorder="1">
      <alignment horizontal="justify" vertical="top" wrapText="1"/>
    </xf>
    <xf numFmtId="0" fontId="60" fillId="0" borderId="0" xfId="0" applyFont="1" applyBorder="1"/>
    <xf numFmtId="9" fontId="0" fillId="0" borderId="0" xfId="0" applyNumberFormat="1" applyFont="1" applyFill="1" applyAlignment="1">
      <alignment horizontal="left"/>
    </xf>
    <xf numFmtId="0" fontId="0" fillId="0" borderId="43" xfId="0" applyFont="1" applyBorder="1"/>
    <xf numFmtId="0" fontId="0" fillId="0" borderId="41" xfId="0" applyBorder="1" applyProtection="1">
      <protection locked="0"/>
    </xf>
    <xf numFmtId="0" fontId="0" fillId="0" borderId="41" xfId="0" applyBorder="1" applyAlignment="1" applyProtection="1">
      <alignment horizontal="right"/>
      <protection locked="0"/>
    </xf>
    <xf numFmtId="4" fontId="0" fillId="0" borderId="42" xfId="0" applyNumberFormat="1" applyBorder="1" applyProtection="1">
      <protection locked="0"/>
    </xf>
    <xf numFmtId="0" fontId="0" fillId="0" borderId="0" xfId="0" applyFont="1" applyFill="1" applyAlignment="1">
      <alignment horizontal="left"/>
    </xf>
    <xf numFmtId="0" fontId="2" fillId="0" borderId="38" xfId="349" applyFont="1" applyFill="1" applyBorder="1" applyProtection="1">
      <alignment horizontal="justify" vertical="top" wrapText="1"/>
      <protection locked="0"/>
    </xf>
    <xf numFmtId="4" fontId="2" fillId="0" borderId="38" xfId="0" applyNumberFormat="1" applyFont="1" applyFill="1" applyBorder="1" applyAlignment="1" applyProtection="1">
      <alignment horizontal="right"/>
      <protection locked="0"/>
    </xf>
    <xf numFmtId="4" fontId="2" fillId="0" borderId="39" xfId="0" applyNumberFormat="1" applyFont="1" applyFill="1" applyBorder="1" applyAlignment="1" applyProtection="1">
      <alignment horizontal="right"/>
      <protection locked="0"/>
    </xf>
    <xf numFmtId="0" fontId="2" fillId="0" borderId="38" xfId="349" applyFont="1" applyBorder="1" applyProtection="1">
      <alignment horizontal="justify" vertical="top" wrapText="1"/>
      <protection locked="0"/>
    </xf>
    <xf numFmtId="4" fontId="0" fillId="0" borderId="38" xfId="0" applyNumberFormat="1" applyBorder="1" applyAlignment="1" applyProtection="1">
      <alignment horizontal="right"/>
      <protection locked="0"/>
    </xf>
    <xf numFmtId="4" fontId="0" fillId="0" borderId="39" xfId="0" applyNumberFormat="1" applyBorder="1" applyAlignment="1" applyProtection="1">
      <alignment horizontal="right"/>
      <protection locked="0"/>
    </xf>
    <xf numFmtId="0" fontId="2" fillId="0" borderId="0" xfId="0" applyFont="1" applyFill="1" applyBorder="1" applyAlignment="1" applyProtection="1">
      <alignment horizontal="right"/>
      <protection locked="0"/>
    </xf>
    <xf numFmtId="4" fontId="2" fillId="0" borderId="0" xfId="0" applyNumberFormat="1" applyFont="1" applyFill="1" applyBorder="1" applyProtection="1">
      <protection locked="0"/>
    </xf>
    <xf numFmtId="0" fontId="2" fillId="0" borderId="0" xfId="347" applyNumberFormat="1" applyFont="1" applyProtection="1">
      <alignment horizontal="justify" vertical="top" wrapText="1"/>
      <protection locked="0"/>
    </xf>
    <xf numFmtId="0" fontId="2" fillId="0" borderId="0" xfId="347" applyNumberFormat="1" applyFont="1" applyFill="1" applyProtection="1">
      <alignment horizontal="justify" vertical="top" wrapText="1"/>
      <protection locked="0"/>
    </xf>
    <xf numFmtId="0" fontId="2" fillId="0" borderId="0" xfId="0" applyFont="1" applyFill="1" applyAlignment="1" applyProtection="1">
      <alignment horizontal="right"/>
      <protection locked="0"/>
    </xf>
    <xf numFmtId="0" fontId="0" fillId="0" borderId="39" xfId="0" applyBorder="1" applyProtection="1">
      <protection locked="0"/>
    </xf>
    <xf numFmtId="0" fontId="0" fillId="0" borderId="39" xfId="0" applyBorder="1" applyAlignment="1" applyProtection="1">
      <alignment horizontal="right"/>
      <protection locked="0"/>
    </xf>
    <xf numFmtId="0" fontId="70" fillId="0" borderId="35" xfId="347" applyFont="1" applyBorder="1" applyProtection="1">
      <alignment horizontal="justify" vertical="top" wrapText="1"/>
      <protection locked="0"/>
    </xf>
    <xf numFmtId="0" fontId="2" fillId="0" borderId="0" xfId="0" applyFont="1" applyAlignment="1">
      <alignment vertical="top" wrapText="1"/>
    </xf>
    <xf numFmtId="0" fontId="2" fillId="0" borderId="0" xfId="0" applyFont="1" applyAlignment="1">
      <alignment horizontal="left" vertical="top"/>
    </xf>
    <xf numFmtId="1" fontId="2" fillId="0" borderId="0" xfId="0" applyNumberFormat="1" applyFont="1" applyAlignment="1">
      <alignment horizontal="left" vertical="top"/>
    </xf>
    <xf numFmtId="4" fontId="2" fillId="0" borderId="0" xfId="0" applyNumberFormat="1" applyFont="1" applyAlignment="1">
      <alignment horizontal="right" vertical="top"/>
    </xf>
    <xf numFmtId="4" fontId="2" fillId="0" borderId="0" xfId="0" applyNumberFormat="1" applyFont="1" applyAlignment="1">
      <alignment horizontal="left" vertical="top"/>
    </xf>
    <xf numFmtId="0" fontId="2" fillId="0" borderId="0" xfId="0" applyFont="1" applyAlignment="1">
      <alignment horizontal="left" vertical="top" wrapText="1"/>
    </xf>
    <xf numFmtId="0" fontId="59" fillId="0" borderId="0" xfId="347" applyFont="1" applyProtection="1">
      <alignment horizontal="justify" vertical="top" wrapText="1"/>
      <protection locked="0"/>
    </xf>
    <xf numFmtId="4" fontId="2" fillId="0" borderId="0" xfId="0" applyNumberFormat="1" applyFont="1" applyAlignment="1">
      <alignment vertical="top"/>
    </xf>
    <xf numFmtId="0" fontId="2" fillId="0" borderId="39" xfId="0" applyFont="1" applyBorder="1" applyProtection="1">
      <protection locked="0"/>
    </xf>
    <xf numFmtId="0" fontId="2" fillId="0" borderId="0" xfId="0" applyFont="1" applyBorder="1" applyAlignment="1">
      <alignment vertical="top"/>
    </xf>
    <xf numFmtId="4" fontId="2" fillId="0" borderId="0" xfId="0" applyNumberFormat="1" applyFont="1" applyBorder="1" applyAlignment="1">
      <alignment horizontal="right" vertical="top"/>
    </xf>
    <xf numFmtId="4" fontId="2" fillId="0" borderId="0" xfId="0" applyNumberFormat="1" applyFont="1" applyBorder="1" applyAlignment="1">
      <alignment horizontal="left" vertical="top"/>
    </xf>
    <xf numFmtId="1" fontId="2" fillId="0" borderId="0" xfId="0" applyNumberFormat="1" applyFont="1" applyBorder="1" applyAlignment="1">
      <alignment horizontal="left" vertical="top"/>
    </xf>
    <xf numFmtId="0" fontId="2" fillId="0" borderId="0" xfId="0" applyFont="1" applyBorder="1" applyAlignment="1">
      <alignment horizontal="left" vertical="top"/>
    </xf>
    <xf numFmtId="4" fontId="2" fillId="0" borderId="0" xfId="0" applyNumberFormat="1" applyFont="1" applyBorder="1" applyAlignment="1">
      <alignment vertical="top"/>
    </xf>
    <xf numFmtId="2" fontId="2" fillId="0" borderId="0" xfId="0" applyNumberFormat="1" applyFont="1" applyFill="1" applyBorder="1" applyAlignment="1">
      <alignment horizontal="right"/>
    </xf>
    <xf numFmtId="4" fontId="94" fillId="0" borderId="0" xfId="0" applyNumberFormat="1" applyFont="1" applyFill="1"/>
    <xf numFmtId="0" fontId="70" fillId="0" borderId="0" xfId="349" applyFont="1" applyBorder="1" applyProtection="1">
      <alignment horizontal="justify" vertical="top" wrapText="1"/>
      <protection locked="0"/>
    </xf>
    <xf numFmtId="0" fontId="2" fillId="0" borderId="0" xfId="349" applyFont="1" applyBorder="1" applyProtection="1">
      <alignment horizontal="justify" vertical="top" wrapText="1"/>
      <protection locked="0"/>
    </xf>
    <xf numFmtId="4" fontId="0" fillId="0" borderId="36" xfId="0" applyNumberFormat="1" applyBorder="1"/>
    <xf numFmtId="0" fontId="0" fillId="0" borderId="0" xfId="0" applyAlignment="1" applyProtection="1">
      <alignment horizontal="left"/>
      <protection locked="0"/>
    </xf>
    <xf numFmtId="0" fontId="95" fillId="0" borderId="0" xfId="0" applyFont="1" applyBorder="1" applyAlignment="1" applyProtection="1">
      <alignment horizontal="center"/>
      <protection locked="0"/>
    </xf>
    <xf numFmtId="0" fontId="96" fillId="0" borderId="0" xfId="0" applyFont="1" applyBorder="1" applyAlignment="1" applyProtection="1">
      <alignment horizontal="center"/>
      <protection locked="0"/>
    </xf>
    <xf numFmtId="0" fontId="70" fillId="0" borderId="36" xfId="0" applyFont="1" applyFill="1" applyBorder="1" applyProtection="1">
      <protection locked="0"/>
    </xf>
    <xf numFmtId="4" fontId="70" fillId="0" borderId="37" xfId="0" applyNumberFormat="1" applyFont="1" applyFill="1" applyBorder="1" applyProtection="1">
      <protection locked="0"/>
    </xf>
    <xf numFmtId="0" fontId="70" fillId="0" borderId="0" xfId="0" applyFont="1" applyFill="1" applyBorder="1" applyAlignment="1" applyProtection="1">
      <alignment horizontal="left"/>
      <protection locked="0"/>
    </xf>
    <xf numFmtId="0" fontId="70" fillId="0" borderId="0" xfId="0" applyFont="1" applyFill="1" applyBorder="1" applyProtection="1">
      <protection locked="0"/>
    </xf>
    <xf numFmtId="4" fontId="70" fillId="0" borderId="0" xfId="0" applyNumberFormat="1" applyFont="1" applyFill="1" applyBorder="1" applyProtection="1">
      <protection locked="0"/>
    </xf>
    <xf numFmtId="0" fontId="70" fillId="0" borderId="0" xfId="0" applyFont="1" applyBorder="1" applyAlignment="1" applyProtection="1">
      <alignment horizontal="left"/>
      <protection locked="0"/>
    </xf>
    <xf numFmtId="0" fontId="70" fillId="0" borderId="33"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97" fillId="0" borderId="0" xfId="0" applyFont="1" applyProtection="1">
      <protection locked="0"/>
    </xf>
    <xf numFmtId="4" fontId="95" fillId="0" borderId="37" xfId="0" applyNumberFormat="1" applyFont="1" applyBorder="1" applyProtection="1">
      <protection locked="0"/>
    </xf>
    <xf numFmtId="0" fontId="95" fillId="0" borderId="0" xfId="0" applyFont="1" applyBorder="1" applyAlignment="1" applyProtection="1">
      <alignment horizontal="left"/>
      <protection locked="0"/>
    </xf>
    <xf numFmtId="0" fontId="95" fillId="0" borderId="0" xfId="0" applyFont="1" applyBorder="1" applyProtection="1">
      <protection locked="0"/>
    </xf>
    <xf numFmtId="4" fontId="95" fillId="0" borderId="0" xfId="0" applyNumberFormat="1" applyFont="1" applyBorder="1" applyProtection="1">
      <protection locked="0"/>
    </xf>
    <xf numFmtId="0" fontId="97" fillId="0" borderId="0" xfId="347" applyFont="1" applyProtection="1">
      <alignment horizontal="justify" vertical="top" wrapText="1"/>
      <protection locked="0"/>
    </xf>
    <xf numFmtId="4" fontId="97" fillId="0" borderId="0" xfId="0" applyNumberFormat="1" applyFont="1" applyProtection="1">
      <protection locked="0"/>
    </xf>
    <xf numFmtId="0" fontId="97" fillId="0" borderId="0" xfId="0" applyFont="1" applyBorder="1" applyProtection="1">
      <protection locked="0"/>
    </xf>
    <xf numFmtId="0" fontId="97" fillId="0" borderId="0" xfId="0" applyFont="1" applyBorder="1" applyAlignment="1" applyProtection="1">
      <alignment horizontal="right"/>
      <protection locked="0"/>
    </xf>
    <xf numFmtId="0" fontId="70" fillId="0" borderId="0" xfId="0" applyFont="1" applyProtection="1">
      <protection locked="0"/>
    </xf>
    <xf numFmtId="0" fontId="5" fillId="0" borderId="0" xfId="0" applyFont="1" applyFill="1" applyAlignment="1">
      <alignment horizontal="right" vertical="top"/>
    </xf>
    <xf numFmtId="3" fontId="5" fillId="0" borderId="0" xfId="1" applyNumberFormat="1" applyFont="1" applyFill="1" applyBorder="1"/>
    <xf numFmtId="0" fontId="0" fillId="0" borderId="0" xfId="0" applyAlignment="1">
      <alignment horizontal="left" vertical="top"/>
    </xf>
    <xf numFmtId="0" fontId="4" fillId="0" borderId="0" xfId="50" applyFont="1" applyAlignment="1"/>
    <xf numFmtId="0" fontId="89" fillId="0" borderId="0" xfId="0" applyFont="1" applyAlignment="1"/>
    <xf numFmtId="0" fontId="98" fillId="0" borderId="0" xfId="0" applyFont="1"/>
    <xf numFmtId="4" fontId="3" fillId="2" borderId="45" xfId="0" applyNumberFormat="1" applyFont="1" applyFill="1" applyBorder="1"/>
    <xf numFmtId="4" fontId="4" fillId="2" borderId="45" xfId="0" applyNumberFormat="1" applyFont="1" applyFill="1" applyBorder="1"/>
    <xf numFmtId="44" fontId="4" fillId="0" borderId="0" xfId="0" applyNumberFormat="1" applyFont="1" applyAlignment="1">
      <alignment horizontal="left" vertical="top"/>
    </xf>
    <xf numFmtId="0" fontId="99" fillId="0" borderId="0" xfId="333" applyFont="1"/>
    <xf numFmtId="0" fontId="100" fillId="0" borderId="0" xfId="333" applyFont="1"/>
    <xf numFmtId="0" fontId="75" fillId="0" borderId="0" xfId="333" applyFont="1" applyAlignment="1">
      <alignment horizontal="center"/>
    </xf>
    <xf numFmtId="4" fontId="75" fillId="0" borderId="0" xfId="333" applyNumberFormat="1" applyFont="1"/>
    <xf numFmtId="0" fontId="67" fillId="0" borderId="0" xfId="333" applyFont="1" applyAlignment="1">
      <alignment horizontal="center"/>
    </xf>
    <xf numFmtId="4" fontId="67" fillId="0" borderId="0" xfId="333" applyNumberFormat="1" applyFont="1"/>
    <xf numFmtId="0" fontId="101" fillId="0" borderId="0" xfId="333" applyFont="1"/>
    <xf numFmtId="4" fontId="101" fillId="0" borderId="0" xfId="333" applyNumberFormat="1" applyFont="1"/>
    <xf numFmtId="4" fontId="70" fillId="0" borderId="45" xfId="333" applyNumberFormat="1" applyFont="1" applyBorder="1"/>
    <xf numFmtId="0" fontId="102" fillId="0" borderId="0" xfId="0" applyFont="1"/>
    <xf numFmtId="0" fontId="102" fillId="0" borderId="0" xfId="0" applyFont="1" applyFill="1"/>
    <xf numFmtId="0" fontId="6" fillId="0" borderId="35" xfId="0" applyFont="1" applyFill="1" applyBorder="1"/>
    <xf numFmtId="0" fontId="6" fillId="0" borderId="36" xfId="0" applyFont="1" applyFill="1" applyBorder="1"/>
    <xf numFmtId="4" fontId="6" fillId="0" borderId="36" xfId="0" applyNumberFormat="1" applyFont="1" applyFill="1" applyBorder="1"/>
    <xf numFmtId="0" fontId="4" fillId="0" borderId="36" xfId="0" applyFont="1" applyFill="1" applyBorder="1"/>
    <xf numFmtId="4" fontId="6" fillId="0" borderId="36" xfId="0" applyNumberFormat="1" applyFont="1" applyFill="1" applyBorder="1" applyProtection="1"/>
    <xf numFmtId="44" fontId="6" fillId="0" borderId="36" xfId="0" applyNumberFormat="1" applyFont="1" applyFill="1" applyBorder="1"/>
    <xf numFmtId="44" fontId="6" fillId="0" borderId="37" xfId="0" applyNumberFormat="1" applyFont="1" applyFill="1" applyBorder="1" applyAlignment="1">
      <alignment horizontal="left"/>
    </xf>
    <xf numFmtId="0" fontId="6" fillId="3" borderId="35" xfId="0" applyFont="1" applyFill="1" applyBorder="1"/>
    <xf numFmtId="0" fontId="6" fillId="3" borderId="36" xfId="0" applyFont="1" applyFill="1" applyBorder="1"/>
    <xf numFmtId="4" fontId="6" fillId="3" borderId="36" xfId="0" applyNumberFormat="1" applyFont="1" applyFill="1" applyBorder="1"/>
    <xf numFmtId="0" fontId="4" fillId="3" borderId="36" xfId="0" applyFont="1" applyFill="1" applyBorder="1"/>
    <xf numFmtId="4" fontId="6" fillId="3" borderId="36" xfId="0" applyNumberFormat="1" applyFont="1" applyFill="1" applyBorder="1" applyProtection="1"/>
    <xf numFmtId="44" fontId="6" fillId="3" borderId="36" xfId="0" applyNumberFormat="1" applyFont="1" applyFill="1" applyBorder="1"/>
    <xf numFmtId="44" fontId="6" fillId="3" borderId="37" xfId="0" applyNumberFormat="1" applyFont="1" applyFill="1" applyBorder="1" applyAlignment="1">
      <alignment horizontal="left"/>
    </xf>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88" fillId="0" borderId="0" xfId="0" applyFont="1" applyAlignment="1">
      <alignment horizontal="center" vertical="top"/>
    </xf>
    <xf numFmtId="0" fontId="90" fillId="0" borderId="0" xfId="0" applyFont="1" applyAlignment="1">
      <alignment horizontal="center" vertical="top"/>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0" fontId="2" fillId="0" borderId="0" xfId="0" applyFont="1" applyAlignment="1" applyProtection="1">
      <alignment horizontal="center"/>
      <protection locked="0"/>
    </xf>
    <xf numFmtId="0" fontId="0" fillId="0" borderId="0" xfId="0" applyFill="1" applyAlignment="1">
      <alignment horizontal="center"/>
    </xf>
    <xf numFmtId="0" fontId="2" fillId="0" borderId="0" xfId="0" applyFont="1" applyFill="1" applyAlignment="1">
      <alignment horizontal="center"/>
    </xf>
    <xf numFmtId="0" fontId="2" fillId="0" borderId="0" xfId="0" applyFont="1" applyFill="1" applyAlignment="1" applyProtection="1">
      <alignment horizontal="center"/>
      <protection locked="0"/>
    </xf>
    <xf numFmtId="0" fontId="0" fillId="0" borderId="0" xfId="0" applyFont="1" applyAlignment="1">
      <alignment horizontal="center"/>
    </xf>
    <xf numFmtId="0" fontId="0" fillId="0" borderId="0" xfId="0" applyFill="1" applyAlignment="1" applyProtection="1">
      <alignment horizontal="center"/>
      <protection locked="0"/>
    </xf>
    <xf numFmtId="0" fontId="92" fillId="0" borderId="0" xfId="0" applyFont="1" applyAlignment="1">
      <alignment horizontal="center"/>
    </xf>
    <xf numFmtId="0" fontId="0" fillId="0" borderId="0" xfId="0" applyFont="1" applyAlignment="1" applyProtection="1">
      <alignment horizontal="center"/>
      <protection locked="0"/>
    </xf>
    <xf numFmtId="0" fontId="2" fillId="0" borderId="0" xfId="0" applyFont="1" applyAlignment="1">
      <alignment horizontal="center" vertical="top"/>
    </xf>
    <xf numFmtId="0" fontId="97" fillId="0" borderId="0" xfId="0" applyFont="1" applyAlignment="1" applyProtection="1">
      <alignment horizontal="center"/>
      <protection locked="0"/>
    </xf>
    <xf numFmtId="0" fontId="4" fillId="2" borderId="40" xfId="0" applyFont="1" applyFill="1" applyBorder="1"/>
    <xf numFmtId="0" fontId="0" fillId="2" borderId="44" xfId="0" applyFill="1" applyBorder="1"/>
    <xf numFmtId="4" fontId="6" fillId="2" borderId="44" xfId="0" applyNumberFormat="1" applyFont="1" applyFill="1" applyBorder="1" applyProtection="1"/>
    <xf numFmtId="0" fontId="5" fillId="2" borderId="44" xfId="0" applyFont="1" applyFill="1" applyBorder="1"/>
    <xf numFmtId="44" fontId="6" fillId="2" borderId="44" xfId="0" applyNumberFormat="1" applyFont="1" applyFill="1" applyBorder="1"/>
    <xf numFmtId="4" fontId="6" fillId="2" borderId="44" xfId="0" applyNumberFormat="1" applyFont="1" applyFill="1" applyBorder="1"/>
    <xf numFmtId="44" fontId="6" fillId="2" borderId="39" xfId="0" applyNumberFormat="1" applyFont="1" applyFill="1" applyBorder="1" applyAlignment="1">
      <alignment horizontal="left"/>
    </xf>
    <xf numFmtId="4" fontId="2" fillId="0" borderId="38" xfId="333" applyNumberFormat="1" applyFont="1" applyBorder="1"/>
    <xf numFmtId="0" fontId="2" fillId="0" borderId="38" xfId="333" applyFont="1" applyBorder="1"/>
    <xf numFmtId="4" fontId="60" fillId="0" borderId="38" xfId="333" applyNumberFormat="1" applyFont="1" applyBorder="1"/>
    <xf numFmtId="4" fontId="60" fillId="0" borderId="38" xfId="333" applyNumberFormat="1" applyBorder="1"/>
    <xf numFmtId="4" fontId="64" fillId="0" borderId="38" xfId="333" applyNumberFormat="1" applyFont="1" applyBorder="1"/>
    <xf numFmtId="4" fontId="72" fillId="0" borderId="38" xfId="333" applyNumberFormat="1" applyFont="1" applyBorder="1"/>
    <xf numFmtId="4" fontId="79" fillId="0" borderId="38" xfId="333" applyNumberFormat="1" applyFont="1" applyBorder="1"/>
    <xf numFmtId="4" fontId="4" fillId="0" borderId="45" xfId="0" applyNumberFormat="1" applyFont="1" applyFill="1" applyBorder="1"/>
    <xf numFmtId="0" fontId="60" fillId="0" borderId="0" xfId="333" applyBorder="1"/>
    <xf numFmtId="0" fontId="72" fillId="0" borderId="35" xfId="333" applyFont="1" applyBorder="1"/>
    <xf numFmtId="0" fontId="72" fillId="0" borderId="36" xfId="333" applyFont="1" applyBorder="1"/>
    <xf numFmtId="0" fontId="72" fillId="0" borderId="36" xfId="333" applyFont="1" applyBorder="1" applyAlignment="1">
      <alignment horizontal="center"/>
    </xf>
    <xf numFmtId="4" fontId="72" fillId="0" borderId="37" xfId="333" applyNumberFormat="1" applyFont="1" applyBorder="1"/>
    <xf numFmtId="0" fontId="60" fillId="0" borderId="40" xfId="333" applyBorder="1"/>
    <xf numFmtId="0" fontId="60" fillId="0" borderId="44" xfId="333" applyBorder="1"/>
    <xf numFmtId="0" fontId="67" fillId="0" borderId="44" xfId="333" applyFont="1" applyBorder="1"/>
    <xf numFmtId="0" fontId="60" fillId="0" borderId="39" xfId="333" applyBorder="1"/>
    <xf numFmtId="4" fontId="60" fillId="0" borderId="39" xfId="333" applyNumberFormat="1" applyBorder="1"/>
    <xf numFmtId="0" fontId="75" fillId="0" borderId="36" xfId="333" applyFont="1" applyBorder="1"/>
    <xf numFmtId="0" fontId="72" fillId="0" borderId="40" xfId="333" applyFont="1" applyBorder="1"/>
    <xf numFmtId="0" fontId="70" fillId="0" borderId="44" xfId="333" applyFont="1" applyBorder="1"/>
    <xf numFmtId="0" fontId="2" fillId="0" borderId="44" xfId="333" applyFont="1" applyBorder="1"/>
    <xf numFmtId="0" fontId="2" fillId="0" borderId="40" xfId="333" applyFont="1" applyBorder="1"/>
    <xf numFmtId="0" fontId="103" fillId="0" borderId="39" xfId="333" applyFont="1" applyBorder="1" applyAlignment="1">
      <alignment horizontal="center"/>
    </xf>
    <xf numFmtId="0" fontId="72" fillId="0" borderId="39" xfId="333" applyFont="1" applyBorder="1" applyAlignment="1">
      <alignment horizontal="center"/>
    </xf>
    <xf numFmtId="0" fontId="104" fillId="0" borderId="0" xfId="333" applyFont="1"/>
    <xf numFmtId="0" fontId="6" fillId="0" borderId="0" xfId="50" applyFont="1" applyFill="1"/>
    <xf numFmtId="0" fontId="4" fillId="0" borderId="0" xfId="50" applyFont="1" applyFill="1"/>
    <xf numFmtId="0" fontId="5" fillId="0" borderId="0" xfId="0" applyFont="1" applyFill="1" applyAlignment="1">
      <alignment horizontal="left" vertical="top" wrapText="1"/>
    </xf>
    <xf numFmtId="0" fontId="54" fillId="0" borderId="0" xfId="0" applyFont="1" applyFill="1" applyAlignment="1">
      <alignment horizontal="left" vertical="top" wrapText="1"/>
    </xf>
    <xf numFmtId="0" fontId="5" fillId="0" borderId="0" xfId="0" quotePrefix="1" applyFont="1" applyFill="1" applyAlignment="1">
      <alignment horizontal="left" vertical="top" wrapText="1"/>
    </xf>
    <xf numFmtId="0" fontId="58" fillId="0" borderId="0" xfId="0" applyFont="1" applyFill="1" applyAlignment="1">
      <alignment horizontal="left" vertical="top" wrapText="1"/>
    </xf>
    <xf numFmtId="0" fontId="6" fillId="0" borderId="0" xfId="0" applyFont="1" applyFill="1" applyAlignment="1">
      <alignment horizontal="left" vertical="top" wrapText="1"/>
    </xf>
    <xf numFmtId="0" fontId="70" fillId="0" borderId="35" xfId="0" applyFont="1" applyFill="1" applyBorder="1" applyAlignment="1" applyProtection="1">
      <alignment horizontal="left"/>
      <protection locked="0"/>
    </xf>
    <xf numFmtId="0" fontId="70" fillId="0" borderId="36" xfId="0" applyFont="1" applyFill="1" applyBorder="1" applyAlignment="1" applyProtection="1">
      <alignment horizontal="left"/>
      <protection locked="0"/>
    </xf>
    <xf numFmtId="0" fontId="95" fillId="0" borderId="35" xfId="0" applyFont="1" applyBorder="1" applyAlignment="1" applyProtection="1">
      <alignment horizontal="center"/>
      <protection locked="0"/>
    </xf>
    <xf numFmtId="0" fontId="95" fillId="0" borderId="36" xfId="0" applyFont="1" applyBorder="1" applyAlignment="1" applyProtection="1">
      <alignment horizontal="center"/>
      <protection locked="0"/>
    </xf>
    <xf numFmtId="0" fontId="70" fillId="0" borderId="35" xfId="0" applyFont="1" applyFill="1" applyBorder="1" applyAlignment="1">
      <alignment horizontal="left"/>
    </xf>
    <xf numFmtId="0" fontId="70" fillId="0" borderId="36" xfId="0" applyFont="1" applyFill="1" applyBorder="1" applyAlignment="1">
      <alignment horizontal="left"/>
    </xf>
    <xf numFmtId="0" fontId="70" fillId="0" borderId="37" xfId="0" applyFont="1" applyFill="1" applyBorder="1" applyAlignment="1">
      <alignment horizontal="left"/>
    </xf>
    <xf numFmtId="0" fontId="2" fillId="0" borderId="0" xfId="349" applyFont="1" applyBorder="1">
      <alignment horizontal="justify" vertical="top" wrapText="1"/>
    </xf>
    <xf numFmtId="0" fontId="2" fillId="0" borderId="0" xfId="349" applyFont="1">
      <alignment horizontal="justify" vertical="top" wrapText="1"/>
    </xf>
    <xf numFmtId="0" fontId="70" fillId="0" borderId="35" xfId="0" applyFont="1" applyBorder="1" applyAlignment="1">
      <alignment horizontal="right"/>
    </xf>
    <xf numFmtId="0" fontId="70" fillId="0" borderId="36" xfId="0" applyFont="1" applyBorder="1" applyAlignment="1">
      <alignment horizontal="right"/>
    </xf>
    <xf numFmtId="0" fontId="95" fillId="0" borderId="37" xfId="0" applyFont="1" applyBorder="1" applyAlignment="1" applyProtection="1">
      <alignment horizontal="center"/>
      <protection locked="0"/>
    </xf>
    <xf numFmtId="0" fontId="2" fillId="0" borderId="0" xfId="0" applyFont="1" applyAlignment="1">
      <alignment horizontal="justify" vertical="top"/>
    </xf>
    <xf numFmtId="1" fontId="2" fillId="0" borderId="0" xfId="0" applyNumberFormat="1" applyFont="1" applyBorder="1" applyAlignment="1">
      <alignment horizontal="justify" vertical="top"/>
    </xf>
    <xf numFmtId="0" fontId="59" fillId="0" borderId="0" xfId="347" applyFont="1">
      <alignment horizontal="justify" vertical="top" wrapText="1"/>
    </xf>
    <xf numFmtId="0" fontId="2" fillId="0" borderId="0" xfId="347" applyFont="1" applyFill="1">
      <alignment horizontal="justify" vertical="top" wrapText="1"/>
    </xf>
    <xf numFmtId="0" fontId="59" fillId="0" borderId="0" xfId="347" applyFill="1">
      <alignment horizontal="justify" vertical="top" wrapText="1"/>
    </xf>
    <xf numFmtId="0" fontId="70" fillId="0" borderId="35" xfId="0" applyFont="1" applyBorder="1" applyAlignment="1" applyProtection="1">
      <alignment horizontal="right"/>
      <protection locked="0"/>
    </xf>
    <xf numFmtId="0" fontId="70" fillId="0" borderId="36" xfId="0" applyFont="1" applyBorder="1" applyAlignment="1" applyProtection="1">
      <alignment horizontal="right"/>
      <protection locked="0"/>
    </xf>
    <xf numFmtId="0" fontId="70" fillId="0" borderId="36" xfId="347" applyFont="1" applyBorder="1" applyProtection="1">
      <alignment horizontal="justify" vertical="top" wrapText="1"/>
      <protection locked="0"/>
    </xf>
    <xf numFmtId="0" fontId="70" fillId="0" borderId="37" xfId="347" applyFont="1" applyBorder="1" applyProtection="1">
      <alignment horizontal="justify" vertical="top" wrapText="1"/>
      <protection locked="0"/>
    </xf>
    <xf numFmtId="0" fontId="2" fillId="0" borderId="0" xfId="347" applyFont="1">
      <alignment horizontal="justify" vertical="top" wrapText="1"/>
    </xf>
    <xf numFmtId="0" fontId="2" fillId="0" borderId="0" xfId="347" applyNumberFormat="1" applyFont="1" applyFill="1" applyProtection="1">
      <alignment horizontal="justify" vertical="top" wrapText="1"/>
      <protection locked="0"/>
    </xf>
    <xf numFmtId="0" fontId="2" fillId="0" borderId="0" xfId="347" applyFont="1" applyProtection="1">
      <alignment horizontal="justify" vertical="top" wrapText="1"/>
      <protection locked="0"/>
    </xf>
    <xf numFmtId="49" fontId="70" fillId="0" borderId="0" xfId="0" applyNumberFormat="1" applyFont="1" applyBorder="1" applyAlignment="1">
      <alignment horizontal="justify" wrapText="1"/>
    </xf>
    <xf numFmtId="0" fontId="2" fillId="0" borderId="44" xfId="349" applyFont="1" applyFill="1" applyBorder="1">
      <alignment horizontal="justify" vertical="top" wrapText="1"/>
    </xf>
    <xf numFmtId="0" fontId="2" fillId="0" borderId="0" xfId="349" applyFont="1" applyFill="1">
      <alignment horizontal="justify" vertical="top" wrapText="1"/>
    </xf>
    <xf numFmtId="0" fontId="2" fillId="0" borderId="0" xfId="347" applyFont="1" applyFill="1" applyBorder="1">
      <alignment horizontal="justify" vertical="top" wrapText="1"/>
    </xf>
    <xf numFmtId="3" fontId="2" fillId="0" borderId="0" xfId="0" applyNumberFormat="1" applyFont="1" applyAlignment="1">
      <alignment horizontal="justify" wrapText="1"/>
    </xf>
    <xf numFmtId="0" fontId="60" fillId="0" borderId="0" xfId="350" applyFont="1" applyBorder="1" applyAlignment="1">
      <alignment horizontal="justify" vertical="top"/>
    </xf>
    <xf numFmtId="0" fontId="0" fillId="0" borderId="0" xfId="349" applyFont="1" applyBorder="1">
      <alignment horizontal="justify" vertical="top" wrapText="1"/>
    </xf>
    <xf numFmtId="0" fontId="2" fillId="0" borderId="0" xfId="349" applyFont="1" applyFill="1" applyBorder="1">
      <alignment horizontal="justify" vertical="top" wrapText="1"/>
    </xf>
    <xf numFmtId="0" fontId="0" fillId="0" borderId="0" xfId="349" applyFont="1" applyFill="1" applyBorder="1">
      <alignment horizontal="justify" vertical="top" wrapText="1"/>
    </xf>
    <xf numFmtId="3" fontId="2" fillId="0" borderId="0" xfId="0" applyNumberFormat="1" applyFont="1" applyAlignment="1" applyProtection="1">
      <alignment horizontal="justify"/>
      <protection locked="0"/>
    </xf>
    <xf numFmtId="49" fontId="2" fillId="0" borderId="0" xfId="0" applyNumberFormat="1" applyFont="1" applyAlignment="1">
      <alignment horizontal="justify" wrapText="1"/>
    </xf>
    <xf numFmtId="49" fontId="2" fillId="0" borderId="0" xfId="0" applyNumberFormat="1" applyFont="1" applyAlignment="1" applyProtection="1">
      <alignment horizontal="justify"/>
      <protection locked="0"/>
    </xf>
    <xf numFmtId="0" fontId="2" fillId="0" borderId="0" xfId="0" applyFont="1" applyAlignment="1" applyProtection="1">
      <alignment horizontal="justify"/>
      <protection locked="0"/>
    </xf>
    <xf numFmtId="49" fontId="70" fillId="0" borderId="0" xfId="0" applyNumberFormat="1" applyFont="1" applyAlignment="1">
      <alignment horizontal="left" vertical="top"/>
    </xf>
    <xf numFmtId="49" fontId="2" fillId="0" borderId="0" xfId="0" applyNumberFormat="1" applyFont="1" applyBorder="1" applyAlignment="1">
      <alignment horizontal="justify" wrapText="1"/>
    </xf>
    <xf numFmtId="0" fontId="2" fillId="0" borderId="0" xfId="347" applyFont="1" applyBorder="1">
      <alignment horizontal="justify" vertical="top" wrapText="1"/>
    </xf>
    <xf numFmtId="49" fontId="2" fillId="0" borderId="0" xfId="0" applyNumberFormat="1" applyFont="1" applyFill="1" applyAlignment="1">
      <alignment horizontal="justify" wrapText="1"/>
    </xf>
    <xf numFmtId="0" fontId="2" fillId="0" borderId="0" xfId="347" applyFont="1" applyBorder="1" applyAlignment="1">
      <alignment horizontal="justify" vertical="top" wrapText="1"/>
    </xf>
    <xf numFmtId="0" fontId="0" fillId="0" borderId="0" xfId="347" applyFont="1" applyBorder="1" applyAlignment="1">
      <alignment horizontal="justify" vertical="top" wrapText="1"/>
    </xf>
    <xf numFmtId="0" fontId="2" fillId="0" borderId="0" xfId="347" applyFont="1" applyFill="1" applyAlignment="1">
      <alignment horizontal="justify" vertical="top" wrapText="1"/>
    </xf>
    <xf numFmtId="0" fontId="2" fillId="0" borderId="0" xfId="349" applyFont="1" applyFill="1" applyBorder="1" applyAlignment="1">
      <alignment horizontal="justify" vertical="top" wrapText="1"/>
    </xf>
    <xf numFmtId="0" fontId="2" fillId="0" borderId="0" xfId="349" applyFont="1" applyBorder="1" applyAlignment="1">
      <alignment horizontal="justify" vertical="top" wrapText="1"/>
    </xf>
    <xf numFmtId="0" fontId="2" fillId="0" borderId="0" xfId="347" applyFont="1" applyFill="1" applyBorder="1" applyAlignment="1">
      <alignment horizontal="justify" vertical="top" wrapText="1"/>
    </xf>
    <xf numFmtId="0" fontId="2" fillId="0" borderId="0" xfId="347" applyFont="1" applyFill="1" applyProtection="1">
      <alignment horizontal="justify" vertical="top" wrapText="1"/>
      <protection locked="0"/>
    </xf>
    <xf numFmtId="0" fontId="2" fillId="0" borderId="0" xfId="348" applyFont="1" applyAlignment="1">
      <alignment horizontal="justify" vertical="top"/>
    </xf>
    <xf numFmtId="0" fontId="2" fillId="0" borderId="0" xfId="0" applyFont="1" applyFill="1" applyAlignment="1">
      <alignment horizontal="justify" vertical="top"/>
    </xf>
    <xf numFmtId="0" fontId="0" fillId="0" borderId="0" xfId="347" applyFont="1" applyBorder="1">
      <alignment horizontal="justify" vertical="top" wrapText="1"/>
    </xf>
    <xf numFmtId="3" fontId="70" fillId="0" borderId="0" xfId="0" applyNumberFormat="1" applyFont="1" applyAlignment="1">
      <alignment horizontal="justify" wrapText="1"/>
    </xf>
    <xf numFmtId="0" fontId="2" fillId="0" borderId="0" xfId="0" applyFont="1" applyFill="1" applyAlignment="1" applyProtection="1">
      <alignment horizontal="justify"/>
      <protection locked="0"/>
    </xf>
    <xf numFmtId="0" fontId="2" fillId="0" borderId="0" xfId="0" applyFont="1" applyAlignment="1">
      <alignment horizontal="justify"/>
    </xf>
    <xf numFmtId="0" fontId="2" fillId="0" borderId="0" xfId="0" applyFont="1" applyAlignment="1">
      <alignment horizontal="justify" vertical="center" wrapText="1"/>
    </xf>
    <xf numFmtId="0" fontId="2" fillId="0" borderId="0" xfId="0" applyFont="1" applyAlignment="1">
      <alignment horizontal="justify" vertical="top" wrapText="1"/>
    </xf>
    <xf numFmtId="0" fontId="70" fillId="0" borderId="30" xfId="347" applyFont="1" applyBorder="1" applyProtection="1">
      <alignment horizontal="justify" vertical="top" wrapText="1"/>
      <protection locked="0"/>
    </xf>
    <xf numFmtId="0" fontId="70" fillId="0" borderId="31" xfId="347" applyFont="1" applyBorder="1" applyProtection="1">
      <alignment horizontal="justify" vertical="top" wrapText="1"/>
      <protection locked="0"/>
    </xf>
    <xf numFmtId="0" fontId="70" fillId="0" borderId="33" xfId="347" applyFont="1" applyBorder="1" applyProtection="1">
      <alignment horizontal="justify" vertical="top" wrapText="1"/>
      <protection locked="0"/>
    </xf>
    <xf numFmtId="0" fontId="70" fillId="0" borderId="34" xfId="347" applyFont="1" applyBorder="1" applyProtection="1">
      <alignment horizontal="justify" vertical="top" wrapText="1"/>
      <protection locked="0"/>
    </xf>
    <xf numFmtId="0" fontId="70" fillId="0" borderId="36" xfId="0" applyFont="1" applyBorder="1" applyAlignment="1">
      <alignment horizontal="left"/>
    </xf>
    <xf numFmtId="0" fontId="70" fillId="0" borderId="37" xfId="0" applyFont="1" applyBorder="1" applyAlignment="1">
      <alignment horizontal="left"/>
    </xf>
    <xf numFmtId="0" fontId="2" fillId="0" borderId="0" xfId="0" applyNumberFormat="1" applyFont="1" applyAlignment="1">
      <alignment horizontal="justify" vertical="center" wrapText="1"/>
    </xf>
    <xf numFmtId="0" fontId="2" fillId="0" borderId="0" xfId="0" applyFont="1" applyAlignment="1">
      <alignment horizontal="left" vertical="center" wrapText="1"/>
    </xf>
    <xf numFmtId="0" fontId="89" fillId="0" borderId="0" xfId="0" applyFont="1" applyAlignment="1">
      <alignment vertical="center" wrapText="1"/>
    </xf>
    <xf numFmtId="0" fontId="70" fillId="0" borderId="0" xfId="0" applyFont="1" applyAlignment="1">
      <alignment vertical="center" wrapText="1"/>
    </xf>
    <xf numFmtId="0" fontId="2" fillId="0" borderId="0" xfId="0" applyNumberFormat="1" applyFont="1" applyAlignment="1">
      <alignment horizontal="justify" vertical="top" wrapText="1"/>
    </xf>
    <xf numFmtId="0" fontId="4" fillId="0" borderId="0" xfId="50" applyFont="1" applyAlignment="1"/>
    <xf numFmtId="0" fontId="89" fillId="0" borderId="0" xfId="0" applyFont="1" applyAlignment="1"/>
    <xf numFmtId="0" fontId="4" fillId="0" borderId="0" xfId="50" applyFont="1" applyAlignment="1">
      <alignment horizontal="left" vertical="top" wrapText="1"/>
    </xf>
    <xf numFmtId="0" fontId="89" fillId="0" borderId="0" xfId="0" applyFont="1" applyAlignment="1">
      <alignment horizontal="left" vertical="top"/>
    </xf>
    <xf numFmtId="0" fontId="5" fillId="0" borderId="0" xfId="50" applyFont="1" applyAlignment="1">
      <alignment horizontal="left" vertical="top" wrapText="1"/>
    </xf>
    <xf numFmtId="0" fontId="0" fillId="0" borderId="0" xfId="0" applyAlignment="1">
      <alignment horizontal="left" vertical="top" wrapText="1"/>
    </xf>
    <xf numFmtId="0" fontId="4" fillId="0" borderId="0" xfId="50" applyFont="1" applyAlignment="1">
      <alignment wrapText="1"/>
    </xf>
    <xf numFmtId="0" fontId="5" fillId="0" borderId="0" xfId="50" applyFont="1" applyAlignment="1"/>
    <xf numFmtId="0" fontId="0" fillId="0" borderId="0" xfId="0" applyAlignment="1"/>
    <xf numFmtId="0" fontId="3" fillId="0" borderId="0" xfId="50" applyFont="1" applyAlignment="1"/>
    <xf numFmtId="0" fontId="53" fillId="0" borderId="0" xfId="0" applyFont="1" applyAlignment="1"/>
  </cellXfs>
  <cellStyles count="351">
    <cellStyle name="20% - Accent1" xfId="25" builtinId="30" customBuiltin="1"/>
    <cellStyle name="20% - Accent1 2" xfId="202"/>
    <cellStyle name="20% - Accent1 3" xfId="239"/>
    <cellStyle name="20% - Accent1 4" xfId="276"/>
    <cellStyle name="20% - Accent2" xfId="29" builtinId="34" customBuiltin="1"/>
    <cellStyle name="20% - Accent2 2" xfId="203"/>
    <cellStyle name="20% - Accent2 3" xfId="240"/>
    <cellStyle name="20% - Accent2 4" xfId="277"/>
    <cellStyle name="20% - Accent3" xfId="33" builtinId="38" customBuiltin="1"/>
    <cellStyle name="20% - Accent3 2" xfId="204"/>
    <cellStyle name="20% - Accent3 3" xfId="241"/>
    <cellStyle name="20% - Accent3 4" xfId="278"/>
    <cellStyle name="20% - Accent4" xfId="37" builtinId="42" customBuiltin="1"/>
    <cellStyle name="20% - Accent4 2" xfId="205"/>
    <cellStyle name="20% - Accent4 3" xfId="242"/>
    <cellStyle name="20% - Accent4 4" xfId="279"/>
    <cellStyle name="20% - Accent5" xfId="41" builtinId="46" customBuiltin="1"/>
    <cellStyle name="20% - Accent5 2" xfId="206"/>
    <cellStyle name="20% - Accent5 3" xfId="243"/>
    <cellStyle name="20% - Accent5 4" xfId="280"/>
    <cellStyle name="20% - Accent6" xfId="45" builtinId="50" customBuiltin="1"/>
    <cellStyle name="20% - Accent6 2" xfId="207"/>
    <cellStyle name="20% - Accent6 3" xfId="244"/>
    <cellStyle name="20% - Accent6 4" xfId="281"/>
    <cellStyle name="40% - Accent1" xfId="26" builtinId="31" customBuiltin="1"/>
    <cellStyle name="40% - Accent1 2" xfId="208"/>
    <cellStyle name="40% - Accent1 3" xfId="245"/>
    <cellStyle name="40% - Accent1 4" xfId="282"/>
    <cellStyle name="40% - Accent2" xfId="30" builtinId="35" customBuiltin="1"/>
    <cellStyle name="40% - Accent2 2" xfId="209"/>
    <cellStyle name="40% - Accent2 3" xfId="246"/>
    <cellStyle name="40% - Accent2 4" xfId="283"/>
    <cellStyle name="40% - Accent3" xfId="34" builtinId="39" customBuiltin="1"/>
    <cellStyle name="40% - Accent3 2" xfId="210"/>
    <cellStyle name="40% - Accent3 3" xfId="247"/>
    <cellStyle name="40% - Accent3 4" xfId="284"/>
    <cellStyle name="40% - Accent4" xfId="38" builtinId="43" customBuiltin="1"/>
    <cellStyle name="40% - Accent4 2" xfId="211"/>
    <cellStyle name="40% - Accent4 3" xfId="248"/>
    <cellStyle name="40% - Accent4 4" xfId="285"/>
    <cellStyle name="40% - Accent5" xfId="42" builtinId="47" customBuiltin="1"/>
    <cellStyle name="40% - Accent5 2" xfId="212"/>
    <cellStyle name="40% - Accent5 3" xfId="249"/>
    <cellStyle name="40% - Accent5 4" xfId="286"/>
    <cellStyle name="40% - Accent6" xfId="46" builtinId="51" customBuiltin="1"/>
    <cellStyle name="40% - Accent6 2" xfId="213"/>
    <cellStyle name="40% - Accent6 3" xfId="250"/>
    <cellStyle name="40% - Accent6 4" xfId="287"/>
    <cellStyle name="60% - Accent1" xfId="27" builtinId="32" customBuiltin="1"/>
    <cellStyle name="60% - Accent1 2" xfId="214"/>
    <cellStyle name="60% - Accent1 3" xfId="251"/>
    <cellStyle name="60% - Accent1 4" xfId="288"/>
    <cellStyle name="60% - Accent2" xfId="31" builtinId="36" customBuiltin="1"/>
    <cellStyle name="60% - Accent2 2" xfId="215"/>
    <cellStyle name="60% - Accent2 3" xfId="252"/>
    <cellStyle name="60% - Accent2 4" xfId="289"/>
    <cellStyle name="60% - Accent3" xfId="35" builtinId="40" customBuiltin="1"/>
    <cellStyle name="60% - Accent3 2" xfId="216"/>
    <cellStyle name="60% - Accent3 3" xfId="253"/>
    <cellStyle name="60% - Accent3 4" xfId="290"/>
    <cellStyle name="60% - Accent4" xfId="39" builtinId="44" customBuiltin="1"/>
    <cellStyle name="60% - Accent4 2" xfId="217"/>
    <cellStyle name="60% - Accent4 3" xfId="254"/>
    <cellStyle name="60% - Accent4 4" xfId="291"/>
    <cellStyle name="60% - Accent5" xfId="43" builtinId="48" customBuiltin="1"/>
    <cellStyle name="60% - Accent5 2" xfId="218"/>
    <cellStyle name="60% - Accent5 3" xfId="255"/>
    <cellStyle name="60% - Accent5 4" xfId="292"/>
    <cellStyle name="60% - Accent6" xfId="47" builtinId="52" customBuiltin="1"/>
    <cellStyle name="60% - Accent6 2" xfId="219"/>
    <cellStyle name="60% - Accent6 3" xfId="256"/>
    <cellStyle name="60% - Accent6 4" xfId="293"/>
    <cellStyle name="Accent1" xfId="24" builtinId="29" customBuiltin="1"/>
    <cellStyle name="Accent1 2" xfId="220"/>
    <cellStyle name="Accent1 3" xfId="257"/>
    <cellStyle name="Accent1 4" xfId="294"/>
    <cellStyle name="Accent2" xfId="28" builtinId="33" customBuiltin="1"/>
    <cellStyle name="Accent2 2" xfId="221"/>
    <cellStyle name="Accent2 3" xfId="258"/>
    <cellStyle name="Accent2 4" xfId="295"/>
    <cellStyle name="Accent3" xfId="32" builtinId="37" customBuiltin="1"/>
    <cellStyle name="Accent3 2" xfId="222"/>
    <cellStyle name="Accent3 3" xfId="259"/>
    <cellStyle name="Accent3 4" xfId="296"/>
    <cellStyle name="Accent4" xfId="36" builtinId="41" customBuiltin="1"/>
    <cellStyle name="Accent4 2" xfId="223"/>
    <cellStyle name="Accent4 3" xfId="260"/>
    <cellStyle name="Accent4 4" xfId="297"/>
    <cellStyle name="Accent5" xfId="40" builtinId="45" customBuiltin="1"/>
    <cellStyle name="Accent5 2" xfId="224"/>
    <cellStyle name="Accent5 3" xfId="261"/>
    <cellStyle name="Accent5 4" xfId="298"/>
    <cellStyle name="Accent6" xfId="44" builtinId="49" customBuiltin="1"/>
    <cellStyle name="Accent6 2" xfId="225"/>
    <cellStyle name="Accent6 3" xfId="262"/>
    <cellStyle name="Accent6 4" xfId="299"/>
    <cellStyle name="Bad" xfId="14" builtinId="27" customBuiltin="1"/>
    <cellStyle name="Bad 2" xfId="226"/>
    <cellStyle name="Bad 3" xfId="263"/>
    <cellStyle name="Bad 4" xfId="300"/>
    <cellStyle name="Bilješka 2" xfId="49"/>
    <cellStyle name="Border" xfId="337"/>
    <cellStyle name="Calculation" xfId="18" builtinId="22" customBuiltin="1"/>
    <cellStyle name="Calculation 2" xfId="227"/>
    <cellStyle name="Calculation 2 2" xfId="324"/>
    <cellStyle name="Calculation 3" xfId="264"/>
    <cellStyle name="Calculation 3 2" xfId="327"/>
    <cellStyle name="Calculation 4" xfId="301"/>
    <cellStyle name="Calculation 4 2" xfId="330"/>
    <cellStyle name="Check Cell" xfId="20" builtinId="23" customBuiltin="1"/>
    <cellStyle name="Check Cell 2" xfId="228"/>
    <cellStyle name="Check Cell 3" xfId="265"/>
    <cellStyle name="Check Cell 4" xfId="302"/>
    <cellStyle name="Comma" xfId="1" builtinId="3"/>
    <cellStyle name="Comma [0]" xfId="2" builtinId="6"/>
    <cellStyle name="Comma [0]_rušenja" xfId="5"/>
    <cellStyle name="Comma 2" xfId="6"/>
    <cellStyle name="Comma 3" xfId="7"/>
    <cellStyle name="Comma_rušenja" xfId="4"/>
    <cellStyle name="Dezimal [0]_PLDT" xfId="338"/>
    <cellStyle name="Dezimal_PLDT" xfId="339"/>
    <cellStyle name="Explanatory Text" xfId="22" builtinId="53" customBuiltin="1"/>
    <cellStyle name="Explanatory Text 2" xfId="229"/>
    <cellStyle name="Explanatory Text 3" xfId="266"/>
    <cellStyle name="Explanatory Text 4" xfId="303"/>
    <cellStyle name="Good" xfId="13" builtinId="26" customBuiltin="1"/>
    <cellStyle name="Grey" xfId="340"/>
    <cellStyle name="H1" xfId="341"/>
    <cellStyle name="Heading 1" xfId="9" builtinId="16" customBuiltin="1"/>
    <cellStyle name="Heading 1 2" xfId="230"/>
    <cellStyle name="Heading 1 3" xfId="267"/>
    <cellStyle name="Heading 1 4" xfId="304"/>
    <cellStyle name="Heading 2" xfId="10" builtinId="17" customBuiltin="1"/>
    <cellStyle name="Heading 2 2" xfId="231"/>
    <cellStyle name="Heading 2 3" xfId="268"/>
    <cellStyle name="Heading 2 4" xfId="305"/>
    <cellStyle name="Heading 3" xfId="11" builtinId="18" customBuiltin="1"/>
    <cellStyle name="Heading 3 2" xfId="232"/>
    <cellStyle name="Heading 3 3" xfId="269"/>
    <cellStyle name="Heading 3 4" xfId="306"/>
    <cellStyle name="Heading 4" xfId="12" builtinId="19" customBuiltin="1"/>
    <cellStyle name="Heading 4 2" xfId="233"/>
    <cellStyle name="Heading 4 3" xfId="270"/>
    <cellStyle name="Heading 4 4" xfId="307"/>
    <cellStyle name="Input" xfId="16" builtinId="20" customBuiltin="1"/>
    <cellStyle name="Input [yellow]" xfId="342"/>
    <cellStyle name="Input 2" xfId="234"/>
    <cellStyle name="Input 2 2" xfId="325"/>
    <cellStyle name="Input 3" xfId="271"/>
    <cellStyle name="Input 3 2" xfId="328"/>
    <cellStyle name="Input 4" xfId="308"/>
    <cellStyle name="Input 4 2" xfId="331"/>
    <cellStyle name="Linked Cell" xfId="19" builtinId="24" customBuiltin="1"/>
    <cellStyle name="Linked Cell 2" xfId="235"/>
    <cellStyle name="Linked Cell 3" xfId="272"/>
    <cellStyle name="Linked Cell 4" xfId="309"/>
    <cellStyle name="merge" xfId="347"/>
    <cellStyle name="merge 7" xfId="349"/>
    <cellStyle name="Neutral" xfId="15" builtinId="28" customBuiltin="1"/>
    <cellStyle name="Neutral 2" xfId="236"/>
    <cellStyle name="Neutral 3" xfId="273"/>
    <cellStyle name="Neutral 4" xfId="310"/>
    <cellStyle name="Normal" xfId="0" builtinId="0"/>
    <cellStyle name="Normal - Style1" xfId="343"/>
    <cellStyle name="Normal 10" xfId="82"/>
    <cellStyle name="Normal 11" xfId="84"/>
    <cellStyle name="Normal 12" xfId="86"/>
    <cellStyle name="Normal 13" xfId="76"/>
    <cellStyle name="Normal 14" xfId="64"/>
    <cellStyle name="Normal 15" xfId="62"/>
    <cellStyle name="Normal 16" xfId="68"/>
    <cellStyle name="Normal 17" xfId="71"/>
    <cellStyle name="Normal 18" xfId="73"/>
    <cellStyle name="Normal 19" xfId="88"/>
    <cellStyle name="Normal 2" xfId="51"/>
    <cellStyle name="Normal 2 2" xfId="52"/>
    <cellStyle name="Normal 2 3" xfId="319"/>
    <cellStyle name="Normal 2 4" xfId="322"/>
    <cellStyle name="Normal 20" xfId="90"/>
    <cellStyle name="Normal 21" xfId="92"/>
    <cellStyle name="Normal 22" xfId="94"/>
    <cellStyle name="Normal 23" xfId="96"/>
    <cellStyle name="Normal 24" xfId="98"/>
    <cellStyle name="Normal 25" xfId="100"/>
    <cellStyle name="Normal 26" xfId="101"/>
    <cellStyle name="Normal 27" xfId="102"/>
    <cellStyle name="Normal 28" xfId="103"/>
    <cellStyle name="Normal 28 2" xfId="116"/>
    <cellStyle name="Normal 28 3" xfId="128"/>
    <cellStyle name="Normal 28 4" xfId="140"/>
    <cellStyle name="Normal 28 5" xfId="152"/>
    <cellStyle name="Normal 28 6" xfId="164"/>
    <cellStyle name="Normal 28 7" xfId="176"/>
    <cellStyle name="Normal 28 8" xfId="188"/>
    <cellStyle name="Normal 29" xfId="106"/>
    <cellStyle name="Normal 29 2" xfId="119"/>
    <cellStyle name="Normal 29 3" xfId="131"/>
    <cellStyle name="Normal 29 4" xfId="143"/>
    <cellStyle name="Normal 29 5" xfId="155"/>
    <cellStyle name="Normal 29 6" xfId="167"/>
    <cellStyle name="Normal 29 7" xfId="179"/>
    <cellStyle name="Normal 29 8" xfId="191"/>
    <cellStyle name="Normal 3" xfId="53"/>
    <cellStyle name="Normal 30" xfId="107"/>
    <cellStyle name="Normal 30 2" xfId="120"/>
    <cellStyle name="Normal 30 3" xfId="132"/>
    <cellStyle name="Normal 30 4" xfId="144"/>
    <cellStyle name="Normal 30 5" xfId="156"/>
    <cellStyle name="Normal 30 6" xfId="168"/>
    <cellStyle name="Normal 30 7" xfId="180"/>
    <cellStyle name="Normal 30 8" xfId="192"/>
    <cellStyle name="Normal 31" xfId="108"/>
    <cellStyle name="Normal 31 2" xfId="121"/>
    <cellStyle name="Normal 31 3" xfId="133"/>
    <cellStyle name="Normal 31 4" xfId="145"/>
    <cellStyle name="Normal 31 5" xfId="157"/>
    <cellStyle name="Normal 31 6" xfId="169"/>
    <cellStyle name="Normal 31 7" xfId="181"/>
    <cellStyle name="Normal 31 8" xfId="193"/>
    <cellStyle name="Normal 32" xfId="109"/>
    <cellStyle name="Normal 32 2" xfId="122"/>
    <cellStyle name="Normal 32 3" xfId="134"/>
    <cellStyle name="Normal 32 4" xfId="146"/>
    <cellStyle name="Normal 32 5" xfId="158"/>
    <cellStyle name="Normal 32 6" xfId="170"/>
    <cellStyle name="Normal 32 7" xfId="182"/>
    <cellStyle name="Normal 32 8" xfId="194"/>
    <cellStyle name="Normal 33" xfId="110"/>
    <cellStyle name="Normal 33 2" xfId="123"/>
    <cellStyle name="Normal 33 3" xfId="135"/>
    <cellStyle name="Normal 33 4" xfId="147"/>
    <cellStyle name="Normal 33 5" xfId="159"/>
    <cellStyle name="Normal 33 6" xfId="171"/>
    <cellStyle name="Normal 33 7" xfId="183"/>
    <cellStyle name="Normal 33 8" xfId="195"/>
    <cellStyle name="Normal 34" xfId="111"/>
    <cellStyle name="Normal 34 2" xfId="124"/>
    <cellStyle name="Normal 34 3" xfId="136"/>
    <cellStyle name="Normal 34 4" xfId="148"/>
    <cellStyle name="Normal 34 5" xfId="160"/>
    <cellStyle name="Normal 34 6" xfId="172"/>
    <cellStyle name="Normal 34 7" xfId="184"/>
    <cellStyle name="Normal 34 8" xfId="196"/>
    <cellStyle name="Normal 35" xfId="112"/>
    <cellStyle name="Normal 35 2" xfId="125"/>
    <cellStyle name="Normal 35 3" xfId="137"/>
    <cellStyle name="Normal 35 4" xfId="149"/>
    <cellStyle name="Normal 35 5" xfId="161"/>
    <cellStyle name="Normal 35 6" xfId="173"/>
    <cellStyle name="Normal 35 7" xfId="185"/>
    <cellStyle name="Normal 35 8" xfId="197"/>
    <cellStyle name="Normal 36" xfId="113"/>
    <cellStyle name="Normal 36 2" xfId="126"/>
    <cellStyle name="Normal 36 3" xfId="138"/>
    <cellStyle name="Normal 36 4" xfId="150"/>
    <cellStyle name="Normal 36 5" xfId="162"/>
    <cellStyle name="Normal 36 6" xfId="174"/>
    <cellStyle name="Normal 36 7" xfId="186"/>
    <cellStyle name="Normal 36 8" xfId="198"/>
    <cellStyle name="Normal 37" xfId="104"/>
    <cellStyle name="Normal 37 2" xfId="117"/>
    <cellStyle name="Normal 37 3" xfId="129"/>
    <cellStyle name="Normal 37 4" xfId="141"/>
    <cellStyle name="Normal 37 5" xfId="153"/>
    <cellStyle name="Normal 37 6" xfId="165"/>
    <cellStyle name="Normal 37 7" xfId="177"/>
    <cellStyle name="Normal 37 8" xfId="189"/>
    <cellStyle name="Normal 38" xfId="200"/>
    <cellStyle name="Normal 39" xfId="105"/>
    <cellStyle name="Normal 39 2" xfId="118"/>
    <cellStyle name="Normal 39 3" xfId="130"/>
    <cellStyle name="Normal 39 4" xfId="142"/>
    <cellStyle name="Normal 39 5" xfId="154"/>
    <cellStyle name="Normal 39 6" xfId="166"/>
    <cellStyle name="Normal 39 7" xfId="178"/>
    <cellStyle name="Normal 39 8" xfId="190"/>
    <cellStyle name="Normal 4" xfId="54"/>
    <cellStyle name="Normal 40" xfId="114"/>
    <cellStyle name="Normal 40 2" xfId="127"/>
    <cellStyle name="Normal 40 3" xfId="139"/>
    <cellStyle name="Normal 40 4" xfId="151"/>
    <cellStyle name="Normal 40 5" xfId="163"/>
    <cellStyle name="Normal 40 6" xfId="175"/>
    <cellStyle name="Normal 40 7" xfId="187"/>
    <cellStyle name="Normal 40 8" xfId="199"/>
    <cellStyle name="Normal 41" xfId="201"/>
    <cellStyle name="Normal 42" xfId="115"/>
    <cellStyle name="Normal 43" xfId="238"/>
    <cellStyle name="Normal 44" xfId="275"/>
    <cellStyle name="Normal 45" xfId="312"/>
    <cellStyle name="Normal 46" xfId="313"/>
    <cellStyle name="Normal 47" xfId="314"/>
    <cellStyle name="Normal 48" xfId="315"/>
    <cellStyle name="Normal 49" xfId="318"/>
    <cellStyle name="Normal 5" xfId="55"/>
    <cellStyle name="Normal 50" xfId="50"/>
    <cellStyle name="Normal 52" xfId="317"/>
    <cellStyle name="Normal 53" xfId="316"/>
    <cellStyle name="Normal 6" xfId="56"/>
    <cellStyle name="Normal 7" xfId="57"/>
    <cellStyle name="Normal 8" xfId="77"/>
    <cellStyle name="Normal 8 10" xfId="67"/>
    <cellStyle name="Normal 8 11" xfId="72"/>
    <cellStyle name="Normal 8 12" xfId="74"/>
    <cellStyle name="Normal 8 13" xfId="75"/>
    <cellStyle name="Normal 8 14" xfId="80"/>
    <cellStyle name="Normal 8 15" xfId="78"/>
    <cellStyle name="Normal 8 16" xfId="79"/>
    <cellStyle name="Normal 8 17" xfId="81"/>
    <cellStyle name="Normal 8 18" xfId="83"/>
    <cellStyle name="Normal 8 19" xfId="85"/>
    <cellStyle name="Normal 8 2" xfId="59"/>
    <cellStyle name="Normal 8 20" xfId="87"/>
    <cellStyle name="Normal 8 21" xfId="89"/>
    <cellStyle name="Normal 8 22" xfId="91"/>
    <cellStyle name="Normal 8 23" xfId="93"/>
    <cellStyle name="Normal 8 24" xfId="95"/>
    <cellStyle name="Normal 8 25" xfId="97"/>
    <cellStyle name="Normal 8 26" xfId="99"/>
    <cellStyle name="Normal 8 3" xfId="60"/>
    <cellStyle name="Normal 8 4" xfId="61"/>
    <cellStyle name="Normal 8 5" xfId="63"/>
    <cellStyle name="Normal 8 6" xfId="65"/>
    <cellStyle name="Normal 8 7" xfId="66"/>
    <cellStyle name="Normal 8 8" xfId="69"/>
    <cellStyle name="Normal 8 9" xfId="70"/>
    <cellStyle name="Normal 9" xfId="58"/>
    <cellStyle name="Normal_rušenja" xfId="3"/>
    <cellStyle name="Normal_th" xfId="334"/>
    <cellStyle name="Normal_therps" xfId="336"/>
    <cellStyle name="Normal_thersobe" xfId="335"/>
    <cellStyle name="Normal_TROSKOVNIK-revizija2" xfId="350"/>
    <cellStyle name="Normal_troškovnik-VRV" xfId="348"/>
    <cellStyle name="Normal1" xfId="320"/>
    <cellStyle name="Normal3" xfId="321"/>
    <cellStyle name="Obično 2" xfId="48"/>
    <cellStyle name="Obično 3" xfId="333"/>
    <cellStyle name="Output" xfId="17" builtinId="21" customBuiltin="1"/>
    <cellStyle name="Percent [2]" xfId="344"/>
    <cellStyle name="Percent 2" xfId="323"/>
    <cellStyle name="Title" xfId="8" builtinId="15" customBuiltin="1"/>
    <cellStyle name="Total" xfId="23" builtinId="25" customBuiltin="1"/>
    <cellStyle name="Total 2" xfId="237"/>
    <cellStyle name="Total 2 2" xfId="326"/>
    <cellStyle name="Total 3" xfId="274"/>
    <cellStyle name="Total 3 2" xfId="329"/>
    <cellStyle name="Total 4" xfId="311"/>
    <cellStyle name="Total 4 2" xfId="332"/>
    <cellStyle name="Währung [0]_PLDT" xfId="345"/>
    <cellStyle name="Währung_PLDT" xfId="346"/>
    <cellStyle name="Warning Text" xfId="21" builtinId="11" customBuiltin="1"/>
  </cellStyles>
  <dxfs count="580">
    <dxf>
      <font>
        <b val="0"/>
        <condense val="0"/>
        <extend val="0"/>
        <color indexed="9"/>
      </font>
    </dxf>
    <dxf>
      <font>
        <b val="0"/>
        <strike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strike val="0"/>
        <condense val="0"/>
        <extend val="0"/>
        <color indexed="9"/>
      </font>
      <border>
        <right style="thin">
          <color indexed="64"/>
        </right>
        <top style="thin">
          <color indexed="64"/>
        </top>
        <bottom style="thin">
          <color indexed="64"/>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dno/projekti%202013/benzinska%20postaja%20cernik%20cavle%20367-13/glavni%20projekt%20cernik%20cavle/troskovnik%20BP%20Cernik%20uz%20glavni%20projek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7:L29"/>
  <sheetViews>
    <sheetView view="pageLayout" topLeftCell="A28" zoomScale="130" zoomScaleNormal="100" zoomScaleSheetLayoutView="100" zoomScalePageLayoutView="130" workbookViewId="0">
      <selection activeCell="D37" sqref="D37"/>
    </sheetView>
  </sheetViews>
  <sheetFormatPr defaultColWidth="9.140625" defaultRowHeight="12.75"/>
  <cols>
    <col min="1" max="1" width="3.28515625" style="156" customWidth="1"/>
    <col min="2" max="2" width="6" style="113" customWidth="1"/>
    <col min="3" max="4" width="9.140625" style="113"/>
    <col min="5" max="5" width="5.5703125" style="113" customWidth="1"/>
    <col min="6" max="6" width="3.7109375" style="113" customWidth="1"/>
    <col min="7" max="7" width="13.7109375" style="113" customWidth="1"/>
    <col min="8" max="8" width="8.28515625" style="113" customWidth="1"/>
    <col min="9" max="9" width="4.42578125" style="113" customWidth="1"/>
    <col min="10" max="10" width="16.5703125" style="113" customWidth="1"/>
    <col min="11" max="11" width="4.85546875" style="536" customWidth="1"/>
    <col min="12" max="16384" width="9.140625" style="113"/>
  </cols>
  <sheetData>
    <row r="7" spans="1:12" ht="15">
      <c r="A7" s="155"/>
      <c r="B7" s="115" t="s">
        <v>1654</v>
      </c>
      <c r="D7" s="30"/>
      <c r="F7" s="115"/>
      <c r="G7" s="53"/>
      <c r="J7" s="30"/>
      <c r="L7" s="6"/>
    </row>
    <row r="9" spans="1:12" ht="15">
      <c r="B9" s="119"/>
      <c r="C9" s="118"/>
      <c r="D9" s="30"/>
      <c r="E9" s="118"/>
      <c r="F9" s="115"/>
      <c r="H9" s="118"/>
    </row>
    <row r="10" spans="1:12">
      <c r="B10" s="120"/>
      <c r="H10" s="118"/>
    </row>
    <row r="11" spans="1:12" ht="14.25">
      <c r="A11" s="155"/>
      <c r="B11" s="120"/>
      <c r="C11" s="116"/>
      <c r="D11" s="18"/>
      <c r="E11" s="116"/>
      <c r="F11" s="114"/>
      <c r="G11" s="52"/>
      <c r="J11" s="30"/>
      <c r="L11" s="6"/>
    </row>
    <row r="12" spans="1:12" ht="15">
      <c r="A12" s="155"/>
      <c r="B12" s="151" t="s">
        <v>92</v>
      </c>
      <c r="C12" s="17"/>
      <c r="D12" s="152"/>
      <c r="E12" s="17"/>
      <c r="F12" s="153"/>
      <c r="G12" s="55"/>
      <c r="H12" s="17" t="s">
        <v>18</v>
      </c>
      <c r="I12" s="20"/>
      <c r="J12" s="152">
        <f>'Građevinsko-obrtnički radovi'!J66</f>
        <v>0</v>
      </c>
      <c r="K12" s="85"/>
      <c r="L12" s="123"/>
    </row>
    <row r="14" spans="1:12" ht="15">
      <c r="B14" s="151" t="s">
        <v>93</v>
      </c>
      <c r="C14" s="17"/>
      <c r="D14" s="152"/>
      <c r="E14" s="17"/>
      <c r="F14" s="153"/>
      <c r="G14" s="55"/>
      <c r="H14" s="17" t="s">
        <v>18</v>
      </c>
      <c r="I14" s="20"/>
      <c r="J14" s="152">
        <f>'Termotehničke instalacije'!H1498</f>
        <v>0</v>
      </c>
      <c r="K14" s="85"/>
    </row>
    <row r="16" spans="1:12" ht="15">
      <c r="B16" s="151" t="s">
        <v>94</v>
      </c>
      <c r="C16" s="17"/>
      <c r="D16" s="152"/>
      <c r="E16" s="17"/>
      <c r="F16" s="153"/>
      <c r="G16" s="55"/>
      <c r="H16" s="17" t="s">
        <v>18</v>
      </c>
      <c r="I16" s="20"/>
      <c r="J16" s="152">
        <f>Elektroinstalacije!H1151</f>
        <v>0</v>
      </c>
      <c r="K16" s="85"/>
    </row>
    <row r="18" spans="2:11" ht="15">
      <c r="B18" s="151" t="s">
        <v>95</v>
      </c>
      <c r="C18" s="17"/>
      <c r="D18" s="152"/>
      <c r="E18" s="17"/>
      <c r="F18" s="153"/>
      <c r="G18" s="55"/>
      <c r="H18" s="17" t="s">
        <v>18</v>
      </c>
      <c r="I18" s="20"/>
      <c r="J18" s="152">
        <f>Hidroinstalacije!J33</f>
        <v>0</v>
      </c>
      <c r="K18" s="85"/>
    </row>
    <row r="19" spans="2:11">
      <c r="G19" s="126"/>
      <c r="H19" s="126"/>
      <c r="I19" s="126"/>
      <c r="J19" s="126"/>
      <c r="K19" s="125"/>
    </row>
    <row r="20" spans="2:11" ht="15">
      <c r="B20" s="151" t="s">
        <v>1651</v>
      </c>
      <c r="C20" s="17"/>
      <c r="D20" s="152"/>
      <c r="E20" s="17"/>
      <c r="F20" s="153"/>
      <c r="G20" s="55"/>
      <c r="H20" s="17" t="s">
        <v>18</v>
      </c>
      <c r="I20" s="20"/>
      <c r="J20" s="152">
        <f>Vatrodojava!H161</f>
        <v>0</v>
      </c>
      <c r="K20" s="85"/>
    </row>
    <row r="21" spans="2:11" ht="13.5" thickBot="1">
      <c r="G21" s="126"/>
      <c r="H21" s="126"/>
      <c r="I21" s="126"/>
      <c r="J21" s="126"/>
      <c r="K21" s="125"/>
    </row>
    <row r="22" spans="2:11" ht="15.75" thickBot="1">
      <c r="B22" s="522" t="s">
        <v>21</v>
      </c>
      <c r="C22" s="523"/>
      <c r="D22" s="524"/>
      <c r="E22" s="523"/>
      <c r="F22" s="525"/>
      <c r="G22" s="526"/>
      <c r="H22" s="523" t="s">
        <v>18</v>
      </c>
      <c r="I22" s="527"/>
      <c r="J22" s="524">
        <f>SUM(J12:J20)</f>
        <v>0</v>
      </c>
      <c r="K22" s="528"/>
    </row>
    <row r="23" spans="2:11">
      <c r="G23" s="126"/>
      <c r="H23" s="126"/>
      <c r="I23" s="126"/>
      <c r="J23" s="126"/>
      <c r="K23" s="125"/>
    </row>
    <row r="24" spans="2:11">
      <c r="G24" s="126"/>
      <c r="H24" s="24" t="s">
        <v>96</v>
      </c>
      <c r="I24" s="126"/>
      <c r="J24" s="47">
        <f>J22*0.25</f>
        <v>0</v>
      </c>
      <c r="K24" s="125"/>
    </row>
    <row r="25" spans="2:11" ht="13.5" thickBot="1">
      <c r="G25" s="126"/>
      <c r="H25" s="126"/>
      <c r="I25" s="126"/>
      <c r="J25" s="126"/>
      <c r="K25" s="125"/>
    </row>
    <row r="26" spans="2:11" ht="15.75" thickBot="1">
      <c r="B26" s="529" t="s">
        <v>97</v>
      </c>
      <c r="C26" s="530"/>
      <c r="D26" s="531"/>
      <c r="E26" s="530"/>
      <c r="F26" s="532"/>
      <c r="G26" s="533"/>
      <c r="H26" s="530" t="s">
        <v>18</v>
      </c>
      <c r="I26" s="534"/>
      <c r="J26" s="531">
        <f>SUM(J22:J24)</f>
        <v>0</v>
      </c>
      <c r="K26" s="535"/>
    </row>
    <row r="27" spans="2:11" ht="15">
      <c r="B27" s="6"/>
      <c r="C27" s="6"/>
      <c r="D27" s="44"/>
      <c r="E27" s="6"/>
      <c r="F27" s="9"/>
      <c r="G27" s="58"/>
      <c r="H27" s="6"/>
      <c r="I27" s="123"/>
      <c r="J27" s="44"/>
      <c r="K27" s="89"/>
    </row>
    <row r="28" spans="2:11" ht="15">
      <c r="B28" s="521" t="s">
        <v>1652</v>
      </c>
      <c r="C28" s="6"/>
      <c r="D28" s="44"/>
      <c r="E28" s="6"/>
      <c r="F28" s="9"/>
      <c r="G28" s="58"/>
      <c r="H28" s="6"/>
      <c r="I28" s="123"/>
      <c r="J28" s="44"/>
      <c r="K28" s="89"/>
    </row>
    <row r="29" spans="2:11">
      <c r="B29" s="520" t="s">
        <v>1653</v>
      </c>
    </row>
  </sheetData>
  <sheetProtection selectLockedCells="1"/>
  <pageMargins left="0.70866141732283472" right="0.70866141732283472" top="0.92"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IW860"/>
  <sheetViews>
    <sheetView tabSelected="1" view="pageBreakPreview" topLeftCell="A186" zoomScale="120" zoomScaleNormal="100" zoomScaleSheetLayoutView="120" zoomScalePageLayoutView="130" workbookViewId="0">
      <selection activeCell="J192" sqref="J192"/>
    </sheetView>
  </sheetViews>
  <sheetFormatPr defaultRowHeight="12.75"/>
  <cols>
    <col min="1" max="1" width="3.28515625" style="156" customWidth="1"/>
    <col min="2" max="2" width="6" customWidth="1"/>
    <col min="4" max="4" width="10.42578125" customWidth="1"/>
    <col min="5" max="5" width="5.5703125" customWidth="1"/>
    <col min="6" max="6" width="3.7109375" customWidth="1"/>
    <col min="7" max="7" width="13.7109375" customWidth="1"/>
    <col min="8" max="8" width="8.28515625" customWidth="1"/>
    <col min="9" max="9" width="4.42578125" customWidth="1"/>
    <col min="10" max="10" width="16.5703125" customWidth="1"/>
    <col min="11" max="11" width="4.85546875" style="84" customWidth="1"/>
  </cols>
  <sheetData>
    <row r="1" spans="1:12" ht="15">
      <c r="B1" s="2" t="s">
        <v>29</v>
      </c>
    </row>
    <row r="3" spans="1:12">
      <c r="B3" s="3" t="s">
        <v>30</v>
      </c>
    </row>
    <row r="5" spans="1:12">
      <c r="B5" s="3" t="s">
        <v>31</v>
      </c>
    </row>
    <row r="7" spans="1:12">
      <c r="B7" s="116" t="s">
        <v>116</v>
      </c>
    </row>
    <row r="9" spans="1:12">
      <c r="B9" s="116" t="s">
        <v>117</v>
      </c>
    </row>
    <row r="11" spans="1:12" ht="15">
      <c r="A11" s="155"/>
      <c r="B11" s="2" t="s">
        <v>24</v>
      </c>
      <c r="D11" s="30"/>
      <c r="F11" s="2"/>
      <c r="G11" s="53"/>
      <c r="J11" s="30"/>
      <c r="L11" s="6"/>
    </row>
    <row r="13" spans="1:12">
      <c r="B13" s="8" t="s">
        <v>33</v>
      </c>
      <c r="C13" s="3" t="s">
        <v>34</v>
      </c>
    </row>
    <row r="15" spans="1:12">
      <c r="B15" s="8" t="s">
        <v>35</v>
      </c>
      <c r="C15" s="3" t="s">
        <v>36</v>
      </c>
    </row>
    <row r="16" spans="1:12">
      <c r="B16" s="8" t="s">
        <v>37</v>
      </c>
      <c r="C16" s="3" t="s">
        <v>39</v>
      </c>
    </row>
    <row r="17" spans="1:11">
      <c r="B17" s="8" t="s">
        <v>38</v>
      </c>
      <c r="C17" s="3" t="s">
        <v>23</v>
      </c>
    </row>
    <row r="18" spans="1:11" hidden="1">
      <c r="B18" s="8" t="s">
        <v>40</v>
      </c>
      <c r="C18" s="3" t="s">
        <v>70</v>
      </c>
    </row>
    <row r="19" spans="1:11" hidden="1">
      <c r="B19" s="8" t="s">
        <v>41</v>
      </c>
      <c r="C19" s="3" t="s">
        <v>44</v>
      </c>
    </row>
    <row r="20" spans="1:11" s="113" customFormat="1">
      <c r="A20" s="158"/>
      <c r="B20" s="120" t="s">
        <v>40</v>
      </c>
      <c r="C20" s="116" t="s">
        <v>74</v>
      </c>
      <c r="D20" s="126"/>
      <c r="E20" s="126"/>
      <c r="K20" s="84"/>
    </row>
    <row r="21" spans="1:11">
      <c r="A21" s="158"/>
      <c r="B21" s="120" t="s">
        <v>41</v>
      </c>
      <c r="C21" s="116" t="s">
        <v>2</v>
      </c>
      <c r="D21" s="126"/>
      <c r="E21" s="126"/>
    </row>
    <row r="22" spans="1:11">
      <c r="A22" s="158"/>
      <c r="B22" s="120" t="s">
        <v>42</v>
      </c>
      <c r="C22" s="116" t="s">
        <v>51</v>
      </c>
      <c r="D22" s="126"/>
      <c r="E22" s="126"/>
    </row>
    <row r="23" spans="1:11">
      <c r="A23" s="158"/>
      <c r="B23" s="116" t="s">
        <v>43</v>
      </c>
      <c r="C23" s="116" t="s">
        <v>64</v>
      </c>
      <c r="D23" s="126"/>
      <c r="E23" s="126"/>
    </row>
    <row r="24" spans="1:11">
      <c r="B24" s="8"/>
    </row>
    <row r="25" spans="1:11">
      <c r="B25" s="8" t="s">
        <v>45</v>
      </c>
      <c r="C25" s="3" t="s">
        <v>46</v>
      </c>
    </row>
    <row r="26" spans="1:11">
      <c r="B26" s="8"/>
    </row>
    <row r="27" spans="1:11">
      <c r="B27" s="8" t="s">
        <v>47</v>
      </c>
      <c r="C27" s="3" t="s">
        <v>68</v>
      </c>
      <c r="H27" s="18"/>
      <c r="I27" s="3"/>
      <c r="J27" s="18"/>
    </row>
    <row r="28" spans="1:11">
      <c r="B28" s="8" t="s">
        <v>48</v>
      </c>
      <c r="C28" s="3" t="s">
        <v>26</v>
      </c>
      <c r="H28" s="18"/>
      <c r="I28" s="3"/>
      <c r="J28" s="18"/>
    </row>
    <row r="29" spans="1:11">
      <c r="B29" s="8" t="s">
        <v>49</v>
      </c>
      <c r="C29" s="3" t="s">
        <v>13</v>
      </c>
      <c r="H29" s="18"/>
      <c r="I29" s="3"/>
      <c r="J29" s="18"/>
    </row>
    <row r="30" spans="1:11">
      <c r="B30" s="8" t="s">
        <v>50</v>
      </c>
      <c r="C30" s="116" t="s">
        <v>89</v>
      </c>
      <c r="H30" s="18"/>
      <c r="I30" s="3"/>
      <c r="J30" s="18"/>
    </row>
    <row r="31" spans="1:11">
      <c r="B31" s="8" t="s">
        <v>12</v>
      </c>
      <c r="C31" s="3" t="s">
        <v>73</v>
      </c>
      <c r="H31" s="18"/>
      <c r="I31" s="3"/>
      <c r="J31" s="18"/>
    </row>
    <row r="32" spans="1:11">
      <c r="B32" s="120" t="s">
        <v>14</v>
      </c>
      <c r="C32" s="116" t="s">
        <v>66</v>
      </c>
      <c r="D32" s="113"/>
      <c r="H32" s="18"/>
      <c r="I32" s="3"/>
      <c r="J32" s="18"/>
    </row>
    <row r="33" spans="1:12">
      <c r="B33" s="120" t="s">
        <v>15</v>
      </c>
      <c r="C33" s="116" t="s">
        <v>16</v>
      </c>
      <c r="D33" s="113"/>
      <c r="H33" s="18"/>
      <c r="I33" s="3"/>
      <c r="J33" s="18"/>
    </row>
    <row r="34" spans="1:12">
      <c r="B34" s="116" t="s">
        <v>17</v>
      </c>
      <c r="C34" s="116" t="s">
        <v>59</v>
      </c>
      <c r="D34" s="113"/>
    </row>
    <row r="35" spans="1:12">
      <c r="B35" s="3"/>
      <c r="C35" s="3"/>
    </row>
    <row r="37" spans="1:12" ht="15">
      <c r="A37" s="155"/>
      <c r="B37" s="2" t="s">
        <v>25</v>
      </c>
      <c r="D37" s="30"/>
      <c r="F37" s="2"/>
      <c r="G37" s="53"/>
      <c r="J37" s="30"/>
      <c r="L37" s="6"/>
    </row>
    <row r="39" spans="1:12" ht="15">
      <c r="B39" s="7" t="s">
        <v>33</v>
      </c>
      <c r="C39" s="5" t="s">
        <v>34</v>
      </c>
      <c r="D39" s="30"/>
      <c r="E39" s="5"/>
      <c r="F39" s="2"/>
      <c r="H39" s="5"/>
    </row>
    <row r="40" spans="1:12">
      <c r="B40" s="8"/>
      <c r="H40" s="5"/>
    </row>
    <row r="41" spans="1:12">
      <c r="B41" s="8" t="s">
        <v>35</v>
      </c>
      <c r="C41" s="3" t="s">
        <v>36</v>
      </c>
      <c r="H41" s="5" t="s">
        <v>18</v>
      </c>
      <c r="J41" s="30">
        <f>J195</f>
        <v>0</v>
      </c>
    </row>
    <row r="42" spans="1:12">
      <c r="B42" s="8" t="s">
        <v>37</v>
      </c>
      <c r="C42" s="3" t="s">
        <v>39</v>
      </c>
      <c r="H42" s="5" t="s">
        <v>18</v>
      </c>
      <c r="J42" s="30">
        <f>J232</f>
        <v>0</v>
      </c>
    </row>
    <row r="43" spans="1:12">
      <c r="B43" s="8" t="s">
        <v>38</v>
      </c>
      <c r="C43" s="3" t="s">
        <v>23</v>
      </c>
      <c r="H43" s="5" t="s">
        <v>18</v>
      </c>
      <c r="J43" s="30">
        <f>J290</f>
        <v>0</v>
      </c>
    </row>
    <row r="44" spans="1:12" hidden="1">
      <c r="B44" s="8" t="s">
        <v>40</v>
      </c>
      <c r="C44" s="3" t="s">
        <v>70</v>
      </c>
      <c r="H44" s="5" t="s">
        <v>18</v>
      </c>
      <c r="J44" s="30" t="e">
        <f>#REF!</f>
        <v>#REF!</v>
      </c>
    </row>
    <row r="45" spans="1:12" hidden="1">
      <c r="B45" s="8" t="s">
        <v>41</v>
      </c>
      <c r="C45" s="3" t="s">
        <v>44</v>
      </c>
      <c r="H45" s="5" t="s">
        <v>18</v>
      </c>
      <c r="J45" s="30" t="e">
        <f>#REF!</f>
        <v>#REF!</v>
      </c>
    </row>
    <row r="46" spans="1:12">
      <c r="B46" s="120" t="s">
        <v>40</v>
      </c>
      <c r="C46" s="116" t="s">
        <v>74</v>
      </c>
      <c r="D46" s="126"/>
      <c r="E46" s="126"/>
      <c r="F46" s="113"/>
      <c r="G46" s="113"/>
      <c r="H46" s="118" t="s">
        <v>18</v>
      </c>
      <c r="I46" s="113"/>
      <c r="J46" s="30">
        <f>J345</f>
        <v>0</v>
      </c>
    </row>
    <row r="47" spans="1:12">
      <c r="B47" s="120" t="s">
        <v>41</v>
      </c>
      <c r="C47" s="3" t="s">
        <v>2</v>
      </c>
      <c r="H47" s="5" t="s">
        <v>18</v>
      </c>
      <c r="J47" s="30">
        <f>J408</f>
        <v>0</v>
      </c>
    </row>
    <row r="48" spans="1:12">
      <c r="B48" s="120" t="s">
        <v>42</v>
      </c>
      <c r="C48" s="3" t="s">
        <v>51</v>
      </c>
      <c r="H48" s="5" t="s">
        <v>18</v>
      </c>
      <c r="J48" s="30">
        <f>J435</f>
        <v>0</v>
      </c>
    </row>
    <row r="49" spans="2:12">
      <c r="B49" s="120" t="s">
        <v>43</v>
      </c>
      <c r="C49" s="3" t="s">
        <v>64</v>
      </c>
      <c r="H49" s="5" t="s">
        <v>18</v>
      </c>
      <c r="J49" s="30">
        <f>J448</f>
        <v>0</v>
      </c>
    </row>
    <row r="50" spans="2:12">
      <c r="B50" s="8"/>
    </row>
    <row r="51" spans="2:12">
      <c r="B51" s="16"/>
      <c r="F51" s="151" t="s">
        <v>19</v>
      </c>
      <c r="G51" s="54"/>
      <c r="H51" s="17" t="s">
        <v>18</v>
      </c>
      <c r="I51" s="20"/>
      <c r="J51" s="83">
        <f>J41+J42+J43+J46+J47+J48+J49</f>
        <v>0</v>
      </c>
      <c r="K51" s="85"/>
      <c r="L51" s="13"/>
    </row>
    <row r="52" spans="2:12">
      <c r="B52" s="16"/>
    </row>
    <row r="53" spans="2:12">
      <c r="B53" s="7" t="s">
        <v>45</v>
      </c>
      <c r="C53" s="5" t="s">
        <v>46</v>
      </c>
      <c r="D53" s="30"/>
      <c r="E53" s="5"/>
      <c r="F53" s="3"/>
    </row>
    <row r="54" spans="2:12">
      <c r="B54" s="8"/>
    </row>
    <row r="55" spans="2:12">
      <c r="B55" s="8" t="s">
        <v>47</v>
      </c>
      <c r="C55" s="3" t="s">
        <v>68</v>
      </c>
      <c r="H55" s="5" t="s">
        <v>18</v>
      </c>
      <c r="I55" s="3"/>
      <c r="J55" s="30">
        <f>J481</f>
        <v>0</v>
      </c>
    </row>
    <row r="56" spans="2:12">
      <c r="B56" s="8" t="s">
        <v>48</v>
      </c>
      <c r="C56" s="3" t="s">
        <v>26</v>
      </c>
      <c r="H56" s="5" t="s">
        <v>18</v>
      </c>
      <c r="I56" s="3"/>
      <c r="J56" s="30">
        <f>J504</f>
        <v>0</v>
      </c>
    </row>
    <row r="57" spans="2:12">
      <c r="B57" s="8" t="s">
        <v>49</v>
      </c>
      <c r="C57" s="3" t="s">
        <v>13</v>
      </c>
      <c r="H57" s="5" t="s">
        <v>18</v>
      </c>
      <c r="I57" s="3"/>
      <c r="J57" s="30">
        <f>J548</f>
        <v>0</v>
      </c>
    </row>
    <row r="58" spans="2:12">
      <c r="B58" s="8" t="s">
        <v>50</v>
      </c>
      <c r="C58" s="116" t="s">
        <v>89</v>
      </c>
      <c r="H58" s="5" t="s">
        <v>18</v>
      </c>
      <c r="I58" s="3"/>
      <c r="J58" s="30">
        <f>J567</f>
        <v>0</v>
      </c>
    </row>
    <row r="59" spans="2:12">
      <c r="B59" s="8" t="s">
        <v>12</v>
      </c>
      <c r="C59" s="3" t="s">
        <v>73</v>
      </c>
      <c r="H59" s="5" t="s">
        <v>18</v>
      </c>
      <c r="I59" s="3"/>
      <c r="J59" s="30">
        <f>J705</f>
        <v>0</v>
      </c>
    </row>
    <row r="60" spans="2:12">
      <c r="B60" s="8" t="s">
        <v>14</v>
      </c>
      <c r="C60" s="116" t="s">
        <v>66</v>
      </c>
      <c r="H60" s="5" t="s">
        <v>18</v>
      </c>
      <c r="I60" s="3"/>
      <c r="J60" s="30">
        <f>J761</f>
        <v>0</v>
      </c>
    </row>
    <row r="61" spans="2:12">
      <c r="B61" s="8" t="s">
        <v>15</v>
      </c>
      <c r="C61" s="116" t="s">
        <v>16</v>
      </c>
      <c r="H61" s="5" t="s">
        <v>18</v>
      </c>
      <c r="I61" s="3"/>
      <c r="J61" s="30">
        <f>J785</f>
        <v>0</v>
      </c>
    </row>
    <row r="62" spans="2:12">
      <c r="B62" s="3" t="s">
        <v>17</v>
      </c>
      <c r="C62" s="116" t="s">
        <v>59</v>
      </c>
      <c r="H62" s="5" t="s">
        <v>18</v>
      </c>
      <c r="J62" s="30">
        <f>J854</f>
        <v>0</v>
      </c>
    </row>
    <row r="64" spans="2:12">
      <c r="B64" s="7"/>
      <c r="C64" s="5"/>
      <c r="D64" s="30"/>
      <c r="E64" s="5"/>
      <c r="F64" s="151" t="s">
        <v>20</v>
      </c>
      <c r="G64" s="55"/>
      <c r="H64" s="17" t="s">
        <v>18</v>
      </c>
      <c r="I64" s="20"/>
      <c r="J64" s="83">
        <f>SUM(J55:J63)</f>
        <v>0</v>
      </c>
      <c r="K64" s="85"/>
      <c r="L64" s="13"/>
    </row>
    <row r="65" spans="1:12" ht="14.25">
      <c r="A65" s="155"/>
      <c r="B65" s="8"/>
      <c r="C65" s="3"/>
      <c r="D65" s="18"/>
      <c r="E65" s="3"/>
      <c r="F65" s="1"/>
      <c r="G65" s="52"/>
      <c r="J65" s="30"/>
      <c r="L65" s="6"/>
    </row>
    <row r="66" spans="1:12" ht="15">
      <c r="A66" s="155"/>
      <c r="B66" s="151" t="s">
        <v>92</v>
      </c>
      <c r="C66" s="17"/>
      <c r="D66" s="152"/>
      <c r="E66" s="17"/>
      <c r="F66" s="153"/>
      <c r="G66" s="55"/>
      <c r="H66" s="17" t="s">
        <v>18</v>
      </c>
      <c r="I66" s="20"/>
      <c r="J66" s="152">
        <f>J51+J64</f>
        <v>0</v>
      </c>
      <c r="K66" s="85"/>
      <c r="L66" s="13"/>
    </row>
    <row r="68" spans="1:12" s="113" customFormat="1">
      <c r="A68" s="156"/>
      <c r="G68" s="126"/>
      <c r="H68" s="24" t="s">
        <v>96</v>
      </c>
      <c r="I68" s="126"/>
      <c r="J68" s="47">
        <f>J66*0.25</f>
        <v>0</v>
      </c>
      <c r="K68" s="125"/>
    </row>
    <row r="69" spans="1:12" s="113" customFormat="1" ht="13.5" thickBot="1">
      <c r="A69" s="156"/>
      <c r="G69" s="126"/>
      <c r="H69" s="126"/>
      <c r="I69" s="126"/>
      <c r="J69" s="126"/>
      <c r="K69" s="125"/>
    </row>
    <row r="70" spans="1:12" s="113" customFormat="1" ht="15.75" thickBot="1">
      <c r="A70" s="156"/>
      <c r="B70" s="529" t="s">
        <v>97</v>
      </c>
      <c r="C70" s="530"/>
      <c r="D70" s="531"/>
      <c r="E70" s="530"/>
      <c r="F70" s="532"/>
      <c r="G70" s="533"/>
      <c r="H70" s="530" t="s">
        <v>18</v>
      </c>
      <c r="I70" s="534"/>
      <c r="J70" s="531">
        <f>SUM(J66:J68)</f>
        <v>0</v>
      </c>
      <c r="K70" s="535"/>
    </row>
    <row r="71" spans="1:12" s="113" customFormat="1" ht="15">
      <c r="A71" s="156"/>
      <c r="B71" s="6"/>
      <c r="C71" s="6"/>
      <c r="D71" s="44"/>
      <c r="E71" s="6"/>
      <c r="F71" s="9"/>
      <c r="G71" s="58"/>
      <c r="H71" s="6"/>
      <c r="I71" s="123"/>
      <c r="J71" s="44"/>
      <c r="K71" s="89"/>
    </row>
    <row r="72" spans="1:12" s="113" customFormat="1" ht="15">
      <c r="A72" s="156"/>
      <c r="B72" s="6"/>
      <c r="C72" s="6"/>
      <c r="D72" s="44"/>
      <c r="E72" s="6"/>
      <c r="F72" s="9"/>
      <c r="G72" s="58"/>
      <c r="H72" s="6"/>
      <c r="I72" s="123"/>
      <c r="J72" s="44"/>
      <c r="K72" s="89"/>
    </row>
    <row r="73" spans="1:12" s="113" customFormat="1" ht="15">
      <c r="A73" s="156"/>
      <c r="B73" s="6"/>
      <c r="C73" s="6"/>
      <c r="D73" s="44"/>
      <c r="E73" s="6"/>
      <c r="F73" s="9"/>
      <c r="G73" s="58"/>
      <c r="H73" s="6"/>
      <c r="I73" s="123"/>
      <c r="J73" s="44"/>
      <c r="K73" s="89"/>
    </row>
    <row r="74" spans="1:12" s="113" customFormat="1" ht="15">
      <c r="A74" s="156"/>
      <c r="B74" s="6"/>
      <c r="C74" s="6"/>
      <c r="D74" s="44"/>
      <c r="E74" s="6"/>
      <c r="F74" s="9"/>
      <c r="G74" s="58"/>
      <c r="H74" s="6"/>
      <c r="I74" s="123"/>
      <c r="J74" s="44"/>
      <c r="K74" s="89"/>
    </row>
    <row r="75" spans="1:12" s="113" customFormat="1" ht="15">
      <c r="A75" s="156"/>
      <c r="B75" s="521" t="s">
        <v>1652</v>
      </c>
      <c r="C75" s="6"/>
      <c r="D75" s="44"/>
      <c r="E75" s="6"/>
      <c r="F75" s="9"/>
      <c r="G75" s="58"/>
      <c r="H75" s="6"/>
      <c r="I75" s="123"/>
      <c r="J75" s="44"/>
      <c r="K75" s="89"/>
    </row>
    <row r="76" spans="1:12" s="113" customFormat="1">
      <c r="A76" s="156"/>
      <c r="B76" s="520" t="s">
        <v>1653</v>
      </c>
      <c r="K76" s="84"/>
    </row>
    <row r="77" spans="1:12" ht="15">
      <c r="B77" s="115" t="s">
        <v>116</v>
      </c>
      <c r="C77" s="5"/>
      <c r="D77" s="30"/>
      <c r="H77" s="5"/>
    </row>
    <row r="78" spans="1:12" s="113" customFormat="1" ht="15">
      <c r="A78" s="156"/>
      <c r="B78" s="115"/>
      <c r="C78" s="118"/>
      <c r="D78" s="30"/>
      <c r="H78" s="118"/>
      <c r="K78" s="84"/>
    </row>
    <row r="79" spans="1:12" s="113" customFormat="1">
      <c r="A79" s="156"/>
      <c r="B79" s="175" t="s">
        <v>135</v>
      </c>
      <c r="C79" s="118"/>
      <c r="D79" s="30"/>
      <c r="H79" s="118"/>
      <c r="K79" s="84"/>
    </row>
    <row r="80" spans="1:12" s="113" customFormat="1" ht="15">
      <c r="A80" s="156"/>
      <c r="B80" s="115"/>
      <c r="C80" s="118"/>
      <c r="D80" s="30"/>
      <c r="H80" s="118"/>
      <c r="K80" s="84"/>
    </row>
    <row r="81" spans="1:11" s="113" customFormat="1" ht="14.25">
      <c r="A81" s="156"/>
      <c r="B81" s="173" t="s">
        <v>119</v>
      </c>
      <c r="C81" s="173"/>
      <c r="D81" s="173"/>
      <c r="E81" s="173"/>
      <c r="F81" s="174"/>
      <c r="G81" s="173"/>
      <c r="H81" s="173"/>
      <c r="K81" s="84"/>
    </row>
    <row r="82" spans="1:11" s="113" customFormat="1" ht="14.25">
      <c r="A82" s="156"/>
      <c r="B82" s="173"/>
      <c r="C82" s="173"/>
      <c r="D82" s="173"/>
      <c r="E82" s="173"/>
      <c r="F82" s="174"/>
      <c r="G82" s="173"/>
      <c r="H82" s="173"/>
      <c r="K82" s="84"/>
    </row>
    <row r="83" spans="1:11" s="113" customFormat="1" ht="14.25">
      <c r="A83" s="156"/>
      <c r="B83" s="173" t="s">
        <v>120</v>
      </c>
      <c r="C83" s="173"/>
      <c r="D83" s="173"/>
      <c r="E83" s="173"/>
      <c r="F83" s="174"/>
      <c r="G83" s="173"/>
      <c r="H83" s="173"/>
      <c r="K83" s="84"/>
    </row>
    <row r="84" spans="1:11" s="113" customFormat="1" ht="14.25">
      <c r="A84" s="156"/>
      <c r="B84" s="173" t="s">
        <v>121</v>
      </c>
      <c r="C84" s="173"/>
      <c r="D84" s="173"/>
      <c r="E84" s="173"/>
      <c r="F84" s="174"/>
      <c r="G84" s="173"/>
      <c r="H84" s="173"/>
      <c r="K84" s="84"/>
    </row>
    <row r="85" spans="1:11" s="113" customFormat="1" ht="14.25">
      <c r="A85" s="156"/>
      <c r="B85" s="173" t="s">
        <v>122</v>
      </c>
      <c r="C85" s="173"/>
      <c r="D85" s="173"/>
      <c r="E85" s="173"/>
      <c r="F85" s="174"/>
      <c r="G85" s="173"/>
      <c r="H85" s="173"/>
      <c r="K85" s="84"/>
    </row>
    <row r="86" spans="1:11" s="113" customFormat="1" ht="14.25">
      <c r="A86" s="156"/>
      <c r="B86" s="173" t="s">
        <v>123</v>
      </c>
      <c r="C86" s="173"/>
      <c r="D86" s="173"/>
      <c r="E86" s="173"/>
      <c r="F86" s="174"/>
      <c r="G86" s="173"/>
      <c r="H86" s="173"/>
      <c r="K86" s="84"/>
    </row>
    <row r="87" spans="1:11" s="113" customFormat="1" ht="14.25">
      <c r="A87" s="156"/>
      <c r="B87" s="173" t="s">
        <v>124</v>
      </c>
      <c r="C87" s="173"/>
      <c r="D87" s="173"/>
      <c r="E87" s="173"/>
      <c r="F87" s="174"/>
      <c r="G87" s="173"/>
      <c r="H87" s="173"/>
      <c r="K87" s="84"/>
    </row>
    <row r="88" spans="1:11" s="113" customFormat="1" ht="14.25">
      <c r="A88" s="156"/>
      <c r="B88" s="173" t="s">
        <v>125</v>
      </c>
      <c r="C88" s="173"/>
      <c r="D88" s="173"/>
      <c r="E88" s="173"/>
      <c r="F88" s="174"/>
      <c r="G88" s="173"/>
      <c r="H88" s="173"/>
      <c r="K88" s="84"/>
    </row>
    <row r="89" spans="1:11" s="113" customFormat="1" ht="14.25">
      <c r="A89" s="156"/>
      <c r="B89" s="173" t="s">
        <v>126</v>
      </c>
      <c r="C89" s="173"/>
      <c r="D89" s="173"/>
      <c r="E89" s="173"/>
      <c r="F89" s="174"/>
      <c r="G89" s="173"/>
      <c r="H89" s="173"/>
      <c r="K89" s="84"/>
    </row>
    <row r="90" spans="1:11" s="113" customFormat="1" ht="14.25">
      <c r="A90" s="156"/>
      <c r="B90" s="173" t="s">
        <v>127</v>
      </c>
      <c r="C90" s="173"/>
      <c r="D90" s="173"/>
      <c r="E90" s="173"/>
      <c r="F90" s="174"/>
      <c r="G90" s="173"/>
      <c r="H90" s="173"/>
      <c r="K90" s="84"/>
    </row>
    <row r="91" spans="1:11" s="113" customFormat="1" ht="14.25">
      <c r="A91" s="156"/>
      <c r="B91" s="173" t="s">
        <v>128</v>
      </c>
      <c r="C91" s="173"/>
      <c r="D91" s="173"/>
      <c r="E91" s="173"/>
      <c r="F91" s="174"/>
      <c r="G91" s="173"/>
      <c r="H91" s="173"/>
      <c r="K91" s="84"/>
    </row>
    <row r="92" spans="1:11" s="113" customFormat="1" ht="14.25">
      <c r="A92" s="156"/>
      <c r="B92" s="173" t="s">
        <v>129</v>
      </c>
      <c r="C92" s="173"/>
      <c r="D92" s="173"/>
      <c r="E92" s="173"/>
      <c r="F92" s="174"/>
      <c r="G92" s="173"/>
      <c r="H92" s="173"/>
      <c r="K92" s="84"/>
    </row>
    <row r="93" spans="1:11" s="113" customFormat="1" ht="14.25">
      <c r="A93" s="156"/>
      <c r="B93" s="173" t="s">
        <v>130</v>
      </c>
      <c r="C93" s="173"/>
      <c r="D93" s="173"/>
      <c r="E93" s="173"/>
      <c r="F93" s="174"/>
      <c r="H93" s="118"/>
      <c r="K93" s="84"/>
    </row>
    <row r="94" spans="1:11" s="113" customFormat="1" ht="14.25">
      <c r="A94" s="156"/>
      <c r="B94" s="173" t="s">
        <v>131</v>
      </c>
      <c r="C94" s="173"/>
      <c r="D94" s="173"/>
      <c r="E94" s="173"/>
      <c r="F94" s="174"/>
      <c r="H94" s="118"/>
      <c r="K94" s="84"/>
    </row>
    <row r="95" spans="1:11" s="113" customFormat="1" ht="14.25">
      <c r="A95" s="156"/>
      <c r="B95" s="173" t="s">
        <v>132</v>
      </c>
      <c r="C95" s="173"/>
      <c r="D95" s="173"/>
      <c r="E95" s="173"/>
      <c r="F95" s="174"/>
      <c r="H95" s="118"/>
      <c r="K95" s="84"/>
    </row>
    <row r="96" spans="1:11" s="113" customFormat="1" ht="14.25">
      <c r="A96" s="156"/>
      <c r="B96" s="173" t="s">
        <v>133</v>
      </c>
      <c r="C96" s="173"/>
      <c r="D96" s="173"/>
      <c r="E96" s="173"/>
      <c r="F96" s="174"/>
      <c r="H96" s="118"/>
      <c r="K96" s="84"/>
    </row>
    <row r="97" spans="1:11" s="113" customFormat="1" ht="14.25">
      <c r="A97" s="156"/>
      <c r="B97" s="173" t="s">
        <v>134</v>
      </c>
      <c r="C97" s="173"/>
      <c r="D97" s="173"/>
      <c r="E97" s="173"/>
      <c r="F97" s="174"/>
      <c r="H97" s="118"/>
      <c r="K97" s="84"/>
    </row>
    <row r="98" spans="1:11" s="113" customFormat="1" ht="15">
      <c r="A98" s="156"/>
      <c r="B98" s="115"/>
      <c r="C98" s="118"/>
      <c r="D98" s="30"/>
      <c r="H98" s="118"/>
      <c r="K98" s="84"/>
    </row>
    <row r="99" spans="1:11" s="113" customFormat="1" ht="14.25">
      <c r="A99" s="156"/>
      <c r="B99" s="176" t="s">
        <v>136</v>
      </c>
      <c r="C99" s="176"/>
      <c r="D99" s="176"/>
      <c r="E99" s="176"/>
      <c r="F99" s="177"/>
      <c r="H99" s="118"/>
      <c r="K99" s="84"/>
    </row>
    <row r="100" spans="1:11" s="113" customFormat="1" ht="14.25">
      <c r="A100" s="156"/>
      <c r="B100" s="176"/>
      <c r="C100" s="176"/>
      <c r="D100" s="176"/>
      <c r="E100" s="176"/>
      <c r="F100" s="177"/>
      <c r="H100" s="118"/>
      <c r="K100" s="84"/>
    </row>
    <row r="101" spans="1:11" s="113" customFormat="1" ht="14.25">
      <c r="A101" s="156"/>
      <c r="B101" s="176" t="s">
        <v>137</v>
      </c>
      <c r="C101" s="176"/>
      <c r="D101" s="176"/>
      <c r="E101" s="176"/>
      <c r="F101" s="177"/>
      <c r="H101" s="118"/>
      <c r="K101" s="84"/>
    </row>
    <row r="102" spans="1:11" s="113" customFormat="1" ht="14.25">
      <c r="A102" s="156"/>
      <c r="B102" s="176" t="s">
        <v>138</v>
      </c>
      <c r="C102" s="176"/>
      <c r="D102" s="176"/>
      <c r="E102" s="176"/>
      <c r="F102" s="177"/>
      <c r="H102" s="118"/>
      <c r="K102" s="84"/>
    </row>
    <row r="103" spans="1:11" s="113" customFormat="1" ht="14.25">
      <c r="A103" s="156"/>
      <c r="B103" s="176" t="s">
        <v>139</v>
      </c>
      <c r="C103" s="176"/>
      <c r="D103" s="176"/>
      <c r="E103" s="176"/>
      <c r="F103" s="177"/>
      <c r="H103" s="118"/>
      <c r="K103" s="84"/>
    </row>
    <row r="104" spans="1:11" s="113" customFormat="1" ht="14.25">
      <c r="A104" s="156"/>
      <c r="B104" s="176" t="s">
        <v>140</v>
      </c>
      <c r="C104" s="176"/>
      <c r="D104" s="176"/>
      <c r="E104" s="176"/>
      <c r="F104" s="177"/>
      <c r="H104" s="118"/>
      <c r="K104" s="84"/>
    </row>
    <row r="105" spans="1:11" s="113" customFormat="1" ht="14.25">
      <c r="A105" s="156"/>
      <c r="B105" s="176" t="s">
        <v>141</v>
      </c>
      <c r="C105" s="176"/>
      <c r="D105" s="176"/>
      <c r="E105" s="176"/>
      <c r="F105" s="177"/>
      <c r="H105" s="118"/>
      <c r="K105" s="84"/>
    </row>
    <row r="106" spans="1:11" s="113" customFormat="1" ht="14.25">
      <c r="A106" s="156"/>
      <c r="B106" s="176" t="s">
        <v>142</v>
      </c>
      <c r="C106" s="176"/>
      <c r="D106" s="176"/>
      <c r="E106" s="176"/>
      <c r="F106" s="177"/>
      <c r="H106" s="118"/>
      <c r="K106" s="84"/>
    </row>
    <row r="107" spans="1:11" s="113" customFormat="1" ht="14.25">
      <c r="A107" s="156"/>
      <c r="B107" s="176" t="s">
        <v>143</v>
      </c>
      <c r="C107" s="176"/>
      <c r="D107" s="176"/>
      <c r="E107" s="176"/>
      <c r="F107" s="177"/>
      <c r="H107" s="118"/>
      <c r="K107" s="84"/>
    </row>
    <row r="108" spans="1:11" s="113" customFormat="1" ht="14.25">
      <c r="A108" s="156"/>
      <c r="B108" s="176" t="s">
        <v>144</v>
      </c>
      <c r="C108" s="176"/>
      <c r="D108" s="176"/>
      <c r="E108" s="176"/>
      <c r="F108" s="177"/>
      <c r="H108" s="118"/>
      <c r="K108" s="84"/>
    </row>
    <row r="109" spans="1:11" s="113" customFormat="1" ht="14.25">
      <c r="A109" s="156"/>
      <c r="B109" s="176"/>
      <c r="C109" s="176"/>
      <c r="D109" s="176"/>
      <c r="E109" s="176"/>
      <c r="F109" s="177"/>
      <c r="H109" s="118"/>
      <c r="K109" s="84"/>
    </row>
    <row r="110" spans="1:11" s="113" customFormat="1" ht="14.25">
      <c r="A110" s="156"/>
      <c r="B110" s="176" t="s">
        <v>145</v>
      </c>
      <c r="C110" s="176"/>
      <c r="D110" s="176"/>
      <c r="E110" s="176"/>
      <c r="F110" s="177"/>
      <c r="H110" s="118"/>
      <c r="K110" s="84"/>
    </row>
    <row r="111" spans="1:11" s="113" customFormat="1" ht="14.25">
      <c r="A111" s="156"/>
      <c r="B111" s="176"/>
      <c r="C111" s="176"/>
      <c r="D111" s="176"/>
      <c r="E111" s="176"/>
      <c r="F111" s="177"/>
      <c r="H111" s="118"/>
      <c r="K111" s="84"/>
    </row>
    <row r="112" spans="1:11" s="113" customFormat="1" ht="14.25">
      <c r="A112" s="156"/>
      <c r="B112" s="176" t="s">
        <v>146</v>
      </c>
      <c r="C112" s="176"/>
      <c r="D112" s="176"/>
      <c r="E112" s="176"/>
      <c r="F112" s="177"/>
      <c r="H112" s="118"/>
      <c r="K112" s="84"/>
    </row>
    <row r="113" spans="1:11" s="113" customFormat="1" ht="14.25">
      <c r="A113" s="156"/>
      <c r="B113" s="176" t="s">
        <v>147</v>
      </c>
      <c r="C113" s="176"/>
      <c r="D113" s="176"/>
      <c r="E113" s="176"/>
      <c r="F113" s="177"/>
      <c r="H113" s="118"/>
      <c r="K113" s="84"/>
    </row>
    <row r="114" spans="1:11" s="113" customFormat="1" ht="14.25">
      <c r="A114" s="156"/>
      <c r="B114" s="176" t="s">
        <v>148</v>
      </c>
      <c r="C114" s="176"/>
      <c r="D114" s="176"/>
      <c r="E114" s="176"/>
      <c r="F114" s="177"/>
      <c r="H114" s="118"/>
      <c r="K114" s="84"/>
    </row>
    <row r="115" spans="1:11" s="113" customFormat="1" ht="14.25">
      <c r="A115" s="156"/>
      <c r="B115" s="176" t="s">
        <v>149</v>
      </c>
      <c r="C115" s="176"/>
      <c r="D115" s="176"/>
      <c r="E115" s="176"/>
      <c r="F115" s="177"/>
      <c r="H115" s="118"/>
      <c r="K115" s="84"/>
    </row>
    <row r="116" spans="1:11" s="113" customFormat="1" ht="14.25">
      <c r="A116" s="156"/>
      <c r="B116" s="176" t="s">
        <v>150</v>
      </c>
      <c r="C116" s="176"/>
      <c r="D116" s="176"/>
      <c r="E116" s="176"/>
      <c r="F116" s="177"/>
      <c r="H116" s="118"/>
      <c r="K116" s="84"/>
    </row>
    <row r="117" spans="1:11" s="113" customFormat="1" ht="15">
      <c r="A117" s="156"/>
      <c r="B117" s="115"/>
      <c r="C117" s="118"/>
      <c r="D117" s="30"/>
      <c r="H117" s="118"/>
      <c r="K117" s="84"/>
    </row>
    <row r="118" spans="1:11" s="113" customFormat="1" ht="14.25">
      <c r="A118" s="156"/>
      <c r="B118" s="178" t="s">
        <v>151</v>
      </c>
      <c r="C118" s="178"/>
      <c r="D118" s="178"/>
      <c r="E118" s="178"/>
      <c r="F118" s="179"/>
      <c r="H118" s="118"/>
      <c r="K118" s="84"/>
    </row>
    <row r="119" spans="1:11" s="113" customFormat="1" ht="14.25">
      <c r="A119" s="156"/>
      <c r="B119" s="178" t="s">
        <v>152</v>
      </c>
      <c r="C119" s="178"/>
      <c r="D119" s="178"/>
      <c r="E119" s="178"/>
      <c r="F119" s="179"/>
      <c r="H119" s="118"/>
      <c r="K119" s="84"/>
    </row>
    <row r="120" spans="1:11" s="113" customFormat="1" ht="14.25">
      <c r="A120" s="156"/>
      <c r="B120" s="178" t="s">
        <v>153</v>
      </c>
      <c r="C120" s="178"/>
      <c r="D120" s="178"/>
      <c r="E120" s="178"/>
      <c r="F120" s="179"/>
      <c r="H120" s="118"/>
      <c r="K120" s="84"/>
    </row>
    <row r="121" spans="1:11" s="113" customFormat="1" ht="14.25">
      <c r="A121" s="156"/>
      <c r="B121" s="178" t="s">
        <v>154</v>
      </c>
      <c r="C121" s="178"/>
      <c r="D121" s="178"/>
      <c r="E121" s="178"/>
      <c r="F121" s="179"/>
      <c r="H121" s="118"/>
      <c r="K121" s="84"/>
    </row>
    <row r="122" spans="1:11" s="113" customFormat="1" ht="14.25">
      <c r="A122" s="156"/>
      <c r="B122" s="178" t="s">
        <v>155</v>
      </c>
      <c r="C122" s="178"/>
      <c r="D122" s="178"/>
      <c r="E122" s="178"/>
      <c r="F122" s="179"/>
      <c r="H122" s="118"/>
      <c r="K122" s="84"/>
    </row>
    <row r="123" spans="1:11" s="113" customFormat="1" ht="14.25">
      <c r="A123" s="156"/>
      <c r="B123" s="178" t="s">
        <v>156</v>
      </c>
      <c r="C123" s="178"/>
      <c r="D123" s="178"/>
      <c r="E123" s="178"/>
      <c r="F123" s="179"/>
      <c r="H123" s="118"/>
      <c r="K123" s="84"/>
    </row>
    <row r="124" spans="1:11" s="113" customFormat="1" ht="14.25">
      <c r="A124" s="156"/>
      <c r="B124" s="178" t="s">
        <v>157</v>
      </c>
      <c r="C124" s="178"/>
      <c r="D124" s="178"/>
      <c r="E124" s="178"/>
      <c r="F124" s="179"/>
      <c r="H124" s="118"/>
      <c r="K124" s="84"/>
    </row>
    <row r="125" spans="1:11" s="113" customFormat="1" ht="14.25">
      <c r="A125" s="156"/>
      <c r="B125" s="178" t="s">
        <v>158</v>
      </c>
      <c r="C125" s="178"/>
      <c r="D125" s="178"/>
      <c r="E125" s="178"/>
      <c r="F125" s="179"/>
      <c r="H125" s="118"/>
      <c r="K125" s="84"/>
    </row>
    <row r="126" spans="1:11" s="113" customFormat="1" ht="14.25">
      <c r="A126" s="156"/>
      <c r="B126" s="178"/>
      <c r="C126" s="178"/>
      <c r="D126" s="178"/>
      <c r="E126" s="178"/>
      <c r="F126" s="179"/>
      <c r="H126" s="118"/>
      <c r="K126" s="84"/>
    </row>
    <row r="127" spans="1:11" s="113" customFormat="1" ht="14.25">
      <c r="A127" s="156"/>
      <c r="B127" s="178" t="s">
        <v>159</v>
      </c>
      <c r="C127" s="178"/>
      <c r="D127" s="178"/>
      <c r="E127" s="178"/>
      <c r="F127" s="179"/>
      <c r="H127" s="118"/>
      <c r="K127" s="84"/>
    </row>
    <row r="128" spans="1:11" s="113" customFormat="1" ht="14.25">
      <c r="A128" s="156"/>
      <c r="B128" s="175" t="s">
        <v>169</v>
      </c>
      <c r="C128" s="178"/>
      <c r="D128" s="178"/>
      <c r="E128" s="178"/>
      <c r="F128" s="179"/>
      <c r="H128" s="118"/>
      <c r="K128" s="84"/>
    </row>
    <row r="129" spans="1:11" s="113" customFormat="1" ht="14.25">
      <c r="A129" s="156"/>
      <c r="B129" s="175" t="s">
        <v>168</v>
      </c>
      <c r="C129" s="178"/>
      <c r="D129" s="178"/>
      <c r="E129" s="178"/>
      <c r="F129" s="179"/>
      <c r="H129" s="118"/>
      <c r="K129" s="84"/>
    </row>
    <row r="130" spans="1:11" s="113" customFormat="1" ht="14.25">
      <c r="A130" s="156"/>
      <c r="B130" s="178" t="s">
        <v>160</v>
      </c>
      <c r="C130" s="178"/>
      <c r="D130" s="178"/>
      <c r="E130" s="178"/>
      <c r="F130" s="179"/>
      <c r="H130" s="118"/>
      <c r="K130" s="84"/>
    </row>
    <row r="131" spans="1:11" s="113" customFormat="1" ht="14.25">
      <c r="A131" s="156"/>
      <c r="B131" s="178" t="s">
        <v>161</v>
      </c>
      <c r="C131" s="178"/>
      <c r="D131" s="178"/>
      <c r="E131" s="178"/>
      <c r="F131" s="179"/>
      <c r="H131" s="118"/>
      <c r="K131" s="84"/>
    </row>
    <row r="132" spans="1:11" s="113" customFormat="1" ht="14.25">
      <c r="A132" s="156"/>
      <c r="B132" s="178" t="s">
        <v>162</v>
      </c>
      <c r="C132" s="178"/>
      <c r="D132" s="178"/>
      <c r="E132" s="178"/>
      <c r="F132" s="179"/>
      <c r="H132" s="118"/>
      <c r="K132" s="84"/>
    </row>
    <row r="133" spans="1:11" s="113" customFormat="1" ht="14.25">
      <c r="A133" s="156"/>
      <c r="B133" s="178"/>
      <c r="C133" s="178"/>
      <c r="D133" s="178"/>
      <c r="E133" s="178"/>
      <c r="F133" s="179"/>
      <c r="H133" s="118"/>
      <c r="K133" s="84"/>
    </row>
    <row r="134" spans="1:11" s="113" customFormat="1" ht="14.25">
      <c r="A134" s="156"/>
      <c r="B134" s="178" t="s">
        <v>163</v>
      </c>
      <c r="C134" s="178"/>
      <c r="D134" s="178"/>
      <c r="E134" s="178"/>
      <c r="F134" s="179"/>
      <c r="H134" s="118"/>
      <c r="K134" s="84"/>
    </row>
    <row r="135" spans="1:11" s="113" customFormat="1" ht="14.25">
      <c r="A135" s="156"/>
      <c r="B135" s="178"/>
      <c r="C135" s="178"/>
      <c r="D135" s="178"/>
      <c r="E135" s="178"/>
      <c r="F135" s="179"/>
      <c r="H135" s="118"/>
      <c r="K135" s="84"/>
    </row>
    <row r="136" spans="1:11" s="113" customFormat="1" ht="14.25">
      <c r="A136" s="156"/>
      <c r="B136" s="178" t="s">
        <v>164</v>
      </c>
      <c r="C136" s="178"/>
      <c r="D136" s="178"/>
      <c r="E136" s="178"/>
      <c r="F136" s="179"/>
      <c r="H136" s="118"/>
      <c r="K136" s="84"/>
    </row>
    <row r="137" spans="1:11" s="113" customFormat="1" ht="14.25">
      <c r="A137" s="156"/>
      <c r="B137" s="178" t="s">
        <v>165</v>
      </c>
      <c r="C137" s="178"/>
      <c r="D137" s="178"/>
      <c r="E137" s="178"/>
      <c r="F137" s="179"/>
      <c r="H137" s="118"/>
      <c r="K137" s="84"/>
    </row>
    <row r="138" spans="1:11" s="113" customFormat="1" ht="14.25">
      <c r="A138" s="156"/>
      <c r="B138" s="178" t="s">
        <v>166</v>
      </c>
      <c r="C138" s="178"/>
      <c r="D138" s="178"/>
      <c r="E138" s="178"/>
      <c r="F138" s="179"/>
      <c r="H138" s="118"/>
      <c r="K138" s="84"/>
    </row>
    <row r="139" spans="1:11" s="113" customFormat="1" ht="14.25">
      <c r="A139" s="156"/>
      <c r="B139" s="178" t="s">
        <v>167</v>
      </c>
      <c r="C139" s="178"/>
      <c r="D139" s="178"/>
      <c r="E139" s="178"/>
      <c r="F139" s="179"/>
      <c r="H139" s="118"/>
      <c r="K139" s="84"/>
    </row>
    <row r="140" spans="1:11" s="113" customFormat="1" ht="15">
      <c r="A140" s="156"/>
      <c r="B140" s="115"/>
      <c r="C140" s="118"/>
      <c r="D140" s="30"/>
      <c r="H140" s="118"/>
      <c r="K140" s="84"/>
    </row>
    <row r="141" spans="1:11" s="113" customFormat="1" ht="14.25">
      <c r="A141" s="156"/>
      <c r="B141" s="180" t="s">
        <v>170</v>
      </c>
      <c r="C141" s="180"/>
      <c r="D141" s="180"/>
      <c r="E141" s="180"/>
      <c r="F141" s="181"/>
      <c r="H141" s="118"/>
      <c r="K141" s="84"/>
    </row>
    <row r="142" spans="1:11" s="113" customFormat="1" ht="14.25">
      <c r="A142" s="156"/>
      <c r="B142" s="180"/>
      <c r="C142" s="180"/>
      <c r="D142" s="180"/>
      <c r="E142" s="180"/>
      <c r="F142" s="181"/>
      <c r="H142" s="118"/>
      <c r="K142" s="84"/>
    </row>
    <row r="143" spans="1:11" s="113" customFormat="1" ht="14.25">
      <c r="A143" s="156"/>
      <c r="B143" s="180" t="s">
        <v>171</v>
      </c>
      <c r="C143" s="180"/>
      <c r="D143" s="180"/>
      <c r="E143" s="180"/>
      <c r="F143" s="181"/>
      <c r="G143" s="180"/>
      <c r="H143" s="180"/>
      <c r="K143" s="84"/>
    </row>
    <row r="144" spans="1:11" s="113" customFormat="1" ht="14.25">
      <c r="A144" s="156"/>
      <c r="B144" s="180" t="s">
        <v>172</v>
      </c>
      <c r="C144" s="180"/>
      <c r="D144" s="180"/>
      <c r="E144" s="180"/>
      <c r="F144" s="181"/>
      <c r="G144" s="180"/>
      <c r="H144" s="180"/>
      <c r="K144" s="84"/>
    </row>
    <row r="145" spans="1:11" s="113" customFormat="1" ht="14.25">
      <c r="A145" s="156"/>
      <c r="B145" s="180" t="s">
        <v>173</v>
      </c>
      <c r="C145" s="180"/>
      <c r="D145" s="180"/>
      <c r="E145" s="180"/>
      <c r="F145" s="181"/>
      <c r="G145" s="180"/>
      <c r="H145" s="180"/>
      <c r="K145" s="84"/>
    </row>
    <row r="146" spans="1:11" s="113" customFormat="1" ht="14.25">
      <c r="A146" s="156"/>
      <c r="B146" s="180" t="s">
        <v>174</v>
      </c>
      <c r="C146" s="180"/>
      <c r="D146" s="180"/>
      <c r="E146" s="180"/>
      <c r="F146" s="181"/>
      <c r="G146" s="180"/>
      <c r="H146" s="180"/>
      <c r="K146" s="84"/>
    </row>
    <row r="147" spans="1:11" s="113" customFormat="1" ht="14.25">
      <c r="A147" s="156"/>
      <c r="B147" s="180" t="s">
        <v>175</v>
      </c>
      <c r="C147" s="180"/>
      <c r="D147" s="180"/>
      <c r="E147" s="180"/>
      <c r="F147" s="181"/>
      <c r="G147" s="180"/>
      <c r="H147" s="180"/>
      <c r="K147" s="84"/>
    </row>
    <row r="148" spans="1:11" s="113" customFormat="1" ht="14.25">
      <c r="A148" s="156"/>
      <c r="B148" s="180" t="s">
        <v>176</v>
      </c>
      <c r="C148" s="180"/>
      <c r="D148" s="180"/>
      <c r="E148" s="180"/>
      <c r="F148" s="181"/>
      <c r="G148" s="180"/>
      <c r="H148" s="180"/>
      <c r="K148" s="84"/>
    </row>
    <row r="149" spans="1:11" s="113" customFormat="1" ht="14.25">
      <c r="A149" s="156"/>
      <c r="B149" s="180" t="s">
        <v>177</v>
      </c>
      <c r="C149" s="180"/>
      <c r="D149" s="180"/>
      <c r="E149" s="180"/>
      <c r="F149" s="181"/>
      <c r="G149" s="180"/>
      <c r="H149" s="180"/>
      <c r="K149" s="84"/>
    </row>
    <row r="150" spans="1:11" s="113" customFormat="1" ht="14.25">
      <c r="A150" s="156"/>
      <c r="B150" s="180" t="s">
        <v>178</v>
      </c>
      <c r="C150" s="180"/>
      <c r="D150" s="180"/>
      <c r="E150" s="180"/>
      <c r="F150" s="181"/>
      <c r="G150" s="180"/>
      <c r="H150" s="180"/>
      <c r="K150" s="84"/>
    </row>
    <row r="151" spans="1:11" s="113" customFormat="1" ht="14.25">
      <c r="A151" s="156"/>
      <c r="B151" s="180" t="s">
        <v>179</v>
      </c>
      <c r="C151" s="180"/>
      <c r="D151" s="180"/>
      <c r="E151" s="180"/>
      <c r="F151" s="181"/>
      <c r="G151" s="180"/>
      <c r="H151" s="180"/>
      <c r="K151" s="84"/>
    </row>
    <row r="152" spans="1:11" s="113" customFormat="1" ht="14.25">
      <c r="A152" s="156"/>
      <c r="B152" s="180" t="s">
        <v>180</v>
      </c>
      <c r="C152" s="180"/>
      <c r="D152" s="180"/>
      <c r="E152" s="180"/>
      <c r="F152" s="181"/>
      <c r="G152" s="180"/>
      <c r="H152" s="180"/>
      <c r="K152" s="84"/>
    </row>
    <row r="153" spans="1:11" s="113" customFormat="1" ht="14.25">
      <c r="A153" s="156"/>
      <c r="B153" s="180" t="s">
        <v>181</v>
      </c>
      <c r="C153" s="180"/>
      <c r="D153" s="180"/>
      <c r="E153" s="180"/>
      <c r="F153" s="181"/>
      <c r="G153" s="180"/>
      <c r="H153" s="180"/>
      <c r="K153" s="84"/>
    </row>
    <row r="154" spans="1:11" s="113" customFormat="1" ht="14.25">
      <c r="A154" s="156"/>
      <c r="B154" s="180" t="s">
        <v>182</v>
      </c>
      <c r="C154" s="180"/>
      <c r="D154" s="180"/>
      <c r="E154" s="180"/>
      <c r="F154" s="181"/>
      <c r="G154" s="180"/>
      <c r="H154" s="180"/>
      <c r="K154" s="84"/>
    </row>
    <row r="155" spans="1:11" s="113" customFormat="1" ht="14.25">
      <c r="A155" s="156"/>
      <c r="B155" s="180" t="s">
        <v>183</v>
      </c>
      <c r="C155" s="180"/>
      <c r="D155" s="180"/>
      <c r="E155" s="180"/>
      <c r="F155" s="181"/>
      <c r="G155" s="180"/>
      <c r="H155" s="180"/>
      <c r="K155" s="84"/>
    </row>
    <row r="156" spans="1:11" s="113" customFormat="1" ht="14.25">
      <c r="A156" s="156"/>
      <c r="B156" s="180" t="s">
        <v>184</v>
      </c>
      <c r="C156" s="180"/>
      <c r="D156" s="180"/>
      <c r="E156" s="180"/>
      <c r="F156" s="181"/>
      <c r="G156" s="180"/>
      <c r="H156" s="180"/>
      <c r="K156" s="84"/>
    </row>
    <row r="157" spans="1:11" s="113" customFormat="1" ht="14.25">
      <c r="A157" s="156"/>
      <c r="B157" s="180" t="s">
        <v>185</v>
      </c>
      <c r="C157" s="180"/>
      <c r="D157" s="180"/>
      <c r="E157" s="180"/>
      <c r="F157" s="181"/>
      <c r="G157" s="180"/>
      <c r="H157" s="180"/>
      <c r="K157" s="84"/>
    </row>
    <row r="158" spans="1:11" s="113" customFormat="1" ht="14.25">
      <c r="A158" s="156"/>
      <c r="B158" s="180" t="s">
        <v>186</v>
      </c>
      <c r="C158" s="180"/>
      <c r="D158" s="180"/>
      <c r="E158" s="180"/>
      <c r="F158" s="181"/>
      <c r="G158" s="180"/>
      <c r="H158" s="180"/>
      <c r="K158" s="84"/>
    </row>
    <row r="159" spans="1:11" s="113" customFormat="1" ht="15">
      <c r="A159" s="156"/>
      <c r="B159" s="115"/>
      <c r="C159" s="118"/>
      <c r="D159" s="30"/>
      <c r="H159" s="118"/>
      <c r="K159" s="84"/>
    </row>
    <row r="160" spans="1:11" s="113" customFormat="1" ht="14.25">
      <c r="B160" s="185" t="s">
        <v>191</v>
      </c>
      <c r="C160" s="182"/>
      <c r="D160" s="182"/>
      <c r="E160" s="183"/>
      <c r="F160" s="182"/>
      <c r="G160" s="182"/>
      <c r="H160" s="118"/>
      <c r="K160" s="84"/>
    </row>
    <row r="161" spans="1:11" s="113" customFormat="1" ht="15">
      <c r="A161" s="185"/>
      <c r="B161" s="185" t="s">
        <v>187</v>
      </c>
      <c r="C161" s="185"/>
      <c r="D161" s="185"/>
      <c r="E161" s="184"/>
      <c r="F161" s="185"/>
      <c r="G161" s="185"/>
      <c r="H161" s="118"/>
      <c r="K161" s="84"/>
    </row>
    <row r="162" spans="1:11" s="113" customFormat="1" ht="15">
      <c r="A162" s="185"/>
      <c r="B162" s="185" t="s">
        <v>1675</v>
      </c>
      <c r="C162" s="185"/>
      <c r="D162" s="185"/>
      <c r="E162" s="184"/>
      <c r="F162" s="185"/>
      <c r="G162" s="185"/>
      <c r="H162" s="118"/>
      <c r="K162" s="84"/>
    </row>
    <row r="163" spans="1:11" s="113" customFormat="1" ht="15">
      <c r="A163" s="185"/>
      <c r="B163" s="586" t="s">
        <v>188</v>
      </c>
      <c r="C163" s="586"/>
      <c r="D163" s="586"/>
      <c r="E163" s="587"/>
      <c r="F163" s="586"/>
      <c r="G163" s="586"/>
      <c r="H163" s="118"/>
      <c r="I163" s="345"/>
      <c r="J163" s="345"/>
      <c r="K163" s="84"/>
    </row>
    <row r="164" spans="1:11" s="113" customFormat="1" ht="15">
      <c r="A164" s="185"/>
      <c r="B164" s="586" t="s">
        <v>189</v>
      </c>
      <c r="C164" s="586"/>
      <c r="D164" s="586"/>
      <c r="E164" s="587"/>
      <c r="F164" s="586"/>
      <c r="G164" s="586"/>
      <c r="H164" s="118"/>
      <c r="I164" s="345"/>
      <c r="J164" s="345"/>
      <c r="K164" s="84"/>
    </row>
    <row r="165" spans="1:11" s="113" customFormat="1" ht="15">
      <c r="A165" s="185"/>
      <c r="B165" s="586" t="s">
        <v>190</v>
      </c>
      <c r="C165" s="586"/>
      <c r="D165" s="586"/>
      <c r="E165" s="587"/>
      <c r="F165" s="586"/>
      <c r="G165" s="586"/>
      <c r="H165" s="118"/>
      <c r="I165" s="345"/>
      <c r="J165" s="345"/>
      <c r="K165" s="84"/>
    </row>
    <row r="166" spans="1:11" s="113" customFormat="1" ht="15">
      <c r="A166" s="156"/>
      <c r="B166" s="115"/>
      <c r="C166" s="118"/>
      <c r="D166" s="30"/>
      <c r="E166" s="345"/>
      <c r="F166" s="345"/>
      <c r="G166" s="345"/>
      <c r="H166" s="118"/>
      <c r="I166" s="345"/>
      <c r="J166" s="345"/>
      <c r="K166" s="84"/>
    </row>
    <row r="167" spans="1:11" s="113" customFormat="1" ht="15">
      <c r="A167" s="156"/>
      <c r="B167" s="115"/>
      <c r="C167" s="118"/>
      <c r="D167" s="30"/>
      <c r="H167" s="118"/>
      <c r="K167" s="84"/>
    </row>
    <row r="168" spans="1:11" s="113" customFormat="1" ht="15">
      <c r="A168" s="156"/>
      <c r="B168" s="115" t="s">
        <v>118</v>
      </c>
      <c r="C168" s="115"/>
      <c r="D168" s="29"/>
      <c r="E168" s="170"/>
      <c r="F168" s="170"/>
      <c r="G168" s="170"/>
      <c r="H168" s="118"/>
      <c r="K168" s="84"/>
    </row>
    <row r="169" spans="1:11" ht="14.25">
      <c r="B169" s="170"/>
      <c r="C169" s="170"/>
      <c r="D169" s="170"/>
      <c r="E169" s="170"/>
      <c r="F169" s="170"/>
      <c r="G169" s="170"/>
    </row>
    <row r="170" spans="1:11" ht="15">
      <c r="B170" s="172" t="s">
        <v>53</v>
      </c>
      <c r="C170" s="115" t="s">
        <v>4</v>
      </c>
      <c r="D170" s="29"/>
      <c r="E170" s="115"/>
      <c r="F170" s="115"/>
      <c r="G170" s="171"/>
      <c r="H170" s="5"/>
    </row>
    <row r="171" spans="1:11" ht="15">
      <c r="B171" s="115"/>
      <c r="C171" s="115"/>
      <c r="D171" s="29"/>
      <c r="E171" s="115"/>
      <c r="F171" s="115"/>
      <c r="G171" s="171"/>
      <c r="H171" s="5" t="s">
        <v>22</v>
      </c>
    </row>
    <row r="172" spans="1:11" ht="15">
      <c r="B172" s="172" t="s">
        <v>35</v>
      </c>
      <c r="C172" s="115" t="s">
        <v>205</v>
      </c>
      <c r="D172" s="29"/>
      <c r="E172" s="115"/>
      <c r="F172" s="115"/>
      <c r="G172" s="171"/>
      <c r="H172" s="5"/>
    </row>
    <row r="174" spans="1:11" ht="16.5" customHeight="1">
      <c r="A174" s="155">
        <v>1</v>
      </c>
      <c r="B174" s="588" t="s">
        <v>192</v>
      </c>
      <c r="C174" s="588"/>
      <c r="D174" s="588"/>
      <c r="E174" s="588"/>
      <c r="F174" s="588"/>
      <c r="G174" s="588"/>
      <c r="H174" s="588"/>
    </row>
    <row r="175" spans="1:11" s="113" customFormat="1" ht="45" customHeight="1">
      <c r="A175" s="155"/>
      <c r="B175" s="590" t="s">
        <v>193</v>
      </c>
      <c r="C175" s="588"/>
      <c r="D175" s="588"/>
      <c r="E175" s="588"/>
      <c r="F175" s="588"/>
      <c r="G175" s="588"/>
      <c r="H175" s="588"/>
      <c r="K175" s="84"/>
    </row>
    <row r="176" spans="1:11" s="113" customFormat="1" ht="39" customHeight="1">
      <c r="A176" s="155"/>
      <c r="B176" s="590" t="s">
        <v>194</v>
      </c>
      <c r="C176" s="588"/>
      <c r="D176" s="588"/>
      <c r="E176" s="588"/>
      <c r="F176" s="588"/>
      <c r="G176" s="588"/>
      <c r="H176" s="588"/>
      <c r="K176" s="84"/>
    </row>
    <row r="177" spans="1:257" s="113" customFormat="1" ht="30.75" customHeight="1">
      <c r="A177" s="155"/>
      <c r="B177" s="590" t="s">
        <v>195</v>
      </c>
      <c r="C177" s="588"/>
      <c r="D177" s="588"/>
      <c r="E177" s="588"/>
      <c r="F177" s="588"/>
      <c r="G177" s="588"/>
      <c r="H177" s="588"/>
      <c r="K177" s="84"/>
    </row>
    <row r="178" spans="1:257" s="113" customFormat="1" ht="44.25" customHeight="1">
      <c r="A178" s="155"/>
      <c r="B178" s="590" t="s">
        <v>196</v>
      </c>
      <c r="C178" s="588"/>
      <c r="D178" s="588"/>
      <c r="E178" s="588"/>
      <c r="F178" s="588"/>
      <c r="G178" s="588"/>
      <c r="H178" s="588"/>
      <c r="K178" s="84"/>
    </row>
    <row r="179" spans="1:257" s="113" customFormat="1" ht="44.25" customHeight="1">
      <c r="A179" s="155"/>
      <c r="B179" s="590" t="s">
        <v>197</v>
      </c>
      <c r="C179" s="588"/>
      <c r="D179" s="588"/>
      <c r="E179" s="588"/>
      <c r="F179" s="588"/>
      <c r="G179" s="588"/>
      <c r="H179" s="588"/>
      <c r="K179" s="84"/>
    </row>
    <row r="180" spans="1:257" s="113" customFormat="1" ht="18" customHeight="1">
      <c r="A180" s="155"/>
      <c r="B180" s="590" t="s">
        <v>198</v>
      </c>
      <c r="C180" s="588"/>
      <c r="D180" s="588"/>
      <c r="E180" s="588"/>
      <c r="F180" s="588"/>
      <c r="G180" s="588"/>
      <c r="H180" s="588"/>
      <c r="K180" s="84"/>
    </row>
    <row r="181" spans="1:257" s="113" customFormat="1" ht="44.25" customHeight="1">
      <c r="A181" s="155"/>
      <c r="B181" s="590" t="s">
        <v>199</v>
      </c>
      <c r="C181" s="588"/>
      <c r="D181" s="588"/>
      <c r="E181" s="588"/>
      <c r="F181" s="588"/>
      <c r="G181" s="588"/>
      <c r="H181" s="588"/>
      <c r="K181" s="84"/>
    </row>
    <row r="182" spans="1:257" s="113" customFormat="1" ht="66" customHeight="1">
      <c r="A182" s="155"/>
      <c r="B182" s="590" t="s">
        <v>200</v>
      </c>
      <c r="C182" s="588"/>
      <c r="D182" s="588"/>
      <c r="E182" s="588"/>
      <c r="F182" s="588"/>
      <c r="G182" s="588"/>
      <c r="H182" s="588"/>
      <c r="K182" s="84"/>
    </row>
    <row r="183" spans="1:257" s="113" customFormat="1" ht="31.5" customHeight="1">
      <c r="A183" s="155"/>
      <c r="B183" s="590" t="s">
        <v>201</v>
      </c>
      <c r="C183" s="588"/>
      <c r="D183" s="588"/>
      <c r="E183" s="588"/>
      <c r="F183" s="588"/>
      <c r="G183" s="588"/>
      <c r="H183" s="588"/>
      <c r="K183" s="84"/>
    </row>
    <row r="184" spans="1:257" s="113" customFormat="1" ht="37.5" customHeight="1">
      <c r="A184" s="155"/>
      <c r="B184" s="590" t="s">
        <v>206</v>
      </c>
      <c r="C184" s="588"/>
      <c r="D184" s="588"/>
      <c r="E184" s="588"/>
      <c r="F184" s="588"/>
      <c r="G184" s="588"/>
      <c r="H184" s="588"/>
      <c r="K184" s="84"/>
    </row>
    <row r="185" spans="1:257" ht="14.25">
      <c r="B185" s="3" t="s">
        <v>5</v>
      </c>
      <c r="D185" s="18">
        <v>1</v>
      </c>
      <c r="F185" s="1" t="s">
        <v>6</v>
      </c>
      <c r="G185" s="112"/>
      <c r="H185" s="3" t="s">
        <v>69</v>
      </c>
      <c r="I185" s="11"/>
      <c r="J185" s="51">
        <f>SUM(D185*G185)</f>
        <v>0</v>
      </c>
      <c r="K185" s="86" t="s">
        <v>69</v>
      </c>
      <c r="L185" s="13"/>
    </row>
    <row r="186" spans="1:257">
      <c r="I186" s="11"/>
      <c r="K186" s="87"/>
      <c r="L186" s="13"/>
    </row>
    <row r="187" spans="1:257" ht="39.75" customHeight="1">
      <c r="A187" s="155">
        <v>2</v>
      </c>
      <c r="B187" s="588" t="s">
        <v>207</v>
      </c>
      <c r="C187" s="588"/>
      <c r="D187" s="588"/>
      <c r="E187" s="588"/>
      <c r="F187" s="588"/>
      <c r="G187" s="588"/>
      <c r="H187" s="588"/>
      <c r="I187" s="11"/>
      <c r="K187" s="87"/>
      <c r="L187" s="13"/>
    </row>
    <row r="188" spans="1:257" ht="14.25">
      <c r="B188" s="3" t="s">
        <v>5</v>
      </c>
      <c r="D188" s="15">
        <v>1</v>
      </c>
      <c r="F188" s="1" t="s">
        <v>6</v>
      </c>
      <c r="G188" s="112"/>
      <c r="H188" s="3" t="s">
        <v>69</v>
      </c>
      <c r="I188" s="11"/>
      <c r="J188" s="51">
        <f>SUM(D188*G188)</f>
        <v>0</v>
      </c>
      <c r="K188" s="86" t="s">
        <v>69</v>
      </c>
      <c r="L188" s="13"/>
    </row>
    <row r="189" spans="1:257">
      <c r="I189" s="11"/>
      <c r="K189" s="87"/>
      <c r="L189" s="13"/>
    </row>
    <row r="190" spans="1:257" ht="20.25" customHeight="1">
      <c r="A190" s="155"/>
      <c r="B190" s="3"/>
      <c r="C190" s="3"/>
      <c r="D190" s="15"/>
      <c r="E190" s="3"/>
      <c r="F190" s="1"/>
      <c r="G190" s="57"/>
      <c r="H190" s="3"/>
      <c r="I190" s="11"/>
      <c r="J190" s="30"/>
      <c r="K190" s="87"/>
      <c r="L190" s="12"/>
    </row>
    <row r="191" spans="1:257" ht="63.75" customHeight="1">
      <c r="A191" s="155">
        <v>3</v>
      </c>
      <c r="B191" s="588" t="s">
        <v>202</v>
      </c>
      <c r="C191" s="588"/>
      <c r="D191" s="588"/>
      <c r="E191" s="588"/>
      <c r="F191" s="588"/>
      <c r="G191" s="588"/>
      <c r="H191" s="588"/>
      <c r="I191" s="3"/>
      <c r="J191" s="18"/>
      <c r="L191" s="13"/>
    </row>
    <row r="192" spans="1:257">
      <c r="D192" s="3"/>
      <c r="F192" s="3"/>
      <c r="I192" s="3"/>
      <c r="J192" s="18"/>
      <c r="L192" s="1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c r="IR192" s="3"/>
      <c r="IS192" s="3"/>
      <c r="IT192" s="3"/>
      <c r="IU192" s="3"/>
      <c r="IV192" s="3"/>
      <c r="IW192" s="3"/>
    </row>
    <row r="193" spans="1:257" ht="15" customHeight="1">
      <c r="B193" s="3" t="s">
        <v>543</v>
      </c>
      <c r="D193" s="3">
        <v>1</v>
      </c>
      <c r="F193" s="3" t="s">
        <v>9</v>
      </c>
      <c r="G193" s="56"/>
      <c r="H193" s="3" t="s">
        <v>69</v>
      </c>
      <c r="I193" s="11"/>
      <c r="J193" s="51">
        <f>SUM(D193*G193)</f>
        <v>0</v>
      </c>
      <c r="K193" s="86" t="s">
        <v>69</v>
      </c>
      <c r="L193" s="3"/>
    </row>
    <row r="194" spans="1:257">
      <c r="D194" s="3"/>
      <c r="F194" s="3"/>
      <c r="G194" s="62"/>
      <c r="I194" s="10"/>
      <c r="J194" s="31"/>
      <c r="K194" s="86"/>
      <c r="L194" s="3"/>
    </row>
    <row r="195" spans="1:257" ht="15">
      <c r="B195" s="5"/>
      <c r="C195" s="5"/>
      <c r="D195" s="30"/>
      <c r="E195" s="5"/>
      <c r="F195" s="103" t="s">
        <v>7</v>
      </c>
      <c r="G195" s="104"/>
      <c r="H195" s="108"/>
      <c r="I195" s="106"/>
      <c r="J195" s="83">
        <f>SUM(J185:J193)</f>
        <v>0</v>
      </c>
      <c r="K195" s="107" t="s">
        <v>69</v>
      </c>
      <c r="L195" s="3"/>
    </row>
    <row r="196" spans="1:257" ht="15">
      <c r="B196" s="5"/>
      <c r="C196" s="5"/>
      <c r="D196" s="30"/>
      <c r="E196" s="5"/>
      <c r="F196" s="9"/>
      <c r="G196" s="58"/>
      <c r="H196" s="6"/>
      <c r="I196" s="13"/>
      <c r="J196" s="44"/>
      <c r="K196" s="89"/>
      <c r="L196" s="3"/>
    </row>
    <row r="197" spans="1:257" ht="15">
      <c r="B197" s="172" t="s">
        <v>37</v>
      </c>
      <c r="C197" s="115" t="s">
        <v>204</v>
      </c>
      <c r="D197" s="29"/>
      <c r="E197" s="118"/>
      <c r="F197" s="9"/>
      <c r="G197" s="58"/>
      <c r="H197" s="6"/>
      <c r="I197" s="13"/>
      <c r="J197" s="44"/>
      <c r="K197" s="89"/>
      <c r="L197" s="13"/>
    </row>
    <row r="198" spans="1:257" ht="15">
      <c r="B198" s="7"/>
      <c r="C198" s="5"/>
      <c r="D198" s="30"/>
      <c r="E198" s="5"/>
      <c r="F198" s="2"/>
      <c r="G198" s="53"/>
      <c r="H198" s="5"/>
      <c r="L198" s="13"/>
    </row>
    <row r="199" spans="1:257">
      <c r="B199" s="589" t="s">
        <v>203</v>
      </c>
      <c r="C199" s="589"/>
      <c r="D199" s="589"/>
      <c r="E199" s="589"/>
      <c r="F199" s="589"/>
      <c r="G199" s="589"/>
      <c r="H199" s="589"/>
      <c r="I199" s="589"/>
      <c r="J199" s="589"/>
      <c r="L199" s="13"/>
    </row>
    <row r="200" spans="1:257" ht="15">
      <c r="B200" s="119"/>
      <c r="C200" s="118"/>
      <c r="D200" s="30"/>
      <c r="E200" s="118"/>
      <c r="F200" s="115"/>
      <c r="G200" s="53"/>
      <c r="H200" s="118"/>
      <c r="I200" s="113"/>
      <c r="J200" s="113"/>
    </row>
    <row r="201" spans="1:257" s="113" customFormat="1" ht="98.25" customHeight="1">
      <c r="A201" s="155">
        <v>1</v>
      </c>
      <c r="B201" s="588" t="s">
        <v>223</v>
      </c>
      <c r="C201" s="588"/>
      <c r="D201" s="588"/>
      <c r="E201" s="588"/>
      <c r="F201" s="588"/>
      <c r="G201" s="588"/>
      <c r="H201" s="588"/>
      <c r="I201" s="3"/>
      <c r="J201" s="18"/>
      <c r="K201" s="64"/>
    </row>
    <row r="202" spans="1:257" s="113" customFormat="1">
      <c r="A202" s="155"/>
      <c r="B202" s="3" t="s">
        <v>8</v>
      </c>
      <c r="C202" s="3"/>
      <c r="D202" s="15">
        <v>4641</v>
      </c>
      <c r="E202" s="3"/>
      <c r="F202" s="3" t="s">
        <v>9</v>
      </c>
      <c r="G202" s="112"/>
      <c r="H202" s="3" t="s">
        <v>69</v>
      </c>
      <c r="I202" s="11"/>
      <c r="J202" s="51">
        <f>SUM(D202*G202)</f>
        <v>0</v>
      </c>
      <c r="K202" s="86" t="s">
        <v>69</v>
      </c>
    </row>
    <row r="203" spans="1:257" ht="19.5" customHeight="1">
      <c r="A203" s="160"/>
      <c r="B203" s="34"/>
      <c r="C203" s="34"/>
      <c r="D203" s="43"/>
      <c r="E203" s="34"/>
      <c r="F203" s="34"/>
      <c r="G203" s="59"/>
      <c r="H203" s="34"/>
      <c r="I203" s="36"/>
      <c r="J203" s="49"/>
      <c r="P203" s="40"/>
    </row>
    <row r="204" spans="1:257" ht="152.25" customHeight="1">
      <c r="A204" s="155">
        <v>2</v>
      </c>
      <c r="B204" s="588" t="s">
        <v>208</v>
      </c>
      <c r="C204" s="588"/>
      <c r="D204" s="588"/>
      <c r="E204" s="588"/>
      <c r="F204" s="588"/>
      <c r="G204" s="588"/>
      <c r="H204" s="588"/>
      <c r="I204" s="10"/>
      <c r="J204" s="31"/>
      <c r="K204" s="88"/>
      <c r="P204" s="40"/>
    </row>
    <row r="205" spans="1:257" ht="14.25">
      <c r="B205" s="3" t="s">
        <v>10</v>
      </c>
      <c r="D205" s="15">
        <v>951</v>
      </c>
      <c r="F205" s="1" t="s">
        <v>9</v>
      </c>
      <c r="G205" s="112"/>
      <c r="H205" s="3" t="s">
        <v>69</v>
      </c>
      <c r="I205" s="11"/>
      <c r="J205" s="51">
        <f>SUM(D205*G205)</f>
        <v>0</v>
      </c>
      <c r="K205" s="86" t="s">
        <v>69</v>
      </c>
      <c r="P205" s="40"/>
    </row>
    <row r="206" spans="1:257" ht="20.25" customHeight="1">
      <c r="A206" s="160"/>
      <c r="B206" s="34"/>
      <c r="C206" s="34"/>
      <c r="D206" s="43"/>
      <c r="E206" s="34"/>
      <c r="F206" s="34"/>
      <c r="G206" s="59"/>
      <c r="H206" s="34"/>
      <c r="I206" s="36"/>
      <c r="J206" s="49"/>
      <c r="L206" s="12"/>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c r="IM206" s="3"/>
      <c r="IN206" s="3"/>
      <c r="IO206" s="3"/>
      <c r="IP206" s="3"/>
      <c r="IQ206" s="3"/>
      <c r="IR206" s="3"/>
      <c r="IS206" s="3"/>
      <c r="IT206" s="3"/>
      <c r="IU206" s="3"/>
      <c r="IV206" s="3"/>
      <c r="IW206" s="3"/>
    </row>
    <row r="207" spans="1:257" ht="65.25" customHeight="1">
      <c r="A207" s="155">
        <v>3</v>
      </c>
      <c r="B207" s="588" t="s">
        <v>209</v>
      </c>
      <c r="C207" s="588"/>
      <c r="D207" s="588"/>
      <c r="E207" s="588"/>
      <c r="F207" s="588"/>
      <c r="G207" s="588"/>
      <c r="H207" s="588"/>
      <c r="I207" s="10"/>
      <c r="J207" s="31"/>
      <c r="K207" s="88"/>
      <c r="L207" s="13"/>
    </row>
    <row r="208" spans="1:257" ht="14.25">
      <c r="B208" s="3" t="s">
        <v>10</v>
      </c>
      <c r="D208" s="15">
        <v>139</v>
      </c>
      <c r="F208" s="1" t="s">
        <v>9</v>
      </c>
      <c r="G208" s="112"/>
      <c r="H208" s="3" t="s">
        <v>69</v>
      </c>
      <c r="I208" s="11"/>
      <c r="J208" s="51">
        <f>SUM(D208*G208)</f>
        <v>0</v>
      </c>
      <c r="K208" s="86" t="s">
        <v>69</v>
      </c>
      <c r="P208" s="40"/>
    </row>
    <row r="209" spans="1:257" ht="25.5" customHeight="1">
      <c r="G209" s="57"/>
      <c r="I209" s="10"/>
      <c r="J209" s="31"/>
      <c r="K209" s="88"/>
      <c r="L209" s="12"/>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c r="IW209" s="5"/>
    </row>
    <row r="210" spans="1:257" ht="59.25" customHeight="1">
      <c r="A210" s="155">
        <v>4</v>
      </c>
      <c r="B210" s="588" t="s">
        <v>210</v>
      </c>
      <c r="C210" s="588"/>
      <c r="D210" s="588"/>
      <c r="E210" s="588"/>
      <c r="F210" s="588"/>
      <c r="G210" s="588"/>
      <c r="H210" s="588"/>
      <c r="I210" s="10"/>
      <c r="J210" s="31"/>
      <c r="K210" s="88"/>
      <c r="L210" s="13"/>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c r="IW210" s="5"/>
    </row>
    <row r="211" spans="1:257" ht="14.25">
      <c r="B211" s="3" t="s">
        <v>10</v>
      </c>
      <c r="D211" s="15">
        <v>53</v>
      </c>
      <c r="F211" s="1" t="s">
        <v>9</v>
      </c>
      <c r="G211" s="112"/>
      <c r="H211" s="3" t="s">
        <v>69</v>
      </c>
      <c r="I211" s="11"/>
      <c r="J211" s="51">
        <f>SUM(D211*G211)</f>
        <v>0</v>
      </c>
      <c r="K211" s="86" t="s">
        <v>69</v>
      </c>
      <c r="L211" s="12"/>
    </row>
    <row r="212" spans="1:257" ht="24" customHeight="1">
      <c r="B212" s="116"/>
      <c r="C212" s="113"/>
      <c r="D212" s="15"/>
      <c r="E212" s="113"/>
      <c r="F212" s="114"/>
      <c r="G212" s="124"/>
      <c r="H212" s="116"/>
      <c r="I212" s="122"/>
      <c r="J212" s="30"/>
      <c r="K212" s="86"/>
      <c r="L212" s="12"/>
    </row>
    <row r="213" spans="1:257" ht="178.5" customHeight="1">
      <c r="A213" s="155">
        <v>5</v>
      </c>
      <c r="B213" s="588" t="s">
        <v>213</v>
      </c>
      <c r="C213" s="588"/>
      <c r="D213" s="588"/>
      <c r="E213" s="588"/>
      <c r="F213" s="588"/>
      <c r="G213" s="588"/>
      <c r="H213" s="588"/>
      <c r="I213" s="10"/>
      <c r="J213" s="31"/>
      <c r="K213" s="88"/>
      <c r="L213" s="13"/>
    </row>
    <row r="214" spans="1:257" s="113" customFormat="1" ht="14.25">
      <c r="A214" s="156"/>
      <c r="B214" s="116" t="s">
        <v>10</v>
      </c>
      <c r="D214" s="15">
        <v>85</v>
      </c>
      <c r="F214" s="114" t="s">
        <v>9</v>
      </c>
      <c r="G214" s="112"/>
      <c r="H214" s="116" t="s">
        <v>69</v>
      </c>
      <c r="I214" s="122"/>
      <c r="J214" s="51">
        <f>SUM(D214*G214)</f>
        <v>0</v>
      </c>
      <c r="K214" s="86" t="s">
        <v>69</v>
      </c>
      <c r="L214" s="123"/>
    </row>
    <row r="215" spans="1:257" s="113" customFormat="1" ht="31.5" customHeight="1">
      <c r="A215" s="156"/>
      <c r="B215" s="116"/>
      <c r="D215" s="15"/>
      <c r="F215" s="114"/>
      <c r="G215" s="124"/>
      <c r="H215" s="116"/>
      <c r="I215" s="122"/>
      <c r="J215" s="30"/>
      <c r="K215" s="86"/>
      <c r="L215" s="123"/>
    </row>
    <row r="216" spans="1:257" s="113" customFormat="1" ht="68.25" customHeight="1">
      <c r="A216" s="155">
        <v>6</v>
      </c>
      <c r="B216" s="588" t="s">
        <v>211</v>
      </c>
      <c r="C216" s="588"/>
      <c r="D216" s="588"/>
      <c r="E216" s="588"/>
      <c r="F216" s="588"/>
      <c r="G216" s="588"/>
      <c r="H216" s="588"/>
      <c r="I216" s="10"/>
      <c r="J216" s="31"/>
      <c r="K216" s="88"/>
      <c r="L216" s="123"/>
    </row>
    <row r="217" spans="1:257" s="113" customFormat="1" ht="14.25">
      <c r="A217" s="156"/>
      <c r="B217" s="3" t="s">
        <v>10</v>
      </c>
      <c r="C217"/>
      <c r="D217" s="15">
        <v>65</v>
      </c>
      <c r="E217"/>
      <c r="F217" s="1" t="s">
        <v>9</v>
      </c>
      <c r="G217" s="112"/>
      <c r="H217" s="3" t="s">
        <v>69</v>
      </c>
      <c r="I217" s="11"/>
      <c r="J217" s="51">
        <f>SUM(D217*G217)</f>
        <v>0</v>
      </c>
      <c r="K217" s="86" t="s">
        <v>69</v>
      </c>
      <c r="L217" s="123"/>
    </row>
    <row r="218" spans="1:257" ht="18.75" customHeight="1">
      <c r="D218" s="15"/>
      <c r="G218" s="62"/>
      <c r="I218" s="11"/>
      <c r="J218" s="31"/>
      <c r="K218" s="86"/>
      <c r="L218" s="13"/>
    </row>
    <row r="219" spans="1:257" ht="84.75" customHeight="1">
      <c r="A219" s="155">
        <v>7</v>
      </c>
      <c r="B219" s="588" t="s">
        <v>212</v>
      </c>
      <c r="C219" s="588"/>
      <c r="D219" s="588"/>
      <c r="E219" s="588"/>
      <c r="F219" s="588"/>
      <c r="G219" s="588"/>
      <c r="H219" s="588"/>
      <c r="I219" s="10"/>
      <c r="J219" s="31"/>
      <c r="K219" s="88"/>
      <c r="L219" s="13"/>
    </row>
    <row r="220" spans="1:257" ht="14.25">
      <c r="B220" s="3" t="s">
        <v>8</v>
      </c>
      <c r="D220" s="15">
        <v>1255</v>
      </c>
      <c r="F220" s="1" t="s">
        <v>9</v>
      </c>
      <c r="G220" s="112"/>
      <c r="H220" s="3" t="s">
        <v>69</v>
      </c>
      <c r="I220" s="11"/>
      <c r="J220" s="51">
        <f>SUM(D220*G220)</f>
        <v>0</v>
      </c>
      <c r="K220" s="86" t="s">
        <v>69</v>
      </c>
      <c r="L220" s="13"/>
    </row>
    <row r="221" spans="1:257" ht="16.5" customHeight="1">
      <c r="D221" s="15"/>
      <c r="G221" s="57"/>
      <c r="I221" s="11"/>
      <c r="K221" s="87"/>
      <c r="L221" s="12"/>
    </row>
    <row r="222" spans="1:257" ht="69" customHeight="1">
      <c r="A222" s="155">
        <v>8</v>
      </c>
      <c r="B222" s="588" t="s">
        <v>219</v>
      </c>
      <c r="C222" s="588"/>
      <c r="D222" s="588"/>
      <c r="E222" s="588"/>
      <c r="F222" s="588"/>
      <c r="G222" s="588"/>
      <c r="H222" s="588"/>
      <c r="I222" s="3"/>
      <c r="J222" s="18"/>
      <c r="K222" s="64"/>
      <c r="L222" s="13"/>
    </row>
    <row r="223" spans="1:257">
      <c r="B223" s="3" t="s">
        <v>8</v>
      </c>
      <c r="D223" s="15">
        <v>532</v>
      </c>
      <c r="F223" s="3" t="s">
        <v>9</v>
      </c>
      <c r="G223" s="112"/>
      <c r="H223" s="3" t="s">
        <v>69</v>
      </c>
      <c r="I223" s="11"/>
      <c r="J223" s="51">
        <f>SUM(D223*G223)</f>
        <v>0</v>
      </c>
      <c r="K223" s="86" t="s">
        <v>69</v>
      </c>
      <c r="L223" s="13"/>
    </row>
    <row r="224" spans="1:257" ht="26.25" customHeight="1">
      <c r="D224" s="15"/>
      <c r="G224" s="57"/>
      <c r="I224" s="11"/>
      <c r="K224" s="87"/>
      <c r="L224" s="3"/>
    </row>
    <row r="225" spans="1:257" ht="154.5" customHeight="1">
      <c r="A225" s="155">
        <v>9</v>
      </c>
      <c r="B225" s="588" t="s">
        <v>220</v>
      </c>
      <c r="C225" s="588"/>
      <c r="D225" s="588"/>
      <c r="E225" s="588"/>
      <c r="F225" s="588"/>
      <c r="G225" s="588"/>
      <c r="H225" s="588"/>
      <c r="I225" s="116"/>
      <c r="J225" s="18"/>
      <c r="K225" s="64"/>
      <c r="L225" s="3"/>
    </row>
    <row r="226" spans="1:257">
      <c r="B226" s="116" t="s">
        <v>8</v>
      </c>
      <c r="C226" s="113"/>
      <c r="D226" s="15">
        <v>720</v>
      </c>
      <c r="E226" s="113"/>
      <c r="F226" s="116" t="s">
        <v>9</v>
      </c>
      <c r="G226" s="112"/>
      <c r="H226" s="116" t="s">
        <v>69</v>
      </c>
      <c r="I226" s="122"/>
      <c r="J226" s="51">
        <f>SUM(D226*G226)</f>
        <v>0</v>
      </c>
      <c r="K226" s="86" t="s">
        <v>69</v>
      </c>
      <c r="L226" s="13"/>
    </row>
    <row r="227" spans="1:257" s="113" customFormat="1" ht="23.25" customHeight="1">
      <c r="A227" s="156"/>
      <c r="D227" s="15"/>
      <c r="G227" s="57"/>
      <c r="I227" s="122"/>
      <c r="K227" s="87"/>
      <c r="L227" s="123"/>
    </row>
    <row r="228" spans="1:257" s="113" customFormat="1" ht="67.5" customHeight="1">
      <c r="A228" s="155">
        <v>10</v>
      </c>
      <c r="B228" s="588" t="s">
        <v>108</v>
      </c>
      <c r="C228" s="588"/>
      <c r="D228" s="588"/>
      <c r="E228" s="588"/>
      <c r="F228" s="588"/>
      <c r="G228" s="588"/>
      <c r="H228" s="588"/>
      <c r="I228" s="10"/>
      <c r="J228" s="31"/>
      <c r="K228" s="88"/>
      <c r="L228" s="123"/>
    </row>
    <row r="229" spans="1:257" s="113" customFormat="1" ht="14.25">
      <c r="A229" s="155"/>
      <c r="B229" s="3" t="s">
        <v>10</v>
      </c>
      <c r="C229" s="3"/>
      <c r="D229" s="15">
        <v>1450</v>
      </c>
      <c r="E229" s="3"/>
      <c r="F229" s="1" t="s">
        <v>9</v>
      </c>
      <c r="G229" s="112"/>
      <c r="H229" s="3" t="s">
        <v>69</v>
      </c>
      <c r="I229" s="11"/>
      <c r="J229" s="51">
        <f>SUM(D229*G229)</f>
        <v>0</v>
      </c>
      <c r="K229" s="86" t="s">
        <v>69</v>
      </c>
      <c r="L229" s="123"/>
    </row>
    <row r="230" spans="1:257" ht="15" customHeight="1">
      <c r="A230" s="155"/>
      <c r="B230" s="3"/>
      <c r="C230" s="3"/>
      <c r="D230" s="15"/>
      <c r="E230" s="3"/>
      <c r="F230" s="1"/>
      <c r="G230" s="57"/>
      <c r="H230" s="3"/>
      <c r="I230" s="11"/>
      <c r="J230" s="30"/>
      <c r="K230" s="87"/>
      <c r="L230" s="12"/>
    </row>
    <row r="231" spans="1:257">
      <c r="D231" s="3"/>
      <c r="F231" s="3"/>
      <c r="G231" s="62"/>
      <c r="I231" s="10"/>
      <c r="J231" s="31"/>
      <c r="K231" s="86"/>
      <c r="L231" s="1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c r="IQ231" s="3"/>
      <c r="IR231" s="3"/>
      <c r="IS231" s="3"/>
      <c r="IT231" s="3"/>
      <c r="IU231" s="3"/>
      <c r="IV231" s="3"/>
      <c r="IW231" s="3"/>
    </row>
    <row r="232" spans="1:257" ht="15">
      <c r="A232" s="155"/>
      <c r="B232" s="5"/>
      <c r="C232" s="5"/>
      <c r="D232" s="30"/>
      <c r="E232" s="5"/>
      <c r="F232" s="103" t="s">
        <v>57</v>
      </c>
      <c r="G232" s="104"/>
      <c r="H232" s="105"/>
      <c r="I232" s="105"/>
      <c r="J232" s="83">
        <f>SUM(J202:J230)</f>
        <v>0</v>
      </c>
      <c r="K232" s="107" t="s">
        <v>69</v>
      </c>
      <c r="L232" s="1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c r="IM232" s="3"/>
      <c r="IN232" s="3"/>
      <c r="IO232" s="3"/>
      <c r="IP232" s="3"/>
      <c r="IQ232" s="3"/>
      <c r="IR232" s="3"/>
      <c r="IS232" s="3"/>
      <c r="IT232" s="3"/>
      <c r="IU232" s="3"/>
      <c r="IV232" s="3"/>
      <c r="IW232" s="3"/>
    </row>
    <row r="233" spans="1:257" ht="15">
      <c r="A233" s="155"/>
      <c r="B233" s="5"/>
      <c r="C233" s="5"/>
      <c r="D233" s="30"/>
      <c r="E233" s="5"/>
      <c r="F233" s="9"/>
      <c r="G233" s="58"/>
      <c r="H233" s="6"/>
      <c r="I233" s="6"/>
      <c r="J233" s="44"/>
      <c r="K233" s="89"/>
      <c r="L233" s="3"/>
    </row>
    <row r="234" spans="1:257" ht="15">
      <c r="A234" s="155"/>
      <c r="B234" s="172" t="s">
        <v>38</v>
      </c>
      <c r="C234" s="115" t="s">
        <v>225</v>
      </c>
      <c r="D234" s="29"/>
      <c r="E234" s="115"/>
      <c r="F234" s="115"/>
      <c r="G234" s="171"/>
      <c r="H234" s="115"/>
      <c r="I234" s="115"/>
      <c r="J234" s="29"/>
      <c r="K234" s="90"/>
      <c r="L234" s="1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M234" s="3"/>
      <c r="IN234" s="3"/>
      <c r="IO234" s="3"/>
      <c r="IP234" s="3"/>
      <c r="IQ234" s="3"/>
      <c r="IR234" s="3"/>
      <c r="IS234" s="3"/>
      <c r="IT234" s="3"/>
      <c r="IU234" s="3"/>
      <c r="IV234" s="3"/>
      <c r="IW234" s="3"/>
    </row>
    <row r="235" spans="1:257" ht="15">
      <c r="B235" s="7"/>
      <c r="C235" s="5"/>
      <c r="D235" s="30"/>
      <c r="E235" s="5"/>
      <c r="F235" s="2"/>
      <c r="G235" s="53"/>
      <c r="H235" s="5"/>
      <c r="L235" s="1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c r="IM235" s="3"/>
      <c r="IN235" s="3"/>
      <c r="IO235" s="3"/>
      <c r="IP235" s="3"/>
      <c r="IQ235" s="3"/>
      <c r="IR235" s="3"/>
      <c r="IS235" s="3"/>
      <c r="IT235" s="3"/>
      <c r="IU235" s="3"/>
      <c r="IV235" s="3"/>
      <c r="IW235" s="3"/>
    </row>
    <row r="236" spans="1:257" ht="245.25" customHeight="1">
      <c r="B236" s="589" t="s">
        <v>224</v>
      </c>
      <c r="C236" s="589"/>
      <c r="D236" s="589"/>
      <c r="E236" s="589"/>
      <c r="F236" s="589"/>
      <c r="G236" s="589"/>
      <c r="H236" s="589"/>
      <c r="I236" s="589"/>
      <c r="J236" s="589"/>
      <c r="L236" s="6"/>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c r="IM236" s="3"/>
      <c r="IN236" s="3"/>
      <c r="IO236" s="3"/>
      <c r="IP236" s="3"/>
      <c r="IQ236" s="3"/>
      <c r="IR236" s="3"/>
      <c r="IS236" s="3"/>
      <c r="IT236" s="3"/>
      <c r="IU236" s="3"/>
      <c r="IV236" s="3"/>
      <c r="IW236" s="3"/>
    </row>
    <row r="237" spans="1:257" ht="15">
      <c r="B237" s="119"/>
      <c r="C237" s="118"/>
      <c r="D237" s="30"/>
      <c r="E237" s="118"/>
      <c r="F237" s="115"/>
      <c r="G237" s="53"/>
      <c r="H237" s="118"/>
      <c r="I237" s="113"/>
      <c r="J237" s="113"/>
    </row>
    <row r="238" spans="1:257" s="113" customFormat="1" ht="100.5" customHeight="1">
      <c r="A238" s="155">
        <v>1</v>
      </c>
      <c r="B238" s="588" t="s">
        <v>227</v>
      </c>
      <c r="C238" s="588"/>
      <c r="D238" s="588"/>
      <c r="E238" s="588"/>
      <c r="F238" s="588"/>
      <c r="G238" s="588"/>
      <c r="H238" s="588"/>
      <c r="I238" s="3"/>
      <c r="J238" s="18"/>
      <c r="K238" s="64"/>
    </row>
    <row r="239" spans="1:257" s="113" customFormat="1">
      <c r="A239" s="155"/>
      <c r="B239" s="3" t="s">
        <v>10</v>
      </c>
      <c r="C239" s="3"/>
      <c r="D239" s="3">
        <v>17</v>
      </c>
      <c r="E239" s="3"/>
      <c r="F239" s="3" t="s">
        <v>9</v>
      </c>
      <c r="G239" s="112"/>
      <c r="H239" s="3" t="s">
        <v>69</v>
      </c>
      <c r="I239" s="11"/>
      <c r="J239" s="51">
        <f>SUM(D239*G239)</f>
        <v>0</v>
      </c>
      <c r="K239" s="86" t="s">
        <v>69</v>
      </c>
    </row>
    <row r="240" spans="1:257" ht="15.75" customHeight="1">
      <c r="A240" s="160"/>
      <c r="B240" s="34"/>
      <c r="C240" s="34"/>
      <c r="D240" s="39"/>
      <c r="E240" s="34"/>
      <c r="F240" s="34"/>
      <c r="G240" s="59"/>
      <c r="H240" s="34"/>
      <c r="I240" s="36"/>
      <c r="J240" s="45"/>
      <c r="P240" s="40"/>
    </row>
    <row r="241" spans="1:16" ht="107.25" customHeight="1">
      <c r="A241" s="155">
        <v>2</v>
      </c>
      <c r="B241" s="588" t="s">
        <v>1679</v>
      </c>
      <c r="C241" s="588"/>
      <c r="D241" s="588"/>
      <c r="E241" s="588"/>
      <c r="F241" s="588"/>
      <c r="G241" s="588"/>
      <c r="H241" s="588"/>
      <c r="I241" s="10"/>
      <c r="J241" s="31"/>
      <c r="K241" s="88"/>
      <c r="P241" s="40"/>
    </row>
    <row r="242" spans="1:16" ht="14.25">
      <c r="B242" s="3" t="s">
        <v>10</v>
      </c>
      <c r="D242" s="15">
        <v>87</v>
      </c>
      <c r="F242" s="1" t="s">
        <v>9</v>
      </c>
      <c r="G242" s="112"/>
      <c r="H242" s="3" t="s">
        <v>69</v>
      </c>
      <c r="I242" s="11"/>
      <c r="J242" s="51">
        <f>SUM(D242*G242)</f>
        <v>0</v>
      </c>
      <c r="K242" s="86" t="s">
        <v>69</v>
      </c>
      <c r="P242" s="40"/>
    </row>
    <row r="243" spans="1:16" ht="111" customHeight="1">
      <c r="D243" s="15"/>
      <c r="G243" s="57"/>
      <c r="I243" s="11"/>
      <c r="K243" s="87"/>
      <c r="L243" s="12"/>
    </row>
    <row r="244" spans="1:16">
      <c r="A244" s="155">
        <v>3</v>
      </c>
      <c r="B244" s="588" t="s">
        <v>226</v>
      </c>
      <c r="C244" s="588"/>
      <c r="D244" s="588"/>
      <c r="E244" s="588"/>
      <c r="F244" s="588"/>
      <c r="G244" s="588"/>
      <c r="H244" s="588"/>
      <c r="I244" s="10"/>
      <c r="J244" s="31"/>
      <c r="K244" s="88"/>
      <c r="L244" s="13"/>
    </row>
    <row r="245" spans="1:16" ht="14.25">
      <c r="B245" s="3" t="s">
        <v>10</v>
      </c>
      <c r="D245" s="15">
        <v>14</v>
      </c>
      <c r="F245" s="1" t="s">
        <v>9</v>
      </c>
      <c r="G245" s="112"/>
      <c r="H245" s="3" t="s">
        <v>69</v>
      </c>
      <c r="I245" s="11"/>
      <c r="J245" s="51">
        <f>SUM(D245*G245)</f>
        <v>0</v>
      </c>
      <c r="K245" s="86" t="s">
        <v>69</v>
      </c>
      <c r="L245" s="13"/>
    </row>
    <row r="246" spans="1:16" ht="18" customHeight="1">
      <c r="D246" s="15"/>
      <c r="G246" s="57"/>
      <c r="I246" s="11"/>
      <c r="K246" s="87"/>
      <c r="L246" s="12"/>
    </row>
    <row r="247" spans="1:16" ht="68.25" customHeight="1">
      <c r="A247" s="155">
        <v>4</v>
      </c>
      <c r="B247" s="588" t="s">
        <v>228</v>
      </c>
      <c r="C247" s="588"/>
      <c r="D247" s="588"/>
      <c r="E247" s="588"/>
      <c r="F247" s="588"/>
      <c r="G247" s="588"/>
      <c r="H247" s="588"/>
      <c r="I247" s="10"/>
      <c r="J247" s="31"/>
      <c r="K247" s="88"/>
      <c r="L247" s="13"/>
    </row>
    <row r="248" spans="1:16" ht="14.25">
      <c r="A248" s="155"/>
      <c r="B248" s="116" t="s">
        <v>229</v>
      </c>
      <c r="D248" s="15">
        <v>187</v>
      </c>
      <c r="F248" s="1" t="s">
        <v>9</v>
      </c>
      <c r="G248" s="112"/>
      <c r="H248" s="3" t="s">
        <v>69</v>
      </c>
      <c r="I248" s="11"/>
      <c r="J248" s="51">
        <f>SUM(D248*G248)</f>
        <v>0</v>
      </c>
      <c r="K248" s="86" t="s">
        <v>69</v>
      </c>
      <c r="L248" s="13"/>
    </row>
    <row r="249" spans="1:16" ht="12.75" customHeight="1">
      <c r="D249" s="15"/>
      <c r="G249" s="59"/>
      <c r="H249" s="34"/>
      <c r="I249" s="36"/>
      <c r="J249" s="45"/>
      <c r="K249" s="86"/>
      <c r="L249" s="12"/>
    </row>
    <row r="250" spans="1:16" ht="52.5" customHeight="1">
      <c r="A250" s="155">
        <v>5</v>
      </c>
      <c r="B250" s="588" t="s">
        <v>231</v>
      </c>
      <c r="C250" s="588"/>
      <c r="D250" s="588"/>
      <c r="E250" s="588"/>
      <c r="F250" s="588"/>
      <c r="G250" s="588"/>
      <c r="H250" s="588"/>
      <c r="I250" s="10"/>
      <c r="J250" s="31"/>
      <c r="K250" s="88"/>
      <c r="L250" s="13"/>
    </row>
    <row r="251" spans="1:16" ht="14.25">
      <c r="A251" s="155"/>
      <c r="B251" s="116" t="s">
        <v>71</v>
      </c>
      <c r="C251" s="126"/>
      <c r="D251" s="15">
        <v>281</v>
      </c>
      <c r="E251" s="126"/>
      <c r="F251" s="114" t="s">
        <v>9</v>
      </c>
      <c r="G251" s="112"/>
      <c r="H251" s="116" t="s">
        <v>69</v>
      </c>
      <c r="I251" s="122"/>
      <c r="J251" s="51">
        <f>SUM(D251*G251)</f>
        <v>0</v>
      </c>
      <c r="K251" s="86" t="s">
        <v>69</v>
      </c>
    </row>
    <row r="252" spans="1:16" ht="17.25" customHeight="1">
      <c r="B252" s="3"/>
      <c r="G252" s="57"/>
      <c r="I252" s="11"/>
      <c r="K252" s="87"/>
    </row>
    <row r="253" spans="1:16" ht="70.5" customHeight="1">
      <c r="A253" s="155">
        <v>6</v>
      </c>
      <c r="B253" s="588" t="s">
        <v>232</v>
      </c>
      <c r="C253" s="588"/>
      <c r="D253" s="588"/>
      <c r="E253" s="588"/>
      <c r="F253" s="588"/>
      <c r="G253" s="588"/>
      <c r="H253" s="588"/>
      <c r="I253" s="10"/>
      <c r="J253" s="31"/>
      <c r="K253" s="88"/>
    </row>
    <row r="254" spans="1:16" ht="14.25">
      <c r="A254" s="155"/>
      <c r="B254" s="3" t="s">
        <v>71</v>
      </c>
      <c r="D254" s="15">
        <v>66</v>
      </c>
      <c r="F254" s="1" t="s">
        <v>9</v>
      </c>
      <c r="G254" s="112"/>
      <c r="H254" s="3" t="s">
        <v>69</v>
      </c>
      <c r="I254" s="11"/>
      <c r="J254" s="51">
        <f>SUM(D254*G254)</f>
        <v>0</v>
      </c>
      <c r="K254" s="86" t="s">
        <v>69</v>
      </c>
    </row>
    <row r="255" spans="1:16" ht="13.5" customHeight="1">
      <c r="D255" s="15"/>
      <c r="I255" s="10"/>
      <c r="J255" s="31"/>
      <c r="K255" s="86"/>
      <c r="L255" s="12"/>
    </row>
    <row r="256" spans="1:16" ht="69.75" customHeight="1">
      <c r="A256" s="155">
        <v>7</v>
      </c>
      <c r="B256" s="588" t="s">
        <v>233</v>
      </c>
      <c r="C256" s="588"/>
      <c r="D256" s="588"/>
      <c r="E256" s="588"/>
      <c r="F256" s="588"/>
      <c r="G256" s="588"/>
      <c r="H256" s="588"/>
      <c r="I256" s="10"/>
      <c r="J256" s="31"/>
      <c r="K256" s="88"/>
      <c r="L256" s="12"/>
    </row>
    <row r="257" spans="1:12" ht="14.25">
      <c r="B257" s="3" t="s">
        <v>10</v>
      </c>
      <c r="D257" s="15">
        <v>16</v>
      </c>
      <c r="F257" s="1" t="s">
        <v>9</v>
      </c>
      <c r="G257" s="112"/>
      <c r="H257" s="3" t="s">
        <v>69</v>
      </c>
      <c r="I257" s="11"/>
      <c r="J257" s="51">
        <f>SUM(D257*G257)</f>
        <v>0</v>
      </c>
      <c r="K257" s="86" t="s">
        <v>69</v>
      </c>
      <c r="L257" s="12"/>
    </row>
    <row r="258" spans="1:12" ht="18" customHeight="1">
      <c r="D258" s="15"/>
      <c r="G258" s="59"/>
      <c r="H258" s="34"/>
      <c r="I258" s="36"/>
      <c r="J258" s="45"/>
      <c r="K258" s="86"/>
      <c r="L258" s="12"/>
    </row>
    <row r="259" spans="1:12" ht="53.25" customHeight="1">
      <c r="A259" s="155">
        <v>8</v>
      </c>
      <c r="B259" s="588" t="s">
        <v>235</v>
      </c>
      <c r="C259" s="588"/>
      <c r="D259" s="588"/>
      <c r="E259" s="588"/>
      <c r="F259" s="588"/>
      <c r="G259" s="588"/>
      <c r="H259" s="588"/>
      <c r="I259" s="10"/>
      <c r="J259" s="31"/>
      <c r="K259" s="88"/>
      <c r="L259" s="13"/>
    </row>
    <row r="260" spans="1:12" ht="14.25">
      <c r="B260" s="116" t="s">
        <v>10</v>
      </c>
      <c r="C260" s="113"/>
      <c r="D260" s="15">
        <v>14</v>
      </c>
      <c r="E260" s="113"/>
      <c r="F260" s="114" t="s">
        <v>9</v>
      </c>
      <c r="G260" s="112"/>
      <c r="H260" s="116" t="s">
        <v>69</v>
      </c>
      <c r="I260" s="122"/>
      <c r="J260" s="51">
        <f>SUM(D260*G260)</f>
        <v>0</v>
      </c>
      <c r="K260" s="86" t="s">
        <v>69</v>
      </c>
      <c r="L260" s="13"/>
    </row>
    <row r="261" spans="1:12" s="113" customFormat="1" ht="18.75" customHeight="1">
      <c r="A261" s="156"/>
      <c r="D261" s="15"/>
      <c r="G261" s="59"/>
      <c r="H261" s="34"/>
      <c r="I261" s="36"/>
      <c r="J261" s="45"/>
      <c r="K261" s="86"/>
      <c r="L261" s="123"/>
    </row>
    <row r="262" spans="1:12" s="113" customFormat="1" ht="62.25" customHeight="1">
      <c r="A262" s="155">
        <v>9</v>
      </c>
      <c r="B262" s="588" t="s">
        <v>234</v>
      </c>
      <c r="C262" s="588"/>
      <c r="D262" s="588"/>
      <c r="E262" s="588"/>
      <c r="F262" s="588"/>
      <c r="G262" s="588"/>
      <c r="H262" s="588"/>
      <c r="I262" s="10"/>
      <c r="J262" s="31"/>
      <c r="K262" s="88"/>
      <c r="L262" s="123"/>
    </row>
    <row r="263" spans="1:12" s="113" customFormat="1" ht="14.25">
      <c r="A263" s="156"/>
      <c r="B263" s="116" t="s">
        <v>10</v>
      </c>
      <c r="D263" s="15">
        <v>24</v>
      </c>
      <c r="F263" s="114" t="s">
        <v>9</v>
      </c>
      <c r="G263" s="112"/>
      <c r="H263" s="116" t="s">
        <v>69</v>
      </c>
      <c r="I263" s="122"/>
      <c r="J263" s="51">
        <f>SUM(D263*G263)</f>
        <v>0</v>
      </c>
      <c r="K263" s="86" t="s">
        <v>69</v>
      </c>
      <c r="L263" s="123"/>
    </row>
    <row r="264" spans="1:12" s="113" customFormat="1" ht="18.75" customHeight="1">
      <c r="A264" s="156"/>
      <c r="D264" s="15"/>
      <c r="G264" s="59"/>
      <c r="H264" s="34"/>
      <c r="I264" s="36"/>
      <c r="J264" s="45"/>
      <c r="K264" s="86"/>
      <c r="L264" s="123"/>
    </row>
    <row r="265" spans="1:12" s="113" customFormat="1" ht="104.25" customHeight="1">
      <c r="A265" s="159">
        <v>10</v>
      </c>
      <c r="B265" s="588" t="s">
        <v>236</v>
      </c>
      <c r="C265" s="588"/>
      <c r="D265" s="588"/>
      <c r="E265" s="588"/>
      <c r="F265" s="588"/>
      <c r="G265" s="588"/>
      <c r="H265" s="588"/>
      <c r="I265" s="32"/>
      <c r="J265" s="46"/>
      <c r="K265" s="91"/>
      <c r="L265" s="123"/>
    </row>
    <row r="266" spans="1:12" s="113" customFormat="1" ht="14.25">
      <c r="A266" s="159"/>
      <c r="B266" s="24" t="s">
        <v>10</v>
      </c>
      <c r="C266" s="24"/>
      <c r="D266" s="4">
        <v>21</v>
      </c>
      <c r="E266" s="24"/>
      <c r="F266" s="27" t="s">
        <v>9</v>
      </c>
      <c r="G266" s="112"/>
      <c r="H266" s="116" t="s">
        <v>69</v>
      </c>
      <c r="I266" s="122"/>
      <c r="J266" s="51">
        <f>SUM(D266*G266)</f>
        <v>0</v>
      </c>
      <c r="K266" s="86" t="s">
        <v>69</v>
      </c>
      <c r="L266" s="123"/>
    </row>
    <row r="267" spans="1:12" ht="18" customHeight="1">
      <c r="A267" s="159"/>
      <c r="B267" s="24"/>
      <c r="C267" s="24"/>
      <c r="D267" s="4"/>
      <c r="E267" s="24"/>
      <c r="F267" s="27"/>
      <c r="G267" s="59"/>
      <c r="H267" s="34"/>
      <c r="I267" s="36"/>
      <c r="J267" s="45"/>
      <c r="K267" s="86"/>
      <c r="L267" s="13"/>
    </row>
    <row r="268" spans="1:12" ht="108.75" customHeight="1">
      <c r="A268" s="159">
        <v>11</v>
      </c>
      <c r="B268" s="588" t="s">
        <v>237</v>
      </c>
      <c r="C268" s="588"/>
      <c r="D268" s="588"/>
      <c r="E268" s="588"/>
      <c r="F268" s="588"/>
      <c r="G268" s="588"/>
      <c r="H268" s="588"/>
      <c r="I268" s="32"/>
      <c r="J268" s="46"/>
      <c r="K268" s="91"/>
      <c r="L268" s="13"/>
    </row>
    <row r="269" spans="1:12" ht="14.25">
      <c r="A269" s="159"/>
      <c r="B269" s="24" t="s">
        <v>10</v>
      </c>
      <c r="C269" s="24"/>
      <c r="D269" s="4">
        <v>40.5</v>
      </c>
      <c r="E269" s="24"/>
      <c r="F269" s="27" t="s">
        <v>9</v>
      </c>
      <c r="G269" s="112"/>
      <c r="H269" s="116" t="s">
        <v>69</v>
      </c>
      <c r="I269" s="122"/>
      <c r="J269" s="51">
        <f>SUM(D269*G269)</f>
        <v>0</v>
      </c>
      <c r="K269" s="86" t="s">
        <v>69</v>
      </c>
      <c r="L269" s="13"/>
    </row>
    <row r="270" spans="1:12" s="113" customFormat="1" ht="19.5" customHeight="1">
      <c r="A270" s="159"/>
      <c r="B270" s="24"/>
      <c r="C270" s="24"/>
      <c r="D270" s="4"/>
      <c r="E270" s="24"/>
      <c r="F270" s="27"/>
      <c r="G270" s="59"/>
      <c r="H270" s="34"/>
      <c r="I270" s="36"/>
      <c r="J270" s="45"/>
      <c r="K270" s="86"/>
    </row>
    <row r="271" spans="1:12" s="113" customFormat="1" ht="78" customHeight="1">
      <c r="A271" s="155">
        <v>12</v>
      </c>
      <c r="B271" s="588" t="s">
        <v>238</v>
      </c>
      <c r="C271" s="588"/>
      <c r="D271" s="588"/>
      <c r="E271" s="588"/>
      <c r="F271" s="588"/>
      <c r="G271" s="588"/>
      <c r="H271" s="588"/>
      <c r="I271" s="10"/>
      <c r="J271" s="31"/>
      <c r="K271" s="88"/>
    </row>
    <row r="272" spans="1:12" s="113" customFormat="1" ht="14.25">
      <c r="A272" s="155"/>
      <c r="B272" s="116" t="s">
        <v>10</v>
      </c>
      <c r="C272" s="116"/>
      <c r="D272" s="15">
        <v>37</v>
      </c>
      <c r="E272" s="116"/>
      <c r="F272" s="114" t="s">
        <v>9</v>
      </c>
      <c r="G272" s="112"/>
      <c r="H272" s="116" t="s">
        <v>69</v>
      </c>
      <c r="I272" s="122"/>
      <c r="J272" s="51">
        <f>SUM(D272*G272)</f>
        <v>0</v>
      </c>
      <c r="K272" s="86" t="s">
        <v>69</v>
      </c>
    </row>
    <row r="273" spans="1:257" ht="18.75" customHeight="1">
      <c r="A273" s="155"/>
      <c r="B273" s="3"/>
      <c r="C273" s="3"/>
      <c r="D273" s="15"/>
      <c r="E273" s="3"/>
      <c r="F273" s="1"/>
      <c r="G273" s="59"/>
      <c r="H273" s="34"/>
      <c r="I273" s="36"/>
      <c r="J273" s="45"/>
      <c r="K273" s="86"/>
      <c r="L273" s="12"/>
    </row>
    <row r="274" spans="1:257">
      <c r="A274" s="155">
        <v>13</v>
      </c>
      <c r="B274" s="588" t="s">
        <v>239</v>
      </c>
      <c r="C274" s="588"/>
      <c r="D274" s="588"/>
      <c r="E274" s="588"/>
      <c r="F274" s="588"/>
      <c r="G274" s="588"/>
      <c r="H274" s="588"/>
      <c r="I274" s="10"/>
      <c r="J274" s="31"/>
      <c r="K274" s="88"/>
      <c r="L274" s="1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c r="IJ274" s="3"/>
      <c r="IK274" s="3"/>
      <c r="IL274" s="3"/>
      <c r="IM274" s="3"/>
      <c r="IN274" s="3"/>
      <c r="IO274" s="3"/>
      <c r="IP274" s="3"/>
      <c r="IQ274" s="3"/>
      <c r="IR274" s="3"/>
      <c r="IS274" s="3"/>
      <c r="IT274" s="3"/>
      <c r="IU274" s="3"/>
      <c r="IV274" s="3"/>
      <c r="IW274" s="3"/>
    </row>
    <row r="275" spans="1:257" ht="14.25">
      <c r="A275" s="155"/>
      <c r="B275" s="3" t="s">
        <v>10</v>
      </c>
      <c r="C275" s="3"/>
      <c r="D275" s="15">
        <v>42</v>
      </c>
      <c r="E275" s="3"/>
      <c r="F275" s="1" t="s">
        <v>9</v>
      </c>
      <c r="G275" s="112"/>
      <c r="H275" s="3" t="s">
        <v>69</v>
      </c>
      <c r="I275" s="11"/>
      <c r="J275" s="51">
        <f>SUM(D275*G275)</f>
        <v>0</v>
      </c>
      <c r="K275" s="86" t="s">
        <v>69</v>
      </c>
      <c r="L275" s="1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c r="IJ275" s="3"/>
      <c r="IK275" s="3"/>
      <c r="IL275" s="3"/>
      <c r="IM275" s="3"/>
      <c r="IN275" s="3"/>
      <c r="IO275" s="3"/>
      <c r="IP275" s="3"/>
      <c r="IQ275" s="3"/>
      <c r="IR275" s="3"/>
      <c r="IS275" s="3"/>
      <c r="IT275" s="3"/>
      <c r="IU275" s="3"/>
      <c r="IV275" s="3"/>
      <c r="IW275" s="3"/>
    </row>
    <row r="276" spans="1:257" ht="16.5" customHeight="1">
      <c r="A276" s="155"/>
      <c r="B276" s="3"/>
      <c r="C276" s="3"/>
      <c r="D276" s="15"/>
      <c r="E276" s="3"/>
      <c r="F276" s="1"/>
      <c r="G276" s="59"/>
      <c r="H276" s="34"/>
      <c r="I276" s="36"/>
      <c r="J276" s="45"/>
      <c r="K276" s="86"/>
      <c r="L276" s="13"/>
    </row>
    <row r="277" spans="1:257" ht="117" customHeight="1">
      <c r="A277" s="155">
        <v>14</v>
      </c>
      <c r="B277" s="588" t="s">
        <v>240</v>
      </c>
      <c r="C277" s="588"/>
      <c r="D277" s="588"/>
      <c r="E277" s="588"/>
      <c r="F277" s="588"/>
      <c r="G277" s="588"/>
      <c r="H277" s="588"/>
      <c r="I277" s="10"/>
      <c r="J277" s="31"/>
      <c r="K277" s="88"/>
      <c r="L277" s="12"/>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c r="IJ277" s="3"/>
      <c r="IK277" s="3"/>
      <c r="IL277" s="3"/>
      <c r="IM277" s="3"/>
      <c r="IN277" s="3"/>
      <c r="IO277" s="3"/>
      <c r="IP277" s="3"/>
      <c r="IQ277" s="3"/>
      <c r="IR277" s="3"/>
      <c r="IS277" s="3"/>
      <c r="IT277" s="3"/>
      <c r="IU277" s="3"/>
      <c r="IV277" s="3"/>
      <c r="IW277" s="3"/>
    </row>
    <row r="278" spans="1:257" ht="14.25">
      <c r="B278" s="3" t="s">
        <v>10</v>
      </c>
      <c r="D278" s="15">
        <v>171</v>
      </c>
      <c r="F278" s="1" t="s">
        <v>9</v>
      </c>
      <c r="G278" s="112"/>
      <c r="H278" s="3" t="s">
        <v>69</v>
      </c>
      <c r="I278" s="11"/>
      <c r="J278" s="51">
        <f>SUM(D278*G278)</f>
        <v>0</v>
      </c>
      <c r="K278" s="86" t="s">
        <v>69</v>
      </c>
      <c r="L278" s="12"/>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c r="IJ278" s="3"/>
      <c r="IK278" s="3"/>
      <c r="IL278" s="3"/>
      <c r="IM278" s="3"/>
      <c r="IN278" s="3"/>
      <c r="IO278" s="3"/>
      <c r="IP278" s="3"/>
      <c r="IQ278" s="3"/>
      <c r="IR278" s="3"/>
      <c r="IS278" s="3"/>
      <c r="IT278" s="3"/>
      <c r="IU278" s="3"/>
      <c r="IV278" s="3"/>
      <c r="IW278" s="3"/>
    </row>
    <row r="279" spans="1:257" ht="114" customHeight="1">
      <c r="D279" s="15"/>
      <c r="G279" s="59"/>
      <c r="H279" s="34"/>
      <c r="I279" s="36"/>
      <c r="J279" s="45"/>
      <c r="K279" s="86"/>
      <c r="L279" s="1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c r="IJ279" s="3"/>
      <c r="IK279" s="3"/>
      <c r="IL279" s="3"/>
      <c r="IM279" s="3"/>
      <c r="IN279" s="3"/>
      <c r="IO279" s="3"/>
      <c r="IP279" s="3"/>
      <c r="IQ279" s="3"/>
      <c r="IR279" s="3"/>
      <c r="IS279" s="3"/>
      <c r="IT279" s="3"/>
      <c r="IU279" s="3"/>
      <c r="IV279" s="3"/>
      <c r="IW279" s="3"/>
    </row>
    <row r="280" spans="1:257">
      <c r="A280" s="155">
        <v>15</v>
      </c>
      <c r="B280" s="588" t="s">
        <v>241</v>
      </c>
      <c r="C280" s="588"/>
      <c r="D280" s="588"/>
      <c r="E280" s="588"/>
      <c r="F280" s="588"/>
      <c r="G280" s="588"/>
      <c r="H280" s="588"/>
      <c r="I280" s="10"/>
      <c r="J280" s="31"/>
      <c r="K280" s="88"/>
      <c r="L280" s="12"/>
    </row>
    <row r="281" spans="1:257" ht="14.25">
      <c r="A281" s="155"/>
      <c r="B281" s="116" t="s">
        <v>71</v>
      </c>
      <c r="C281" s="113"/>
      <c r="D281" s="15">
        <v>320</v>
      </c>
      <c r="E281" s="113"/>
      <c r="F281" s="114" t="s">
        <v>9</v>
      </c>
      <c r="G281" s="112"/>
      <c r="H281" s="116" t="s">
        <v>69</v>
      </c>
      <c r="I281" s="122"/>
      <c r="J281" s="51">
        <f>SUM(D281*G281)</f>
        <v>0</v>
      </c>
      <c r="K281" s="86" t="s">
        <v>69</v>
      </c>
      <c r="L281" s="12"/>
    </row>
    <row r="282" spans="1:257" s="113" customFormat="1" ht="16.5" customHeight="1">
      <c r="A282" s="156"/>
      <c r="D282" s="15"/>
      <c r="G282" s="57"/>
      <c r="I282" s="122"/>
      <c r="K282" s="93"/>
      <c r="L282" s="33"/>
      <c r="M282" s="33"/>
      <c r="N282" s="33"/>
      <c r="O282" s="33"/>
      <c r="P282" s="40"/>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c r="IW282" s="33"/>
    </row>
    <row r="283" spans="1:257" s="113" customFormat="1" ht="42" customHeight="1">
      <c r="A283" s="155">
        <v>16</v>
      </c>
      <c r="B283" s="588" t="s">
        <v>242</v>
      </c>
      <c r="C283" s="588"/>
      <c r="D283" s="588"/>
      <c r="E283" s="588"/>
      <c r="F283" s="588"/>
      <c r="G283" s="588"/>
      <c r="H283" s="588"/>
      <c r="I283" s="10"/>
      <c r="J283" s="31"/>
      <c r="K283" s="88"/>
      <c r="L283" s="33"/>
      <c r="M283" s="33"/>
      <c r="N283" s="33"/>
      <c r="O283" s="33"/>
      <c r="P283" s="40"/>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c r="IW283" s="33"/>
    </row>
    <row r="284" spans="1:257" s="113" customFormat="1" ht="14.25">
      <c r="A284" s="155"/>
      <c r="B284" s="116" t="s">
        <v>71</v>
      </c>
      <c r="D284" s="15">
        <v>156</v>
      </c>
      <c r="F284" s="114" t="s">
        <v>9</v>
      </c>
      <c r="G284" s="112"/>
      <c r="H284" s="116" t="s">
        <v>69</v>
      </c>
      <c r="I284" s="122"/>
      <c r="J284" s="51">
        <f>SUM(D284*G284)</f>
        <v>0</v>
      </c>
      <c r="K284" s="86" t="s">
        <v>69</v>
      </c>
      <c r="L284" s="33"/>
      <c r="M284" s="33"/>
      <c r="N284" s="33"/>
      <c r="O284" s="33"/>
      <c r="P284" s="40"/>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c r="IW284" s="33"/>
    </row>
    <row r="285" spans="1:257" s="113" customFormat="1" ht="16.5" customHeight="1">
      <c r="A285" s="156"/>
      <c r="D285" s="15"/>
      <c r="G285" s="57"/>
      <c r="I285" s="122"/>
      <c r="K285" s="93"/>
      <c r="L285" s="33"/>
      <c r="M285" s="33"/>
      <c r="N285" s="33"/>
      <c r="O285" s="33"/>
      <c r="P285" s="40"/>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c r="IW285" s="33"/>
    </row>
    <row r="286" spans="1:257" s="113" customFormat="1" ht="147.75" customHeight="1">
      <c r="A286" s="155">
        <v>17</v>
      </c>
      <c r="B286" s="588" t="s">
        <v>245</v>
      </c>
      <c r="C286" s="588"/>
      <c r="D286" s="588"/>
      <c r="E286" s="588"/>
      <c r="F286" s="588"/>
      <c r="G286" s="588"/>
      <c r="H286" s="588"/>
      <c r="I286" s="10"/>
      <c r="J286" s="31"/>
      <c r="K286" s="88"/>
      <c r="L286" s="33"/>
      <c r="M286" s="33"/>
      <c r="N286" s="33"/>
      <c r="O286" s="33"/>
      <c r="P286" s="40"/>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c r="IW286" s="33"/>
    </row>
    <row r="287" spans="1:257" s="113" customFormat="1" ht="28.5" customHeight="1">
      <c r="A287" s="155"/>
      <c r="B287" s="116" t="s">
        <v>244</v>
      </c>
      <c r="D287" s="15">
        <v>64500</v>
      </c>
      <c r="F287" s="114" t="s">
        <v>9</v>
      </c>
      <c r="G287" s="112"/>
      <c r="H287" s="116" t="s">
        <v>69</v>
      </c>
      <c r="I287" s="122"/>
      <c r="J287" s="51">
        <f>SUM(D287*G287)</f>
        <v>0</v>
      </c>
      <c r="K287" s="86" t="s">
        <v>69</v>
      </c>
      <c r="L287" s="33"/>
      <c r="M287" s="33"/>
      <c r="N287" s="33"/>
      <c r="O287" s="33"/>
      <c r="P287" s="40"/>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c r="IW287" s="33"/>
    </row>
    <row r="288" spans="1:257" s="113" customFormat="1" ht="139.5" customHeight="1">
      <c r="A288" s="156"/>
      <c r="D288" s="15"/>
      <c r="G288" s="57"/>
      <c r="I288" s="122"/>
      <c r="K288" s="93"/>
      <c r="L288" s="33"/>
      <c r="M288" s="33"/>
      <c r="N288" s="33"/>
      <c r="O288" s="33"/>
      <c r="P288" s="40"/>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c r="IW288" s="33"/>
    </row>
    <row r="289" spans="1:257" s="113" customFormat="1">
      <c r="A289" s="156"/>
      <c r="B289"/>
      <c r="C289"/>
      <c r="D289" s="15"/>
      <c r="E289"/>
      <c r="F289"/>
      <c r="G289" s="57"/>
      <c r="H289"/>
      <c r="I289" s="10"/>
      <c r="J289" s="31"/>
      <c r="K289" s="88"/>
      <c r="L289" s="33"/>
      <c r="M289" s="33"/>
      <c r="N289" s="33"/>
      <c r="O289" s="33"/>
      <c r="P289" s="40"/>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c r="IW289" s="33"/>
    </row>
    <row r="290" spans="1:257" s="113" customFormat="1" ht="15">
      <c r="A290" s="156"/>
      <c r="B290"/>
      <c r="C290" s="5"/>
      <c r="D290" s="30"/>
      <c r="E290" s="5"/>
      <c r="F290" s="103" t="s">
        <v>61</v>
      </c>
      <c r="G290" s="104"/>
      <c r="H290" s="105"/>
      <c r="I290" s="105"/>
      <c r="J290" s="83">
        <f>SUM(J239:J288)</f>
        <v>0</v>
      </c>
      <c r="K290" s="107" t="s">
        <v>69</v>
      </c>
      <c r="L290" s="33"/>
      <c r="M290" s="33"/>
      <c r="N290" s="33"/>
      <c r="O290" s="33"/>
      <c r="P290" s="40"/>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c r="IW290" s="33"/>
    </row>
    <row r="291" spans="1:257" ht="15">
      <c r="B291" s="113"/>
      <c r="C291" s="118"/>
      <c r="D291" s="30"/>
      <c r="E291" s="118"/>
      <c r="F291" s="9"/>
      <c r="G291" s="58"/>
      <c r="H291" s="6"/>
      <c r="I291" s="6"/>
      <c r="J291" s="44"/>
      <c r="K291" s="89"/>
      <c r="L291" s="12"/>
    </row>
    <row r="292" spans="1:257" ht="15" customHeight="1">
      <c r="B292" s="172" t="s">
        <v>40</v>
      </c>
      <c r="C292" s="115" t="s">
        <v>243</v>
      </c>
      <c r="D292" s="115"/>
      <c r="E292" s="115"/>
      <c r="F292" s="115"/>
      <c r="G292" s="170"/>
      <c r="H292" s="113"/>
      <c r="I292" s="113"/>
      <c r="J292" s="113"/>
      <c r="K292" s="87"/>
      <c r="L292" s="13"/>
    </row>
    <row r="293" spans="1:257" s="113" customFormat="1" ht="15" customHeight="1">
      <c r="A293" s="156"/>
      <c r="B293" s="119"/>
      <c r="I293" s="121"/>
      <c r="J293" s="121"/>
      <c r="K293" s="87"/>
      <c r="L293" s="123"/>
    </row>
    <row r="294" spans="1:257" ht="86.25" customHeight="1">
      <c r="B294" s="589" t="s">
        <v>246</v>
      </c>
      <c r="C294" s="589"/>
      <c r="D294" s="589"/>
      <c r="E294" s="589"/>
      <c r="F294" s="589"/>
      <c r="G294" s="589"/>
      <c r="H294" s="589"/>
      <c r="I294" s="589"/>
      <c r="J294" s="589"/>
      <c r="K294" s="87"/>
      <c r="L294" s="12"/>
    </row>
    <row r="295" spans="1:257">
      <c r="B295" s="119"/>
      <c r="C295" s="113"/>
      <c r="D295" s="113"/>
      <c r="E295" s="113"/>
      <c r="F295" s="113"/>
      <c r="G295" s="113"/>
      <c r="H295" s="113"/>
      <c r="I295" s="121"/>
      <c r="J295" s="121"/>
      <c r="K295" s="87"/>
      <c r="L295" s="12"/>
    </row>
    <row r="296" spans="1:257" s="113" customFormat="1" ht="48.75" customHeight="1">
      <c r="A296" s="155">
        <v>1</v>
      </c>
      <c r="B296" s="588" t="s">
        <v>247</v>
      </c>
      <c r="C296" s="588"/>
      <c r="D296" s="588"/>
      <c r="E296" s="588"/>
      <c r="F296" s="588"/>
      <c r="G296" s="588"/>
      <c r="H296" s="588"/>
      <c r="I296" s="116"/>
      <c r="J296" s="116"/>
      <c r="K296" s="87"/>
      <c r="L296" s="12"/>
    </row>
    <row r="297" spans="1:257" s="113" customFormat="1" ht="14.25">
      <c r="A297" s="156"/>
      <c r="B297" s="116" t="s">
        <v>11</v>
      </c>
      <c r="D297" s="117">
        <v>18</v>
      </c>
      <c r="F297" s="114" t="s">
        <v>9</v>
      </c>
      <c r="G297" s="112"/>
      <c r="H297" s="116" t="s">
        <v>69</v>
      </c>
      <c r="I297" s="122"/>
      <c r="J297" s="51">
        <f>SUM(D297*G297)</f>
        <v>0</v>
      </c>
      <c r="K297" s="86" t="s">
        <v>69</v>
      </c>
      <c r="L297" s="12"/>
    </row>
    <row r="298" spans="1:257" ht="16.5" customHeight="1">
      <c r="B298" s="113"/>
      <c r="C298" s="113"/>
      <c r="D298" s="113"/>
      <c r="E298" s="113"/>
      <c r="F298" s="116"/>
      <c r="G298" s="113"/>
      <c r="H298" s="113"/>
      <c r="I298" s="116"/>
      <c r="J298" s="116"/>
      <c r="K298" s="87"/>
      <c r="L298" s="12"/>
    </row>
    <row r="299" spans="1:257" ht="64.5" customHeight="1">
      <c r="A299" s="155">
        <v>2</v>
      </c>
      <c r="B299" s="588" t="s">
        <v>249</v>
      </c>
      <c r="C299" s="588"/>
      <c r="D299" s="588"/>
      <c r="E299" s="588"/>
      <c r="F299" s="588"/>
      <c r="G299" s="588"/>
      <c r="H299" s="588"/>
      <c r="I299" s="116"/>
      <c r="J299" s="116"/>
      <c r="K299" s="87"/>
      <c r="L299" s="12"/>
    </row>
    <row r="300" spans="1:257" ht="14.25">
      <c r="A300" s="158"/>
      <c r="B300" s="116" t="s">
        <v>248</v>
      </c>
      <c r="C300" s="126"/>
      <c r="D300" s="117">
        <v>53</v>
      </c>
      <c r="E300" s="126"/>
      <c r="F300" s="114" t="s">
        <v>9</v>
      </c>
      <c r="G300" s="112"/>
      <c r="H300" s="116" t="s">
        <v>69</v>
      </c>
      <c r="I300" s="122"/>
      <c r="J300" s="51">
        <f>SUM(D300*G300)</f>
        <v>0</v>
      </c>
      <c r="K300" s="86" t="s">
        <v>69</v>
      </c>
      <c r="L300" s="12"/>
    </row>
    <row r="301" spans="1:257" s="113" customFormat="1" ht="19.5" customHeight="1">
      <c r="A301" s="156"/>
      <c r="F301" s="116"/>
      <c r="I301" s="116"/>
      <c r="J301" s="116"/>
      <c r="K301" s="87"/>
      <c r="L301" s="12"/>
    </row>
    <row r="302" spans="1:257" s="113" customFormat="1" ht="48.75" customHeight="1">
      <c r="A302" s="155">
        <v>3</v>
      </c>
      <c r="B302" s="588" t="s">
        <v>251</v>
      </c>
      <c r="C302" s="588"/>
      <c r="D302" s="588"/>
      <c r="E302" s="588"/>
      <c r="F302" s="588"/>
      <c r="G302" s="588"/>
      <c r="H302" s="588"/>
      <c r="I302" s="122"/>
      <c r="J302" s="122"/>
      <c r="K302" s="87"/>
      <c r="L302" s="12"/>
    </row>
    <row r="303" spans="1:257" s="113" customFormat="1" ht="22.5" customHeight="1">
      <c r="A303" s="155"/>
      <c r="B303" s="588" t="s">
        <v>255</v>
      </c>
      <c r="C303" s="588"/>
      <c r="D303" s="588"/>
      <c r="E303" s="588"/>
      <c r="F303" s="588"/>
      <c r="G303" s="167"/>
      <c r="H303" s="167"/>
      <c r="I303" s="122"/>
      <c r="J303" s="122"/>
      <c r="K303" s="87"/>
      <c r="L303" s="12"/>
    </row>
    <row r="304" spans="1:257" ht="48.75" customHeight="1">
      <c r="B304" s="116" t="s">
        <v>11</v>
      </c>
      <c r="C304" s="113"/>
      <c r="D304" s="117">
        <v>2</v>
      </c>
      <c r="E304" s="113"/>
      <c r="F304" s="114" t="s">
        <v>9</v>
      </c>
      <c r="G304" s="112"/>
      <c r="H304" s="116" t="s">
        <v>69</v>
      </c>
      <c r="I304" s="122"/>
      <c r="J304" s="51">
        <f>SUM(D304*G304)</f>
        <v>0</v>
      </c>
      <c r="K304" s="86" t="s">
        <v>69</v>
      </c>
      <c r="L304" s="12"/>
    </row>
    <row r="305" spans="1:12" s="113" customFormat="1">
      <c r="A305" s="155"/>
      <c r="B305" s="588" t="s">
        <v>253</v>
      </c>
      <c r="C305" s="588"/>
      <c r="D305" s="588"/>
      <c r="E305" s="588"/>
      <c r="F305" s="588"/>
      <c r="G305" s="588"/>
      <c r="H305" s="588"/>
      <c r="I305" s="122"/>
      <c r="J305" s="122"/>
      <c r="K305" s="87"/>
      <c r="L305" s="12"/>
    </row>
    <row r="306" spans="1:12" ht="14.25">
      <c r="B306" s="116" t="s">
        <v>11</v>
      </c>
      <c r="C306" s="113"/>
      <c r="D306" s="117">
        <v>2</v>
      </c>
      <c r="E306" s="113"/>
      <c r="F306" s="114" t="s">
        <v>9</v>
      </c>
      <c r="G306" s="112"/>
      <c r="H306" s="116" t="s">
        <v>69</v>
      </c>
      <c r="I306" s="122"/>
      <c r="J306" s="51">
        <f>SUM(D306*G306)</f>
        <v>0</v>
      </c>
      <c r="K306" s="86" t="s">
        <v>69</v>
      </c>
      <c r="L306" s="12"/>
    </row>
    <row r="307" spans="1:12" ht="17.25" customHeight="1">
      <c r="B307" s="588" t="s">
        <v>254</v>
      </c>
      <c r="C307" s="588"/>
      <c r="D307" s="588"/>
      <c r="E307" s="588"/>
      <c r="F307" s="588"/>
      <c r="G307" s="588"/>
      <c r="H307" s="588"/>
      <c r="I307" s="122"/>
      <c r="J307" s="122"/>
      <c r="K307" s="87"/>
      <c r="L307" s="12"/>
    </row>
    <row r="308" spans="1:12" ht="14.25">
      <c r="B308" s="116" t="s">
        <v>11</v>
      </c>
      <c r="C308" s="113"/>
      <c r="D308" s="117">
        <v>2</v>
      </c>
      <c r="E308" s="113"/>
      <c r="F308" s="114" t="s">
        <v>9</v>
      </c>
      <c r="G308" s="112"/>
      <c r="H308" s="116" t="s">
        <v>69</v>
      </c>
      <c r="I308" s="122"/>
      <c r="J308" s="51">
        <f>SUM(D308*G308)</f>
        <v>0</v>
      </c>
      <c r="K308" s="86" t="s">
        <v>69</v>
      </c>
      <c r="L308" s="12"/>
    </row>
    <row r="309" spans="1:12">
      <c r="B309" s="588" t="s">
        <v>256</v>
      </c>
      <c r="C309" s="588"/>
      <c r="D309" s="588"/>
      <c r="E309" s="588"/>
      <c r="F309" s="588"/>
      <c r="G309" s="588"/>
      <c r="H309" s="588"/>
      <c r="I309" s="122"/>
      <c r="J309" s="122"/>
      <c r="K309" s="87"/>
      <c r="L309" s="12"/>
    </row>
    <row r="310" spans="1:12" s="113" customFormat="1" ht="14.25">
      <c r="A310" s="156"/>
      <c r="B310" s="116" t="s">
        <v>11</v>
      </c>
      <c r="D310" s="117">
        <v>2</v>
      </c>
      <c r="F310" s="114" t="s">
        <v>9</v>
      </c>
      <c r="G310" s="112"/>
      <c r="H310" s="116" t="s">
        <v>69</v>
      </c>
      <c r="I310" s="122"/>
      <c r="J310" s="51">
        <f>SUM(D310*G310)</f>
        <v>0</v>
      </c>
      <c r="K310" s="86" t="s">
        <v>69</v>
      </c>
      <c r="L310" s="12"/>
    </row>
    <row r="311" spans="1:12" s="113" customFormat="1">
      <c r="A311" s="156"/>
      <c r="B311" s="588" t="s">
        <v>250</v>
      </c>
      <c r="C311" s="588"/>
      <c r="D311" s="588"/>
      <c r="E311" s="588"/>
      <c r="F311" s="588"/>
      <c r="G311" s="588"/>
      <c r="H311" s="588"/>
      <c r="I311" s="122"/>
      <c r="J311" s="122"/>
      <c r="K311" s="87"/>
      <c r="L311" s="12"/>
    </row>
    <row r="312" spans="1:12" s="113" customFormat="1" ht="14.25">
      <c r="A312" s="156"/>
      <c r="B312" s="116" t="s">
        <v>11</v>
      </c>
      <c r="D312" s="117">
        <v>4</v>
      </c>
      <c r="F312" s="114" t="s">
        <v>9</v>
      </c>
      <c r="G312" s="112"/>
      <c r="H312" s="116" t="s">
        <v>69</v>
      </c>
      <c r="I312" s="122"/>
      <c r="J312" s="51">
        <f>SUM(D312*G312)</f>
        <v>0</v>
      </c>
      <c r="K312" s="86" t="s">
        <v>69</v>
      </c>
      <c r="L312" s="12"/>
    </row>
    <row r="313" spans="1:12" s="113" customFormat="1">
      <c r="A313" s="156"/>
      <c r="B313" s="588" t="s">
        <v>257</v>
      </c>
      <c r="C313" s="588"/>
      <c r="D313" s="588"/>
      <c r="E313" s="588"/>
      <c r="F313" s="588"/>
      <c r="G313" s="588"/>
      <c r="H313" s="588"/>
      <c r="I313" s="122"/>
      <c r="J313" s="122"/>
      <c r="K313" s="87"/>
      <c r="L313" s="12"/>
    </row>
    <row r="314" spans="1:12" s="113" customFormat="1" ht="14.25">
      <c r="A314" s="156"/>
      <c r="B314" s="116" t="s">
        <v>11</v>
      </c>
      <c r="D314" s="117">
        <v>4</v>
      </c>
      <c r="F314" s="114" t="s">
        <v>9</v>
      </c>
      <c r="G314" s="112"/>
      <c r="H314" s="116" t="s">
        <v>69</v>
      </c>
      <c r="I314" s="122"/>
      <c r="J314" s="51">
        <f>SUM(D314*G314)</f>
        <v>0</v>
      </c>
      <c r="K314" s="86" t="s">
        <v>69</v>
      </c>
      <c r="L314" s="12"/>
    </row>
    <row r="315" spans="1:12" s="113" customFormat="1">
      <c r="A315" s="156"/>
      <c r="B315" s="588" t="s">
        <v>252</v>
      </c>
      <c r="C315" s="588"/>
      <c r="D315" s="588"/>
      <c r="E315" s="588"/>
      <c r="F315" s="588"/>
      <c r="G315" s="588"/>
      <c r="H315" s="588"/>
      <c r="I315" s="122"/>
      <c r="J315" s="122"/>
      <c r="K315" s="87"/>
      <c r="L315" s="12"/>
    </row>
    <row r="316" spans="1:12" s="113" customFormat="1" ht="14.25">
      <c r="A316" s="156"/>
      <c r="B316" s="116" t="s">
        <v>11</v>
      </c>
      <c r="D316" s="117">
        <v>2</v>
      </c>
      <c r="F316" s="114" t="s">
        <v>9</v>
      </c>
      <c r="G316" s="112"/>
      <c r="H316" s="116" t="s">
        <v>69</v>
      </c>
      <c r="I316" s="122"/>
      <c r="J316" s="51">
        <f>SUM(D316*G316)</f>
        <v>0</v>
      </c>
      <c r="K316" s="86" t="s">
        <v>69</v>
      </c>
      <c r="L316" s="12"/>
    </row>
    <row r="317" spans="1:12" s="113" customFormat="1">
      <c r="A317" s="156"/>
      <c r="G317" s="117"/>
      <c r="I317" s="122"/>
      <c r="J317" s="122"/>
      <c r="K317" s="87"/>
      <c r="L317" s="12"/>
    </row>
    <row r="318" spans="1:12" s="113" customFormat="1" ht="63.75" customHeight="1">
      <c r="A318" s="155">
        <v>4</v>
      </c>
      <c r="B318" s="588" t="s">
        <v>345</v>
      </c>
      <c r="C318" s="588"/>
      <c r="D318" s="588"/>
      <c r="E318" s="588"/>
      <c r="F318" s="588"/>
      <c r="G318" s="588"/>
      <c r="H318" s="588"/>
      <c r="I318" s="122"/>
      <c r="J318" s="122"/>
      <c r="K318" s="87"/>
      <c r="L318" s="12"/>
    </row>
    <row r="319" spans="1:12" s="113" customFormat="1" ht="14.25">
      <c r="A319" s="156"/>
      <c r="B319" s="116" t="s">
        <v>11</v>
      </c>
      <c r="D319" s="117">
        <v>4</v>
      </c>
      <c r="F319" s="114" t="s">
        <v>9</v>
      </c>
      <c r="G319" s="112"/>
      <c r="H319" s="116" t="s">
        <v>69</v>
      </c>
      <c r="I319" s="122"/>
      <c r="J319" s="51">
        <f>SUM(D319*G319)</f>
        <v>0</v>
      </c>
      <c r="K319" s="86" t="s">
        <v>69</v>
      </c>
      <c r="L319" s="12"/>
    </row>
    <row r="320" spans="1:12" ht="18" customHeight="1">
      <c r="B320" s="113"/>
      <c r="C320" s="113"/>
      <c r="D320" s="117"/>
      <c r="E320" s="113"/>
      <c r="F320" s="113"/>
      <c r="G320" s="113"/>
      <c r="H320" s="113"/>
      <c r="I320" s="121"/>
      <c r="J320" s="121"/>
      <c r="K320" s="87"/>
      <c r="L320" s="12"/>
    </row>
    <row r="321" spans="1:12" ht="51.75" customHeight="1">
      <c r="A321" s="155">
        <v>5</v>
      </c>
      <c r="B321" s="588" t="s">
        <v>263</v>
      </c>
      <c r="C321" s="588"/>
      <c r="D321" s="588"/>
      <c r="E321" s="588"/>
      <c r="F321" s="588"/>
      <c r="G321" s="588"/>
      <c r="H321" s="588"/>
      <c r="I321" s="122"/>
      <c r="J321" s="122"/>
      <c r="K321" s="87"/>
      <c r="L321" s="12"/>
    </row>
    <row r="322" spans="1:12" ht="14.25">
      <c r="B322" s="116" t="s">
        <v>11</v>
      </c>
      <c r="C322" s="113"/>
      <c r="D322" s="117">
        <v>2</v>
      </c>
      <c r="E322" s="113"/>
      <c r="F322" s="114" t="s">
        <v>9</v>
      </c>
      <c r="G322" s="112"/>
      <c r="H322" s="116" t="s">
        <v>69</v>
      </c>
      <c r="I322" s="122"/>
      <c r="J322" s="51">
        <f>SUM(D322*G322)</f>
        <v>0</v>
      </c>
      <c r="K322" s="86" t="s">
        <v>69</v>
      </c>
      <c r="L322" s="12"/>
    </row>
    <row r="323" spans="1:12" s="113" customFormat="1" ht="15.75" customHeight="1">
      <c r="A323" s="156"/>
      <c r="D323" s="117"/>
      <c r="I323" s="121"/>
      <c r="J323" s="121"/>
      <c r="K323" s="87"/>
      <c r="L323" s="12"/>
    </row>
    <row r="324" spans="1:12" s="113" customFormat="1" ht="58.5" customHeight="1">
      <c r="A324" s="155">
        <v>6</v>
      </c>
      <c r="B324" s="588" t="s">
        <v>262</v>
      </c>
      <c r="C324" s="588"/>
      <c r="D324" s="588"/>
      <c r="E324" s="588"/>
      <c r="F324" s="588"/>
      <c r="G324" s="588"/>
      <c r="H324" s="588"/>
      <c r="I324" s="122"/>
      <c r="J324" s="122"/>
      <c r="K324" s="87"/>
      <c r="L324" s="12"/>
    </row>
    <row r="325" spans="1:12" s="113" customFormat="1">
      <c r="A325" s="156"/>
      <c r="G325" s="117"/>
      <c r="I325" s="122"/>
      <c r="J325" s="122"/>
      <c r="K325" s="87"/>
      <c r="L325" s="12"/>
    </row>
    <row r="326" spans="1:12" s="113" customFormat="1" ht="31.15" customHeight="1">
      <c r="A326" s="156"/>
      <c r="B326" s="116" t="s">
        <v>98</v>
      </c>
      <c r="G326" s="117"/>
      <c r="I326" s="122"/>
      <c r="J326" s="122"/>
      <c r="K326" s="87"/>
      <c r="L326" s="12"/>
    </row>
    <row r="327" spans="1:12" s="113" customFormat="1" ht="14.25">
      <c r="A327" s="156"/>
      <c r="B327" s="116" t="s">
        <v>11</v>
      </c>
      <c r="D327" s="117">
        <v>24</v>
      </c>
      <c r="F327" s="114" t="s">
        <v>9</v>
      </c>
      <c r="G327" s="112"/>
      <c r="H327" s="116" t="s">
        <v>69</v>
      </c>
      <c r="I327" s="122"/>
      <c r="J327" s="51">
        <f>SUM(D327*G327)</f>
        <v>0</v>
      </c>
      <c r="K327" s="86" t="s">
        <v>69</v>
      </c>
      <c r="L327" s="12"/>
    </row>
    <row r="328" spans="1:12" s="113" customFormat="1">
      <c r="A328" s="156"/>
      <c r="B328" s="116" t="s">
        <v>99</v>
      </c>
      <c r="G328" s="117"/>
      <c r="I328" s="122"/>
      <c r="J328" s="122"/>
      <c r="K328" s="87"/>
      <c r="L328" s="12"/>
    </row>
    <row r="329" spans="1:12" s="113" customFormat="1" ht="14.25">
      <c r="A329" s="156"/>
      <c r="B329" s="116" t="s">
        <v>11</v>
      </c>
      <c r="D329" s="117">
        <v>6</v>
      </c>
      <c r="F329" s="114" t="s">
        <v>9</v>
      </c>
      <c r="G329" s="112"/>
      <c r="H329" s="116" t="s">
        <v>69</v>
      </c>
      <c r="I329" s="122"/>
      <c r="J329" s="51">
        <f>SUM(D329*G329)</f>
        <v>0</v>
      </c>
      <c r="K329" s="86" t="s">
        <v>69</v>
      </c>
      <c r="L329" s="12"/>
    </row>
    <row r="330" spans="1:12" s="113" customFormat="1" ht="14.25">
      <c r="A330" s="156"/>
      <c r="B330" s="116"/>
      <c r="D330" s="117"/>
      <c r="F330" s="114"/>
      <c r="G330" s="124"/>
      <c r="H330" s="116"/>
      <c r="I330" s="122"/>
      <c r="J330" s="30"/>
      <c r="K330" s="86"/>
      <c r="L330" s="12"/>
    </row>
    <row r="331" spans="1:12" s="113" customFormat="1" ht="78" customHeight="1">
      <c r="A331" s="155">
        <v>8</v>
      </c>
      <c r="B331" s="588" t="s">
        <v>264</v>
      </c>
      <c r="C331" s="588"/>
      <c r="D331" s="588"/>
      <c r="E331" s="588"/>
      <c r="F331" s="588"/>
      <c r="G331" s="588"/>
      <c r="H331" s="588"/>
      <c r="I331" s="122"/>
      <c r="J331" s="122"/>
      <c r="K331" s="87"/>
      <c r="L331" s="12"/>
    </row>
    <row r="332" spans="1:12" s="113" customFormat="1" ht="14.25">
      <c r="A332" s="155"/>
      <c r="B332" s="116" t="s">
        <v>75</v>
      </c>
      <c r="D332" s="117">
        <v>1016</v>
      </c>
      <c r="F332" s="114" t="s">
        <v>9</v>
      </c>
      <c r="G332" s="112"/>
      <c r="H332" s="116" t="s">
        <v>69</v>
      </c>
      <c r="I332" s="122"/>
      <c r="J332" s="51">
        <f>SUM(D332*G332)</f>
        <v>0</v>
      </c>
      <c r="K332" s="86" t="s">
        <v>69</v>
      </c>
      <c r="L332" s="12"/>
    </row>
    <row r="333" spans="1:12" ht="29.45" customHeight="1">
      <c r="A333" s="155"/>
      <c r="B333" s="3"/>
      <c r="C333" s="3"/>
      <c r="D333" s="15"/>
      <c r="E333" s="3"/>
      <c r="F333" s="9"/>
      <c r="G333" s="58"/>
      <c r="H333" s="6"/>
      <c r="I333" s="13"/>
      <c r="J333" s="44"/>
      <c r="K333" s="87"/>
      <c r="L333" s="12"/>
    </row>
    <row r="334" spans="1:12" ht="39.75" customHeight="1">
      <c r="A334" s="155">
        <v>9</v>
      </c>
      <c r="B334" s="588" t="s">
        <v>261</v>
      </c>
      <c r="C334" s="588"/>
      <c r="D334" s="588"/>
      <c r="E334" s="588"/>
      <c r="F334" s="588"/>
      <c r="G334" s="588"/>
      <c r="H334" s="588"/>
      <c r="I334" s="122"/>
      <c r="J334" s="122"/>
      <c r="K334" s="87"/>
      <c r="L334" s="12"/>
    </row>
    <row r="335" spans="1:12">
      <c r="B335" s="588" t="s">
        <v>258</v>
      </c>
      <c r="C335" s="588"/>
      <c r="D335" s="588"/>
      <c r="E335" s="588"/>
      <c r="F335" s="588"/>
      <c r="G335" s="588"/>
      <c r="H335" s="588"/>
      <c r="I335" s="113"/>
      <c r="J335" s="113"/>
      <c r="K335" s="113"/>
      <c r="L335" s="12"/>
    </row>
    <row r="336" spans="1:12" s="113" customFormat="1" ht="43.5" customHeight="1">
      <c r="A336" s="156"/>
      <c r="B336" s="116" t="s">
        <v>11</v>
      </c>
      <c r="D336" s="117">
        <v>2</v>
      </c>
      <c r="F336" s="114" t="s">
        <v>9</v>
      </c>
      <c r="G336" s="112"/>
      <c r="H336" s="116" t="s">
        <v>69</v>
      </c>
      <c r="I336" s="122"/>
      <c r="J336" s="51">
        <f>SUM(D336*G336)</f>
        <v>0</v>
      </c>
      <c r="K336" s="86" t="s">
        <v>69</v>
      </c>
      <c r="L336" s="12"/>
    </row>
    <row r="337" spans="1:12" s="113" customFormat="1">
      <c r="A337" s="156"/>
      <c r="B337" s="588" t="s">
        <v>259</v>
      </c>
      <c r="C337" s="588"/>
      <c r="D337" s="588"/>
      <c r="E337" s="588"/>
      <c r="F337" s="588"/>
      <c r="G337" s="588"/>
      <c r="H337" s="588"/>
      <c r="I337" s="122"/>
      <c r="J337" s="30"/>
      <c r="K337" s="86"/>
      <c r="L337" s="12"/>
    </row>
    <row r="338" spans="1:12" s="113" customFormat="1" ht="14.25">
      <c r="A338" s="156"/>
      <c r="B338" s="116" t="s">
        <v>11</v>
      </c>
      <c r="D338" s="117">
        <v>2</v>
      </c>
      <c r="F338" s="114" t="s">
        <v>9</v>
      </c>
      <c r="G338" s="112"/>
      <c r="H338" s="116" t="s">
        <v>69</v>
      </c>
      <c r="I338" s="122"/>
      <c r="J338" s="51">
        <f>SUM(D338*G338)</f>
        <v>0</v>
      </c>
      <c r="K338" s="86" t="s">
        <v>69</v>
      </c>
      <c r="L338" s="12"/>
    </row>
    <row r="339" spans="1:12" s="113" customFormat="1" ht="13.5" customHeight="1">
      <c r="A339" s="155"/>
      <c r="B339" s="588" t="s">
        <v>260</v>
      </c>
      <c r="C339" s="588"/>
      <c r="D339" s="588"/>
      <c r="E339" s="588"/>
      <c r="F339" s="588"/>
      <c r="G339" s="588"/>
      <c r="H339" s="588"/>
      <c r="I339" s="122"/>
      <c r="J339" s="30"/>
      <c r="K339" s="86"/>
      <c r="L339" s="12"/>
    </row>
    <row r="340" spans="1:12" s="113" customFormat="1" ht="14.25">
      <c r="A340" s="155"/>
      <c r="B340" s="116" t="s">
        <v>11</v>
      </c>
      <c r="D340" s="117">
        <v>2</v>
      </c>
      <c r="F340" s="114" t="s">
        <v>9</v>
      </c>
      <c r="G340" s="112"/>
      <c r="H340" s="116" t="s">
        <v>69</v>
      </c>
      <c r="I340" s="122"/>
      <c r="J340" s="51">
        <f>SUM(D340*G340)</f>
        <v>0</v>
      </c>
      <c r="K340" s="86" t="s">
        <v>69</v>
      </c>
      <c r="L340" s="12"/>
    </row>
    <row r="341" spans="1:12" s="113" customFormat="1" ht="15">
      <c r="A341" s="155"/>
      <c r="B341" s="116"/>
      <c r="C341" s="116"/>
      <c r="D341" s="15"/>
      <c r="E341" s="116"/>
      <c r="F341" s="9"/>
      <c r="G341" s="58"/>
      <c r="H341" s="6"/>
      <c r="I341" s="123"/>
      <c r="J341" s="44"/>
      <c r="K341" s="87"/>
      <c r="L341" s="12"/>
    </row>
    <row r="342" spans="1:12" s="113" customFormat="1" ht="54.75" customHeight="1">
      <c r="A342" s="155">
        <v>10</v>
      </c>
      <c r="B342" s="588" t="s">
        <v>265</v>
      </c>
      <c r="C342" s="588"/>
      <c r="D342" s="588"/>
      <c r="E342" s="588"/>
      <c r="F342" s="588"/>
      <c r="G342" s="588"/>
      <c r="H342" s="588"/>
      <c r="I342" s="122"/>
      <c r="J342" s="122"/>
      <c r="K342" s="87"/>
      <c r="L342" s="12"/>
    </row>
    <row r="343" spans="1:12" s="113" customFormat="1" ht="14.25">
      <c r="A343" s="156"/>
      <c r="B343" s="116" t="s">
        <v>75</v>
      </c>
      <c r="D343" s="117">
        <v>280</v>
      </c>
      <c r="F343" s="114" t="s">
        <v>9</v>
      </c>
      <c r="G343" s="112"/>
      <c r="H343" s="116" t="s">
        <v>69</v>
      </c>
      <c r="I343" s="122"/>
      <c r="J343" s="51">
        <f>SUM(D343*G343)</f>
        <v>0</v>
      </c>
      <c r="K343" s="86" t="s">
        <v>69</v>
      </c>
      <c r="L343" s="12"/>
    </row>
    <row r="344" spans="1:12" s="113" customFormat="1" ht="41.45" customHeight="1">
      <c r="A344" s="155"/>
      <c r="B344" s="116"/>
      <c r="C344" s="116"/>
      <c r="D344" s="15"/>
      <c r="E344" s="116"/>
      <c r="F344" s="9"/>
      <c r="G344" s="58"/>
      <c r="H344" s="6"/>
      <c r="I344" s="123"/>
      <c r="J344" s="44"/>
      <c r="K344" s="87"/>
      <c r="L344" s="12"/>
    </row>
    <row r="345" spans="1:12" s="113" customFormat="1" ht="15">
      <c r="A345" s="155"/>
      <c r="B345" s="3"/>
      <c r="C345" s="3"/>
      <c r="D345" s="15"/>
      <c r="E345" s="3"/>
      <c r="F345" s="103" t="s">
        <v>1</v>
      </c>
      <c r="G345" s="104"/>
      <c r="H345" s="105"/>
      <c r="I345" s="105"/>
      <c r="J345" s="83">
        <f>SUM(J292:J343)</f>
        <v>0</v>
      </c>
      <c r="K345" s="107" t="s">
        <v>69</v>
      </c>
      <c r="L345" s="12"/>
    </row>
    <row r="346" spans="1:12" s="113" customFormat="1" ht="22.9" customHeight="1">
      <c r="A346" s="155"/>
      <c r="B346" s="3"/>
      <c r="C346" s="3"/>
      <c r="D346" s="15"/>
      <c r="E346" s="3"/>
      <c r="F346" s="9"/>
      <c r="G346" s="58"/>
      <c r="H346" s="6"/>
      <c r="I346" s="13"/>
      <c r="J346" s="44"/>
      <c r="K346" s="87"/>
      <c r="L346" s="12"/>
    </row>
    <row r="347" spans="1:12" ht="14.25">
      <c r="A347" s="155"/>
      <c r="B347" s="119" t="s">
        <v>41</v>
      </c>
      <c r="C347" s="118" t="s">
        <v>266</v>
      </c>
      <c r="D347" s="18"/>
      <c r="E347" s="3"/>
      <c r="F347" s="1"/>
      <c r="G347" s="52"/>
      <c r="H347" s="3"/>
      <c r="J347" s="30"/>
      <c r="K347" s="88"/>
      <c r="L347" s="12"/>
    </row>
    <row r="348" spans="1:12" ht="14.25">
      <c r="A348" s="155"/>
      <c r="B348" s="8"/>
      <c r="C348" s="3"/>
      <c r="D348" s="18"/>
      <c r="E348" s="3"/>
      <c r="F348" s="1"/>
      <c r="G348" s="52"/>
      <c r="H348" s="3"/>
      <c r="I348" s="10"/>
      <c r="J348" s="31"/>
      <c r="K348" s="88"/>
      <c r="L348" s="12"/>
    </row>
    <row r="349" spans="1:12" ht="94.5" customHeight="1">
      <c r="A349" s="155">
        <v>1</v>
      </c>
      <c r="B349" s="588" t="s">
        <v>268</v>
      </c>
      <c r="C349" s="588"/>
      <c r="D349" s="588"/>
      <c r="E349" s="588"/>
      <c r="F349" s="588"/>
      <c r="G349" s="588"/>
      <c r="H349" s="588"/>
      <c r="I349" s="10"/>
      <c r="J349" s="31"/>
      <c r="K349" s="87"/>
      <c r="L349" s="13"/>
    </row>
    <row r="350" spans="1:12" ht="14.25">
      <c r="A350" s="155"/>
      <c r="B350" s="3" t="s">
        <v>8</v>
      </c>
      <c r="C350" s="3"/>
      <c r="D350" s="15">
        <v>1200</v>
      </c>
      <c r="E350" s="3"/>
      <c r="F350" s="1" t="s">
        <v>9</v>
      </c>
      <c r="G350" s="112"/>
      <c r="H350" s="3" t="s">
        <v>69</v>
      </c>
      <c r="I350" s="11"/>
      <c r="J350" s="51">
        <f>SUM(D350*G350)</f>
        <v>0</v>
      </c>
      <c r="K350" s="86" t="s">
        <v>69</v>
      </c>
      <c r="L350" s="13"/>
    </row>
    <row r="351" spans="1:12" ht="18.75" customHeight="1">
      <c r="A351" s="155"/>
      <c r="B351" s="3"/>
      <c r="C351" s="3"/>
      <c r="D351" s="15"/>
      <c r="E351" s="3"/>
      <c r="F351" s="1"/>
      <c r="G351" s="62"/>
      <c r="H351" s="3"/>
      <c r="I351" s="11"/>
      <c r="J351" s="31"/>
      <c r="K351" s="86"/>
      <c r="L351" s="13"/>
    </row>
    <row r="352" spans="1:12" ht="88.5" customHeight="1">
      <c r="A352" s="155">
        <v>2</v>
      </c>
      <c r="B352" s="588" t="s">
        <v>267</v>
      </c>
      <c r="C352" s="588"/>
      <c r="D352" s="588"/>
      <c r="E352" s="588"/>
      <c r="F352" s="588"/>
      <c r="G352" s="588"/>
      <c r="H352" s="588"/>
      <c r="I352" s="10"/>
      <c r="J352" s="31"/>
      <c r="K352" s="87"/>
      <c r="L352" s="13"/>
    </row>
    <row r="353" spans="1:257" ht="14.25">
      <c r="A353" s="155"/>
      <c r="B353" s="3" t="s">
        <v>8</v>
      </c>
      <c r="C353" s="3"/>
      <c r="D353" s="15">
        <v>305</v>
      </c>
      <c r="E353" s="3"/>
      <c r="F353" s="1" t="s">
        <v>9</v>
      </c>
      <c r="G353" s="112"/>
      <c r="H353" s="3" t="s">
        <v>69</v>
      </c>
      <c r="I353" s="11"/>
      <c r="J353" s="51">
        <f>SUM(D353*G353)</f>
        <v>0</v>
      </c>
      <c r="K353" s="86" t="s">
        <v>69</v>
      </c>
      <c r="L353" s="13"/>
    </row>
    <row r="354" spans="1:257" ht="15" customHeight="1">
      <c r="A354" s="155"/>
      <c r="B354" s="3"/>
      <c r="C354" s="3"/>
      <c r="D354" s="18"/>
      <c r="E354" s="3"/>
      <c r="F354" s="1"/>
      <c r="G354" s="52"/>
      <c r="H354" s="3"/>
      <c r="I354" s="10"/>
      <c r="J354" s="31"/>
      <c r="K354" s="88"/>
      <c r="L354" s="12"/>
    </row>
    <row r="355" spans="1:257" ht="95.25" customHeight="1">
      <c r="A355" s="155">
        <v>3</v>
      </c>
      <c r="B355" s="588" t="s">
        <v>272</v>
      </c>
      <c r="C355" s="588"/>
      <c r="D355" s="588"/>
      <c r="E355" s="588"/>
      <c r="F355" s="588"/>
      <c r="G355" s="588"/>
      <c r="H355" s="588"/>
      <c r="I355" s="10"/>
      <c r="J355" s="31"/>
      <c r="K355" s="88"/>
      <c r="L355" s="13"/>
    </row>
    <row r="356" spans="1:257" ht="14.25">
      <c r="A356" s="155"/>
      <c r="B356" s="3" t="s">
        <v>8</v>
      </c>
      <c r="C356" s="3"/>
      <c r="D356" s="15">
        <v>140</v>
      </c>
      <c r="E356" s="3"/>
      <c r="F356" s="1" t="s">
        <v>9</v>
      </c>
      <c r="G356" s="112"/>
      <c r="H356" s="3" t="s">
        <v>69</v>
      </c>
      <c r="I356" s="11"/>
      <c r="J356" s="51">
        <f>SUM(D356*G356)</f>
        <v>0</v>
      </c>
      <c r="K356" s="86" t="s">
        <v>69</v>
      </c>
      <c r="L356" s="12"/>
    </row>
    <row r="357" spans="1:257" ht="15" customHeight="1">
      <c r="A357" s="155"/>
      <c r="B357" s="3"/>
      <c r="C357" s="3"/>
      <c r="D357" s="15"/>
      <c r="E357" s="3"/>
      <c r="F357" s="1"/>
      <c r="G357" s="52"/>
      <c r="H357" s="3"/>
      <c r="I357" s="10"/>
      <c r="J357" s="31"/>
      <c r="K357" s="88"/>
      <c r="L357" s="12"/>
    </row>
    <row r="358" spans="1:257" ht="133.5" customHeight="1">
      <c r="A358" s="155">
        <v>4</v>
      </c>
      <c r="B358" s="588" t="s">
        <v>269</v>
      </c>
      <c r="C358" s="588"/>
      <c r="D358" s="588"/>
      <c r="E358" s="588"/>
      <c r="F358" s="588"/>
      <c r="G358" s="588"/>
      <c r="H358" s="588"/>
      <c r="I358" s="10"/>
      <c r="J358" s="31"/>
      <c r="K358" s="87"/>
      <c r="L358" s="6"/>
    </row>
    <row r="359" spans="1:257" ht="14.25">
      <c r="A359" s="155"/>
      <c r="B359" s="3" t="s">
        <v>8</v>
      </c>
      <c r="C359" s="3"/>
      <c r="D359" s="15">
        <v>202</v>
      </c>
      <c r="E359" s="3"/>
      <c r="F359" s="1" t="s">
        <v>9</v>
      </c>
      <c r="G359" s="112"/>
      <c r="H359" s="3" t="s">
        <v>69</v>
      </c>
      <c r="I359" s="11"/>
      <c r="J359" s="51">
        <f>SUM(D359*G359)</f>
        <v>0</v>
      </c>
      <c r="K359" s="86" t="s">
        <v>69</v>
      </c>
      <c r="L359" s="12"/>
    </row>
    <row r="360" spans="1:257" ht="11.25" customHeight="1">
      <c r="A360" s="155"/>
      <c r="B360" s="3"/>
      <c r="C360" s="3"/>
      <c r="D360" s="15"/>
      <c r="E360" s="3"/>
      <c r="F360" s="1"/>
      <c r="G360" s="52"/>
      <c r="H360" s="3"/>
      <c r="I360" s="11"/>
      <c r="J360" s="30"/>
      <c r="K360" s="88"/>
      <c r="L360" s="12"/>
    </row>
    <row r="361" spans="1:257" ht="69.75" customHeight="1">
      <c r="A361" s="155">
        <v>5</v>
      </c>
      <c r="B361" s="588" t="s">
        <v>270</v>
      </c>
      <c r="C361" s="588"/>
      <c r="D361" s="588"/>
      <c r="E361" s="588"/>
      <c r="F361" s="588"/>
      <c r="G361" s="588"/>
      <c r="H361" s="588"/>
      <c r="I361" s="10"/>
      <c r="J361" s="31"/>
      <c r="K361" s="87"/>
      <c r="L361" s="13"/>
    </row>
    <row r="362" spans="1:257" ht="14.25">
      <c r="B362" s="3" t="s">
        <v>8</v>
      </c>
      <c r="D362" s="15">
        <v>1485</v>
      </c>
      <c r="F362" s="1" t="s">
        <v>9</v>
      </c>
      <c r="G362" s="112"/>
      <c r="H362" s="3" t="s">
        <v>69</v>
      </c>
      <c r="I362" s="11"/>
      <c r="J362" s="51">
        <f>SUM(D362*G362)</f>
        <v>0</v>
      </c>
      <c r="K362" s="86" t="s">
        <v>69</v>
      </c>
      <c r="L362" s="6"/>
    </row>
    <row r="363" spans="1:257" ht="15.75" customHeight="1">
      <c r="D363" s="15"/>
      <c r="I363" s="11"/>
      <c r="K363" s="88"/>
      <c r="L363" s="12"/>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c r="FL363" s="5"/>
      <c r="FM363" s="5"/>
      <c r="FN363" s="5"/>
      <c r="FO363" s="5"/>
      <c r="FP363" s="5"/>
      <c r="FQ363" s="5"/>
      <c r="FR363" s="5"/>
      <c r="FS363" s="5"/>
      <c r="FT363" s="5"/>
      <c r="FU363" s="5"/>
      <c r="FV363" s="5"/>
      <c r="FW363" s="5"/>
      <c r="FX363" s="5"/>
      <c r="FY363" s="5"/>
      <c r="FZ363" s="5"/>
      <c r="GA363" s="5"/>
      <c r="GB363" s="5"/>
      <c r="GC363" s="5"/>
      <c r="GD363" s="5"/>
      <c r="GE363" s="5"/>
      <c r="GF363" s="5"/>
      <c r="GG363" s="5"/>
      <c r="GH363" s="5"/>
      <c r="GI363" s="5"/>
      <c r="GJ363" s="5"/>
      <c r="GK363" s="5"/>
      <c r="GL363" s="5"/>
      <c r="GM363" s="5"/>
      <c r="GN363" s="5"/>
      <c r="GO363" s="5"/>
      <c r="GP363" s="5"/>
      <c r="GQ363" s="5"/>
      <c r="GR363" s="5"/>
      <c r="GS363" s="5"/>
      <c r="GT363" s="5"/>
      <c r="GU363" s="5"/>
      <c r="GV363" s="5"/>
      <c r="GW363" s="5"/>
      <c r="GX363" s="5"/>
      <c r="GY363" s="5"/>
      <c r="GZ363" s="5"/>
      <c r="HA363" s="5"/>
      <c r="HB363" s="5"/>
      <c r="HC363" s="5"/>
      <c r="HD363" s="5"/>
      <c r="HE363" s="5"/>
      <c r="HF363" s="5"/>
      <c r="HG363" s="5"/>
      <c r="HH363" s="5"/>
      <c r="HI363" s="5"/>
      <c r="HJ363" s="5"/>
      <c r="HK363" s="5"/>
      <c r="HL363" s="5"/>
      <c r="HM363" s="5"/>
      <c r="HN363" s="5"/>
      <c r="HO363" s="5"/>
      <c r="HP363" s="5"/>
      <c r="HQ363" s="5"/>
      <c r="HR363" s="5"/>
      <c r="HS363" s="5"/>
      <c r="HT363" s="5"/>
      <c r="HU363" s="5"/>
      <c r="HV363" s="5"/>
      <c r="HW363" s="5"/>
      <c r="HX363" s="5"/>
      <c r="HY363" s="5"/>
      <c r="HZ363" s="5"/>
      <c r="IA363" s="5"/>
      <c r="IB363" s="5"/>
      <c r="IC363" s="5"/>
      <c r="ID363" s="5"/>
      <c r="IE363" s="5"/>
      <c r="IF363" s="5"/>
      <c r="IG363" s="5"/>
      <c r="IH363" s="5"/>
      <c r="II363" s="5"/>
      <c r="IJ363" s="5"/>
      <c r="IK363" s="5"/>
      <c r="IL363" s="5"/>
      <c r="IM363" s="5"/>
      <c r="IN363" s="5"/>
      <c r="IO363" s="5"/>
      <c r="IP363" s="5"/>
      <c r="IQ363" s="5"/>
      <c r="IR363" s="5"/>
      <c r="IS363" s="5"/>
      <c r="IT363" s="5"/>
      <c r="IU363" s="5"/>
      <c r="IV363" s="5"/>
      <c r="IW363" s="5"/>
    </row>
    <row r="364" spans="1:257" ht="82.5" customHeight="1">
      <c r="A364" s="155">
        <v>6</v>
      </c>
      <c r="B364" s="588" t="s">
        <v>271</v>
      </c>
      <c r="C364" s="588"/>
      <c r="D364" s="588"/>
      <c r="E364" s="588"/>
      <c r="F364" s="588"/>
      <c r="G364" s="588"/>
      <c r="H364" s="588"/>
      <c r="I364" s="10"/>
      <c r="J364" s="31"/>
      <c r="K364" s="87"/>
      <c r="L364" s="12"/>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c r="FL364" s="5"/>
      <c r="FM364" s="5"/>
      <c r="FN364" s="5"/>
      <c r="FO364" s="5"/>
      <c r="FP364" s="5"/>
      <c r="FQ364" s="5"/>
      <c r="FR364" s="5"/>
      <c r="FS364" s="5"/>
      <c r="FT364" s="5"/>
      <c r="FU364" s="5"/>
      <c r="FV364" s="5"/>
      <c r="FW364" s="5"/>
      <c r="FX364" s="5"/>
      <c r="FY364" s="5"/>
      <c r="FZ364" s="5"/>
      <c r="GA364" s="5"/>
      <c r="GB364" s="5"/>
      <c r="GC364" s="5"/>
      <c r="GD364" s="5"/>
      <c r="GE364" s="5"/>
      <c r="GF364" s="5"/>
      <c r="GG364" s="5"/>
      <c r="GH364" s="5"/>
      <c r="GI364" s="5"/>
      <c r="GJ364" s="5"/>
      <c r="GK364" s="5"/>
      <c r="GL364" s="5"/>
      <c r="GM364" s="5"/>
      <c r="GN364" s="5"/>
      <c r="GO364" s="5"/>
      <c r="GP364" s="5"/>
      <c r="GQ364" s="5"/>
      <c r="GR364" s="5"/>
      <c r="GS364" s="5"/>
      <c r="GT364" s="5"/>
      <c r="GU364" s="5"/>
      <c r="GV364" s="5"/>
      <c r="GW364" s="5"/>
      <c r="GX364" s="5"/>
      <c r="GY364" s="5"/>
      <c r="GZ364" s="5"/>
      <c r="HA364" s="5"/>
      <c r="HB364" s="5"/>
      <c r="HC364" s="5"/>
      <c r="HD364" s="5"/>
      <c r="HE364" s="5"/>
      <c r="HF364" s="5"/>
      <c r="HG364" s="5"/>
      <c r="HH364" s="5"/>
      <c r="HI364" s="5"/>
      <c r="HJ364" s="5"/>
      <c r="HK364" s="5"/>
      <c r="HL364" s="5"/>
      <c r="HM364" s="5"/>
      <c r="HN364" s="5"/>
      <c r="HO364" s="5"/>
      <c r="HP364" s="5"/>
      <c r="HQ364" s="5"/>
      <c r="HR364" s="5"/>
      <c r="HS364" s="5"/>
      <c r="HT364" s="5"/>
      <c r="HU364" s="5"/>
      <c r="HV364" s="5"/>
      <c r="HW364" s="5"/>
      <c r="HX364" s="5"/>
      <c r="HY364" s="5"/>
      <c r="HZ364" s="5"/>
      <c r="IA364" s="5"/>
      <c r="IB364" s="5"/>
      <c r="IC364" s="5"/>
      <c r="ID364" s="5"/>
      <c r="IE364" s="5"/>
      <c r="IF364" s="5"/>
      <c r="IG364" s="5"/>
      <c r="IH364" s="5"/>
      <c r="II364" s="5"/>
      <c r="IJ364" s="5"/>
      <c r="IK364" s="5"/>
      <c r="IL364" s="5"/>
      <c r="IM364" s="5"/>
      <c r="IN364" s="5"/>
      <c r="IO364" s="5"/>
      <c r="IP364" s="5"/>
      <c r="IQ364" s="5"/>
      <c r="IR364" s="5"/>
      <c r="IS364" s="5"/>
      <c r="IT364" s="5"/>
      <c r="IU364" s="5"/>
      <c r="IV364" s="5"/>
      <c r="IW364" s="5"/>
    </row>
    <row r="365" spans="1:257" ht="14.25">
      <c r="A365" s="155"/>
      <c r="B365" s="116" t="s">
        <v>8</v>
      </c>
      <c r="C365" s="116"/>
      <c r="D365" s="15">
        <v>270</v>
      </c>
      <c r="E365" s="116"/>
      <c r="F365" s="114" t="s">
        <v>9</v>
      </c>
      <c r="G365" s="112"/>
      <c r="H365" s="116" t="s">
        <v>69</v>
      </c>
      <c r="I365" s="122"/>
      <c r="J365" s="51">
        <f>SUM(D365*G365)</f>
        <v>0</v>
      </c>
      <c r="K365" s="86" t="s">
        <v>69</v>
      </c>
      <c r="L365" s="12"/>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c r="FL365" s="5"/>
      <c r="FM365" s="5"/>
      <c r="FN365" s="5"/>
      <c r="FO365" s="5"/>
      <c r="FP365" s="5"/>
      <c r="FQ365" s="5"/>
      <c r="FR365" s="5"/>
      <c r="FS365" s="5"/>
      <c r="FT365" s="5"/>
      <c r="FU365" s="5"/>
      <c r="FV365" s="5"/>
      <c r="FW365" s="5"/>
      <c r="FX365" s="5"/>
      <c r="FY365" s="5"/>
      <c r="FZ365" s="5"/>
      <c r="GA365" s="5"/>
      <c r="GB365" s="5"/>
      <c r="GC365" s="5"/>
      <c r="GD365" s="5"/>
      <c r="GE365" s="5"/>
      <c r="GF365" s="5"/>
      <c r="GG365" s="5"/>
      <c r="GH365" s="5"/>
      <c r="GI365" s="5"/>
      <c r="GJ365" s="5"/>
      <c r="GK365" s="5"/>
      <c r="GL365" s="5"/>
      <c r="GM365" s="5"/>
      <c r="GN365" s="5"/>
      <c r="GO365" s="5"/>
      <c r="GP365" s="5"/>
      <c r="GQ365" s="5"/>
      <c r="GR365" s="5"/>
      <c r="GS365" s="5"/>
      <c r="GT365" s="5"/>
      <c r="GU365" s="5"/>
      <c r="GV365" s="5"/>
      <c r="GW365" s="5"/>
      <c r="GX365" s="5"/>
      <c r="GY365" s="5"/>
      <c r="GZ365" s="5"/>
      <c r="HA365" s="5"/>
      <c r="HB365" s="5"/>
      <c r="HC365" s="5"/>
      <c r="HD365" s="5"/>
      <c r="HE365" s="5"/>
      <c r="HF365" s="5"/>
      <c r="HG365" s="5"/>
      <c r="HH365" s="5"/>
      <c r="HI365" s="5"/>
      <c r="HJ365" s="5"/>
      <c r="HK365" s="5"/>
      <c r="HL365" s="5"/>
      <c r="HM365" s="5"/>
      <c r="HN365" s="5"/>
      <c r="HO365" s="5"/>
      <c r="HP365" s="5"/>
      <c r="HQ365" s="5"/>
      <c r="HR365" s="5"/>
      <c r="HS365" s="5"/>
      <c r="HT365" s="5"/>
      <c r="HU365" s="5"/>
      <c r="HV365" s="5"/>
      <c r="HW365" s="5"/>
      <c r="HX365" s="5"/>
      <c r="HY365" s="5"/>
      <c r="HZ365" s="5"/>
      <c r="IA365" s="5"/>
      <c r="IB365" s="5"/>
      <c r="IC365" s="5"/>
      <c r="ID365" s="5"/>
      <c r="IE365" s="5"/>
      <c r="IF365" s="5"/>
      <c r="IG365" s="5"/>
      <c r="IH365" s="5"/>
      <c r="II365" s="5"/>
      <c r="IJ365" s="5"/>
      <c r="IK365" s="5"/>
      <c r="IL365" s="5"/>
      <c r="IM365" s="5"/>
      <c r="IN365" s="5"/>
      <c r="IO365" s="5"/>
      <c r="IP365" s="5"/>
      <c r="IQ365" s="5"/>
      <c r="IR365" s="5"/>
      <c r="IS365" s="5"/>
      <c r="IT365" s="5"/>
      <c r="IU365" s="5"/>
      <c r="IV365" s="5"/>
      <c r="IW365" s="5"/>
    </row>
    <row r="366" spans="1:257" ht="15" customHeight="1">
      <c r="A366" s="155"/>
      <c r="B366" s="3"/>
      <c r="C366" s="3"/>
      <c r="D366" s="18"/>
      <c r="E366" s="3"/>
      <c r="F366" s="1"/>
      <c r="G366" s="52"/>
      <c r="H366" s="3"/>
      <c r="I366" s="11"/>
      <c r="J366" s="30"/>
      <c r="K366" s="87"/>
      <c r="L366" s="12"/>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c r="FL366" s="5"/>
      <c r="FM366" s="5"/>
      <c r="FN366" s="5"/>
      <c r="FO366" s="5"/>
      <c r="FP366" s="5"/>
      <c r="FQ366" s="5"/>
      <c r="FR366" s="5"/>
      <c r="FS366" s="5"/>
      <c r="FT366" s="5"/>
      <c r="FU366" s="5"/>
      <c r="FV366" s="5"/>
      <c r="FW366" s="5"/>
      <c r="FX366" s="5"/>
      <c r="FY366" s="5"/>
      <c r="FZ366" s="5"/>
      <c r="GA366" s="5"/>
      <c r="GB366" s="5"/>
      <c r="GC366" s="5"/>
      <c r="GD366" s="5"/>
      <c r="GE366" s="5"/>
      <c r="GF366" s="5"/>
      <c r="GG366" s="5"/>
      <c r="GH366" s="5"/>
      <c r="GI366" s="5"/>
      <c r="GJ366" s="5"/>
      <c r="GK366" s="5"/>
      <c r="GL366" s="5"/>
      <c r="GM366" s="5"/>
      <c r="GN366" s="5"/>
      <c r="GO366" s="5"/>
      <c r="GP366" s="5"/>
      <c r="GQ366" s="5"/>
      <c r="GR366" s="5"/>
      <c r="GS366" s="5"/>
      <c r="GT366" s="5"/>
      <c r="GU366" s="5"/>
      <c r="GV366" s="5"/>
      <c r="GW366" s="5"/>
      <c r="GX366" s="5"/>
      <c r="GY366" s="5"/>
      <c r="GZ366" s="5"/>
      <c r="HA366" s="5"/>
      <c r="HB366" s="5"/>
      <c r="HC366" s="5"/>
      <c r="HD366" s="5"/>
      <c r="HE366" s="5"/>
      <c r="HF366" s="5"/>
      <c r="HG366" s="5"/>
      <c r="HH366" s="5"/>
      <c r="HI366" s="5"/>
      <c r="HJ366" s="5"/>
      <c r="HK366" s="5"/>
      <c r="HL366" s="5"/>
      <c r="HM366" s="5"/>
      <c r="HN366" s="5"/>
      <c r="HO366" s="5"/>
      <c r="HP366" s="5"/>
      <c r="HQ366" s="5"/>
      <c r="HR366" s="5"/>
      <c r="HS366" s="5"/>
      <c r="HT366" s="5"/>
      <c r="HU366" s="5"/>
      <c r="HV366" s="5"/>
      <c r="HW366" s="5"/>
      <c r="HX366" s="5"/>
      <c r="HY366" s="5"/>
      <c r="HZ366" s="5"/>
      <c r="IA366" s="5"/>
      <c r="IB366" s="5"/>
      <c r="IC366" s="5"/>
      <c r="ID366" s="5"/>
      <c r="IE366" s="5"/>
      <c r="IF366" s="5"/>
      <c r="IG366" s="5"/>
      <c r="IH366" s="5"/>
      <c r="II366" s="5"/>
      <c r="IJ366" s="5"/>
      <c r="IK366" s="5"/>
      <c r="IL366" s="5"/>
      <c r="IM366" s="5"/>
      <c r="IN366" s="5"/>
      <c r="IO366" s="5"/>
      <c r="IP366" s="5"/>
      <c r="IQ366" s="5"/>
      <c r="IR366" s="5"/>
      <c r="IS366" s="5"/>
      <c r="IT366" s="5"/>
      <c r="IU366" s="5"/>
      <c r="IV366" s="5"/>
      <c r="IW366" s="5"/>
    </row>
    <row r="367" spans="1:257" ht="63.75" customHeight="1">
      <c r="A367" s="155">
        <v>7</v>
      </c>
      <c r="B367" s="588" t="s">
        <v>273</v>
      </c>
      <c r="C367" s="588"/>
      <c r="D367" s="588"/>
      <c r="E367" s="588"/>
      <c r="F367" s="588"/>
      <c r="G367" s="588"/>
      <c r="H367" s="588"/>
      <c r="I367" s="11"/>
      <c r="J367" s="30"/>
      <c r="K367" s="88"/>
      <c r="L367" s="6"/>
    </row>
    <row r="368" spans="1:257" ht="14.25">
      <c r="A368" s="155"/>
      <c r="B368" s="3" t="s">
        <v>8</v>
      </c>
      <c r="C368" s="3"/>
      <c r="D368" s="15">
        <v>306</v>
      </c>
      <c r="E368" s="3"/>
      <c r="F368" s="1" t="s">
        <v>9</v>
      </c>
      <c r="G368" s="112"/>
      <c r="H368" s="3" t="s">
        <v>69</v>
      </c>
      <c r="I368" s="11"/>
      <c r="J368" s="51">
        <f>SUM(D368*G368)</f>
        <v>0</v>
      </c>
      <c r="K368" s="86" t="s">
        <v>69</v>
      </c>
      <c r="L368" s="1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c r="GN368" s="3"/>
      <c r="GO368" s="3"/>
      <c r="GP368" s="3"/>
      <c r="GQ368" s="3"/>
      <c r="GR368" s="3"/>
      <c r="GS368" s="3"/>
      <c r="GT368" s="3"/>
      <c r="GU368" s="3"/>
      <c r="GV368" s="3"/>
      <c r="GW368" s="3"/>
      <c r="GX368" s="3"/>
      <c r="GY368" s="3"/>
      <c r="GZ368" s="3"/>
      <c r="HA368" s="3"/>
      <c r="HB368" s="3"/>
      <c r="HC368" s="3"/>
      <c r="HD368" s="3"/>
      <c r="HE368" s="3"/>
      <c r="HF368" s="3"/>
      <c r="HG368" s="3"/>
      <c r="HH368" s="3"/>
      <c r="HI368" s="3"/>
      <c r="HJ368" s="3"/>
      <c r="HK368" s="3"/>
      <c r="HL368" s="3"/>
      <c r="HM368" s="3"/>
      <c r="HN368" s="3"/>
      <c r="HO368" s="3"/>
      <c r="HP368" s="3"/>
      <c r="HQ368" s="3"/>
      <c r="HR368" s="3"/>
      <c r="HS368" s="3"/>
      <c r="HT368" s="3"/>
      <c r="HU368" s="3"/>
      <c r="HV368" s="3"/>
      <c r="HW368" s="3"/>
      <c r="HX368" s="3"/>
      <c r="HY368" s="3"/>
      <c r="HZ368" s="3"/>
      <c r="IA368" s="3"/>
      <c r="IB368" s="3"/>
      <c r="IC368" s="3"/>
      <c r="ID368" s="3"/>
      <c r="IE368" s="3"/>
      <c r="IF368" s="3"/>
      <c r="IG368" s="3"/>
      <c r="IH368" s="3"/>
      <c r="II368" s="3"/>
      <c r="IJ368" s="3"/>
      <c r="IK368" s="3"/>
      <c r="IL368" s="3"/>
      <c r="IM368" s="3"/>
      <c r="IN368" s="3"/>
      <c r="IO368" s="3"/>
      <c r="IP368" s="3"/>
      <c r="IQ368" s="3"/>
      <c r="IR368" s="3"/>
      <c r="IS368" s="3"/>
      <c r="IT368" s="3"/>
      <c r="IU368" s="3"/>
      <c r="IV368" s="3"/>
      <c r="IW368" s="3"/>
    </row>
    <row r="369" spans="1:257" ht="14.25" customHeight="1">
      <c r="A369" s="155"/>
      <c r="B369" s="3"/>
      <c r="C369" s="3"/>
      <c r="D369" s="18"/>
      <c r="E369" s="3"/>
      <c r="F369" s="1"/>
      <c r="G369" s="52"/>
      <c r="H369" s="3"/>
      <c r="I369" s="11"/>
      <c r="J369" s="30"/>
      <c r="K369" s="88"/>
      <c r="L369" s="1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c r="GN369" s="3"/>
      <c r="GO369" s="3"/>
      <c r="GP369" s="3"/>
      <c r="GQ369" s="3"/>
      <c r="GR369" s="3"/>
      <c r="GS369" s="3"/>
      <c r="GT369" s="3"/>
      <c r="GU369" s="3"/>
      <c r="GV369" s="3"/>
      <c r="GW369" s="3"/>
      <c r="GX369" s="3"/>
      <c r="GY369" s="3"/>
      <c r="GZ369" s="3"/>
      <c r="HA369" s="3"/>
      <c r="HB369" s="3"/>
      <c r="HC369" s="3"/>
      <c r="HD369" s="3"/>
      <c r="HE369" s="3"/>
      <c r="HF369" s="3"/>
      <c r="HG369" s="3"/>
      <c r="HH369" s="3"/>
      <c r="HI369" s="3"/>
      <c r="HJ369" s="3"/>
      <c r="HK369" s="3"/>
      <c r="HL369" s="3"/>
      <c r="HM369" s="3"/>
      <c r="HN369" s="3"/>
      <c r="HO369" s="3"/>
      <c r="HP369" s="3"/>
      <c r="HQ369" s="3"/>
      <c r="HR369" s="3"/>
      <c r="HS369" s="3"/>
      <c r="HT369" s="3"/>
      <c r="HU369" s="3"/>
      <c r="HV369" s="3"/>
      <c r="HW369" s="3"/>
      <c r="HX369" s="3"/>
      <c r="HY369" s="3"/>
      <c r="HZ369" s="3"/>
      <c r="IA369" s="3"/>
      <c r="IB369" s="3"/>
      <c r="IC369" s="3"/>
      <c r="ID369" s="3"/>
      <c r="IE369" s="3"/>
      <c r="IF369" s="3"/>
      <c r="IG369" s="3"/>
      <c r="IH369" s="3"/>
      <c r="II369" s="3"/>
      <c r="IJ369" s="3"/>
      <c r="IK369" s="3"/>
      <c r="IL369" s="3"/>
      <c r="IM369" s="3"/>
      <c r="IN369" s="3"/>
      <c r="IO369" s="3"/>
      <c r="IP369" s="3"/>
      <c r="IQ369" s="3"/>
      <c r="IR369" s="3"/>
      <c r="IS369" s="3"/>
      <c r="IT369" s="3"/>
      <c r="IU369" s="3"/>
      <c r="IV369" s="3"/>
      <c r="IW369" s="3"/>
    </row>
    <row r="370" spans="1:257" ht="42" customHeight="1">
      <c r="A370" s="155">
        <v>8</v>
      </c>
      <c r="B370" s="588" t="s">
        <v>274</v>
      </c>
      <c r="C370" s="588"/>
      <c r="D370" s="588"/>
      <c r="E370" s="588"/>
      <c r="F370" s="588"/>
      <c r="G370" s="588"/>
      <c r="H370" s="588"/>
      <c r="I370" s="10"/>
      <c r="J370" s="31"/>
      <c r="K370" s="88"/>
      <c r="L370" s="12"/>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c r="FL370" s="5"/>
      <c r="FM370" s="5"/>
      <c r="FN370" s="5"/>
      <c r="FO370" s="5"/>
      <c r="FP370" s="5"/>
      <c r="FQ370" s="5"/>
      <c r="FR370" s="5"/>
      <c r="FS370" s="5"/>
      <c r="FT370" s="5"/>
      <c r="FU370" s="5"/>
      <c r="FV370" s="5"/>
      <c r="FW370" s="5"/>
      <c r="FX370" s="5"/>
      <c r="FY370" s="5"/>
      <c r="FZ370" s="5"/>
      <c r="GA370" s="5"/>
      <c r="GB370" s="5"/>
      <c r="GC370" s="5"/>
      <c r="GD370" s="5"/>
      <c r="GE370" s="5"/>
      <c r="GF370" s="5"/>
      <c r="GG370" s="5"/>
      <c r="GH370" s="5"/>
      <c r="GI370" s="5"/>
      <c r="GJ370" s="5"/>
      <c r="GK370" s="5"/>
      <c r="GL370" s="5"/>
      <c r="GM370" s="5"/>
      <c r="GN370" s="5"/>
      <c r="GO370" s="5"/>
      <c r="GP370" s="5"/>
      <c r="GQ370" s="5"/>
      <c r="GR370" s="5"/>
      <c r="GS370" s="5"/>
      <c r="GT370" s="5"/>
      <c r="GU370" s="5"/>
      <c r="GV370" s="5"/>
      <c r="GW370" s="5"/>
      <c r="GX370" s="5"/>
      <c r="GY370" s="5"/>
      <c r="GZ370" s="5"/>
      <c r="HA370" s="5"/>
      <c r="HB370" s="5"/>
      <c r="HC370" s="5"/>
      <c r="HD370" s="5"/>
      <c r="HE370" s="5"/>
      <c r="HF370" s="5"/>
      <c r="HG370" s="5"/>
      <c r="HH370" s="5"/>
      <c r="HI370" s="5"/>
      <c r="HJ370" s="5"/>
      <c r="HK370" s="5"/>
      <c r="HL370" s="5"/>
      <c r="HM370" s="5"/>
      <c r="HN370" s="5"/>
      <c r="HO370" s="5"/>
      <c r="HP370" s="5"/>
      <c r="HQ370" s="5"/>
      <c r="HR370" s="5"/>
      <c r="HS370" s="5"/>
      <c r="HT370" s="5"/>
      <c r="HU370" s="5"/>
      <c r="HV370" s="5"/>
      <c r="HW370" s="5"/>
      <c r="HX370" s="5"/>
      <c r="HY370" s="5"/>
      <c r="HZ370" s="5"/>
      <c r="IA370" s="5"/>
      <c r="IB370" s="5"/>
      <c r="IC370" s="5"/>
      <c r="ID370" s="5"/>
      <c r="IE370" s="5"/>
      <c r="IF370" s="5"/>
      <c r="IG370" s="5"/>
      <c r="IH370" s="5"/>
      <c r="II370" s="5"/>
      <c r="IJ370" s="5"/>
      <c r="IK370" s="5"/>
      <c r="IL370" s="5"/>
      <c r="IM370" s="5"/>
      <c r="IN370" s="5"/>
      <c r="IO370" s="5"/>
      <c r="IP370" s="5"/>
      <c r="IQ370" s="5"/>
      <c r="IR370" s="5"/>
      <c r="IS370" s="5"/>
      <c r="IT370" s="5"/>
      <c r="IU370" s="5"/>
      <c r="IV370" s="5"/>
      <c r="IW370" s="5"/>
    </row>
    <row r="371" spans="1:257" ht="14.25">
      <c r="B371" s="3" t="s">
        <v>8</v>
      </c>
      <c r="D371" s="15">
        <v>1250</v>
      </c>
      <c r="F371" s="1" t="s">
        <v>9</v>
      </c>
      <c r="G371" s="112"/>
      <c r="H371" s="3" t="s">
        <v>69</v>
      </c>
      <c r="I371" s="11"/>
      <c r="J371" s="51">
        <f>SUM(D371*G371)</f>
        <v>0</v>
      </c>
      <c r="K371" s="86" t="s">
        <v>69</v>
      </c>
      <c r="L371" s="13"/>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c r="FL371" s="5"/>
      <c r="FM371" s="5"/>
      <c r="FN371" s="5"/>
      <c r="FO371" s="5"/>
      <c r="FP371" s="5"/>
      <c r="FQ371" s="5"/>
      <c r="FR371" s="5"/>
      <c r="FS371" s="5"/>
      <c r="FT371" s="5"/>
      <c r="FU371" s="5"/>
      <c r="FV371" s="5"/>
      <c r="FW371" s="5"/>
      <c r="FX371" s="5"/>
      <c r="FY371" s="5"/>
      <c r="FZ371" s="5"/>
      <c r="GA371" s="5"/>
      <c r="GB371" s="5"/>
      <c r="GC371" s="5"/>
      <c r="GD371" s="5"/>
      <c r="GE371" s="5"/>
      <c r="GF371" s="5"/>
      <c r="GG371" s="5"/>
      <c r="GH371" s="5"/>
      <c r="GI371" s="5"/>
      <c r="GJ371" s="5"/>
      <c r="GK371" s="5"/>
      <c r="GL371" s="5"/>
      <c r="GM371" s="5"/>
      <c r="GN371" s="5"/>
      <c r="GO371" s="5"/>
      <c r="GP371" s="5"/>
      <c r="GQ371" s="5"/>
      <c r="GR371" s="5"/>
      <c r="GS371" s="5"/>
      <c r="GT371" s="5"/>
      <c r="GU371" s="5"/>
      <c r="GV371" s="5"/>
      <c r="GW371" s="5"/>
      <c r="GX371" s="5"/>
      <c r="GY371" s="5"/>
      <c r="GZ371" s="5"/>
      <c r="HA371" s="5"/>
      <c r="HB371" s="5"/>
      <c r="HC371" s="5"/>
      <c r="HD371" s="5"/>
      <c r="HE371" s="5"/>
      <c r="HF371" s="5"/>
      <c r="HG371" s="5"/>
      <c r="HH371" s="5"/>
      <c r="HI371" s="5"/>
      <c r="HJ371" s="5"/>
      <c r="HK371" s="5"/>
      <c r="HL371" s="5"/>
      <c r="HM371" s="5"/>
      <c r="HN371" s="5"/>
      <c r="HO371" s="5"/>
      <c r="HP371" s="5"/>
      <c r="HQ371" s="5"/>
      <c r="HR371" s="5"/>
      <c r="HS371" s="5"/>
      <c r="HT371" s="5"/>
      <c r="HU371" s="5"/>
      <c r="HV371" s="5"/>
      <c r="HW371" s="5"/>
      <c r="HX371" s="5"/>
      <c r="HY371" s="5"/>
      <c r="HZ371" s="5"/>
      <c r="IA371" s="5"/>
      <c r="IB371" s="5"/>
      <c r="IC371" s="5"/>
      <c r="ID371" s="5"/>
      <c r="IE371" s="5"/>
      <c r="IF371" s="5"/>
      <c r="IG371" s="5"/>
      <c r="IH371" s="5"/>
      <c r="II371" s="5"/>
      <c r="IJ371" s="5"/>
      <c r="IK371" s="5"/>
      <c r="IL371" s="5"/>
      <c r="IM371" s="5"/>
      <c r="IN371" s="5"/>
      <c r="IO371" s="5"/>
      <c r="IP371" s="5"/>
      <c r="IQ371" s="5"/>
      <c r="IR371" s="5"/>
      <c r="IS371" s="5"/>
      <c r="IT371" s="5"/>
      <c r="IU371" s="5"/>
      <c r="IV371" s="5"/>
      <c r="IW371" s="5"/>
    </row>
    <row r="372" spans="1:257" ht="10.5" customHeight="1">
      <c r="A372" s="155"/>
      <c r="B372" s="3"/>
      <c r="C372" s="3"/>
      <c r="D372" s="3"/>
      <c r="E372" s="3"/>
      <c r="F372" s="3"/>
      <c r="G372" s="52"/>
      <c r="H372" s="3"/>
      <c r="I372" s="3"/>
      <c r="J372" s="18"/>
      <c r="K372" s="64"/>
      <c r="L372" s="1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c r="GN372" s="3"/>
      <c r="GO372" s="3"/>
      <c r="GP372" s="3"/>
      <c r="GQ372" s="3"/>
      <c r="GR372" s="3"/>
      <c r="GS372" s="3"/>
      <c r="GT372" s="3"/>
      <c r="GU372" s="3"/>
      <c r="GV372" s="3"/>
      <c r="GW372" s="3"/>
      <c r="GX372" s="3"/>
      <c r="GY372" s="3"/>
      <c r="GZ372" s="3"/>
      <c r="HA372" s="3"/>
      <c r="HB372" s="3"/>
      <c r="HC372" s="3"/>
      <c r="HD372" s="3"/>
      <c r="HE372" s="3"/>
      <c r="HF372" s="3"/>
      <c r="HG372" s="3"/>
      <c r="HH372" s="3"/>
      <c r="HI372" s="3"/>
      <c r="HJ372" s="3"/>
      <c r="HK372" s="3"/>
      <c r="HL372" s="3"/>
      <c r="HM372" s="3"/>
      <c r="HN372" s="3"/>
      <c r="HO372" s="3"/>
      <c r="HP372" s="3"/>
      <c r="HQ372" s="3"/>
      <c r="HR372" s="3"/>
      <c r="HS372" s="3"/>
      <c r="HT372" s="3"/>
      <c r="HU372" s="3"/>
      <c r="HV372" s="3"/>
      <c r="HW372" s="3"/>
      <c r="HX372" s="3"/>
      <c r="HY372" s="3"/>
      <c r="HZ372" s="3"/>
      <c r="IA372" s="3"/>
      <c r="IB372" s="3"/>
      <c r="IC372" s="3"/>
      <c r="ID372" s="3"/>
      <c r="IE372" s="3"/>
      <c r="IF372" s="3"/>
      <c r="IG372" s="3"/>
      <c r="IH372" s="3"/>
      <c r="II372" s="3"/>
      <c r="IJ372" s="3"/>
      <c r="IK372" s="3"/>
      <c r="IL372" s="3"/>
      <c r="IM372" s="3"/>
      <c r="IN372" s="3"/>
      <c r="IO372" s="3"/>
      <c r="IP372" s="3"/>
      <c r="IQ372" s="3"/>
      <c r="IR372" s="3"/>
      <c r="IS372" s="3"/>
      <c r="IT372" s="3"/>
      <c r="IU372" s="3"/>
      <c r="IV372" s="3"/>
      <c r="IW372" s="3"/>
    </row>
    <row r="373" spans="1:257" ht="42.75" customHeight="1">
      <c r="A373" s="155">
        <v>9</v>
      </c>
      <c r="B373" s="588" t="s">
        <v>275</v>
      </c>
      <c r="C373" s="588"/>
      <c r="D373" s="588"/>
      <c r="E373" s="588"/>
      <c r="F373" s="588"/>
      <c r="G373" s="588"/>
      <c r="H373" s="588"/>
      <c r="I373" s="10"/>
      <c r="J373" s="31"/>
      <c r="K373" s="88"/>
      <c r="L373" s="1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c r="GQ373" s="3"/>
      <c r="GR373" s="3"/>
      <c r="GS373" s="3"/>
      <c r="GT373" s="3"/>
      <c r="GU373" s="3"/>
      <c r="GV373" s="3"/>
      <c r="GW373" s="3"/>
      <c r="GX373" s="3"/>
      <c r="GY373" s="3"/>
      <c r="GZ373" s="3"/>
      <c r="HA373" s="3"/>
      <c r="HB373" s="3"/>
      <c r="HC373" s="3"/>
      <c r="HD373" s="3"/>
      <c r="HE373" s="3"/>
      <c r="HF373" s="3"/>
      <c r="HG373" s="3"/>
      <c r="HH373" s="3"/>
      <c r="HI373" s="3"/>
      <c r="HJ373" s="3"/>
      <c r="HK373" s="3"/>
      <c r="HL373" s="3"/>
      <c r="HM373" s="3"/>
      <c r="HN373" s="3"/>
      <c r="HO373" s="3"/>
      <c r="HP373" s="3"/>
      <c r="HQ373" s="3"/>
      <c r="HR373" s="3"/>
      <c r="HS373" s="3"/>
      <c r="HT373" s="3"/>
      <c r="HU373" s="3"/>
      <c r="HV373" s="3"/>
      <c r="HW373" s="3"/>
      <c r="HX373" s="3"/>
      <c r="HY373" s="3"/>
      <c r="HZ373" s="3"/>
      <c r="IA373" s="3"/>
      <c r="IB373" s="3"/>
      <c r="IC373" s="3"/>
      <c r="ID373" s="3"/>
      <c r="IE373" s="3"/>
      <c r="IF373" s="3"/>
      <c r="IG373" s="3"/>
      <c r="IH373" s="3"/>
      <c r="II373" s="3"/>
      <c r="IJ373" s="3"/>
      <c r="IK373" s="3"/>
      <c r="IL373" s="3"/>
      <c r="IM373" s="3"/>
      <c r="IN373" s="3"/>
      <c r="IO373" s="3"/>
      <c r="IP373" s="3"/>
      <c r="IQ373" s="3"/>
      <c r="IR373" s="3"/>
      <c r="IS373" s="3"/>
      <c r="IT373" s="3"/>
      <c r="IU373" s="3"/>
      <c r="IV373" s="3"/>
      <c r="IW373" s="3"/>
    </row>
    <row r="374" spans="1:257" ht="14.25">
      <c r="B374" s="3" t="s">
        <v>8</v>
      </c>
      <c r="D374" s="15">
        <v>1250</v>
      </c>
      <c r="F374" s="1" t="s">
        <v>9</v>
      </c>
      <c r="G374" s="112"/>
      <c r="H374" s="3" t="s">
        <v>69</v>
      </c>
      <c r="I374" s="11"/>
      <c r="J374" s="51">
        <f>SUM(D374*G374)</f>
        <v>0</v>
      </c>
      <c r="K374" s="86" t="s">
        <v>69</v>
      </c>
      <c r="L374" s="1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c r="GQ374" s="3"/>
      <c r="GR374" s="3"/>
      <c r="GS374" s="3"/>
      <c r="GT374" s="3"/>
      <c r="GU374" s="3"/>
      <c r="GV374" s="3"/>
      <c r="GW374" s="3"/>
      <c r="GX374" s="3"/>
      <c r="GY374" s="3"/>
      <c r="GZ374" s="3"/>
      <c r="HA374" s="3"/>
      <c r="HB374" s="3"/>
      <c r="HC374" s="3"/>
      <c r="HD374" s="3"/>
      <c r="HE374" s="3"/>
      <c r="HF374" s="3"/>
      <c r="HG374" s="3"/>
      <c r="HH374" s="3"/>
      <c r="HI374" s="3"/>
      <c r="HJ374" s="3"/>
      <c r="HK374" s="3"/>
      <c r="HL374" s="3"/>
      <c r="HM374" s="3"/>
      <c r="HN374" s="3"/>
      <c r="HO374" s="3"/>
      <c r="HP374" s="3"/>
      <c r="HQ374" s="3"/>
      <c r="HR374" s="3"/>
      <c r="HS374" s="3"/>
      <c r="HT374" s="3"/>
      <c r="HU374" s="3"/>
      <c r="HV374" s="3"/>
      <c r="HW374" s="3"/>
      <c r="HX374" s="3"/>
      <c r="HY374" s="3"/>
      <c r="HZ374" s="3"/>
      <c r="IA374" s="3"/>
      <c r="IB374" s="3"/>
      <c r="IC374" s="3"/>
      <c r="ID374" s="3"/>
      <c r="IE374" s="3"/>
      <c r="IF374" s="3"/>
      <c r="IG374" s="3"/>
      <c r="IH374" s="3"/>
      <c r="II374" s="3"/>
      <c r="IJ374" s="3"/>
      <c r="IK374" s="3"/>
      <c r="IL374" s="3"/>
      <c r="IM374" s="3"/>
      <c r="IN374" s="3"/>
      <c r="IO374" s="3"/>
      <c r="IP374" s="3"/>
      <c r="IQ374" s="3"/>
      <c r="IR374" s="3"/>
      <c r="IS374" s="3"/>
      <c r="IT374" s="3"/>
      <c r="IU374" s="3"/>
      <c r="IV374" s="3"/>
      <c r="IW374" s="3"/>
    </row>
    <row r="375" spans="1:257" ht="11.25" customHeight="1">
      <c r="A375" s="155"/>
      <c r="B375" s="3"/>
      <c r="C375" s="3"/>
      <c r="D375" s="3"/>
      <c r="E375" s="3"/>
      <c r="F375" s="3"/>
      <c r="G375" s="52"/>
      <c r="H375" s="3"/>
      <c r="I375" s="3"/>
      <c r="J375" s="18"/>
      <c r="K375" s="64"/>
      <c r="L375" s="1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c r="GQ375" s="3"/>
      <c r="GR375" s="3"/>
      <c r="GS375" s="3"/>
      <c r="GT375" s="3"/>
      <c r="GU375" s="3"/>
      <c r="GV375" s="3"/>
      <c r="GW375" s="3"/>
      <c r="GX375" s="3"/>
      <c r="GY375" s="3"/>
      <c r="GZ375" s="3"/>
      <c r="HA375" s="3"/>
      <c r="HB375" s="3"/>
      <c r="HC375" s="3"/>
      <c r="HD375" s="3"/>
      <c r="HE375" s="3"/>
      <c r="HF375" s="3"/>
      <c r="HG375" s="3"/>
      <c r="HH375" s="3"/>
      <c r="HI375" s="3"/>
      <c r="HJ375" s="3"/>
      <c r="HK375" s="3"/>
      <c r="HL375" s="3"/>
      <c r="HM375" s="3"/>
      <c r="HN375" s="3"/>
      <c r="HO375" s="3"/>
      <c r="HP375" s="3"/>
      <c r="HQ375" s="3"/>
      <c r="HR375" s="3"/>
      <c r="HS375" s="3"/>
      <c r="HT375" s="3"/>
      <c r="HU375" s="3"/>
      <c r="HV375" s="3"/>
      <c r="HW375" s="3"/>
      <c r="HX375" s="3"/>
      <c r="HY375" s="3"/>
      <c r="HZ375" s="3"/>
      <c r="IA375" s="3"/>
      <c r="IB375" s="3"/>
      <c r="IC375" s="3"/>
      <c r="ID375" s="3"/>
      <c r="IE375" s="3"/>
      <c r="IF375" s="3"/>
      <c r="IG375" s="3"/>
      <c r="IH375" s="3"/>
      <c r="II375" s="3"/>
      <c r="IJ375" s="3"/>
      <c r="IK375" s="3"/>
      <c r="IL375" s="3"/>
      <c r="IM375" s="3"/>
      <c r="IN375" s="3"/>
      <c r="IO375" s="3"/>
      <c r="IP375" s="3"/>
      <c r="IQ375" s="3"/>
      <c r="IR375" s="3"/>
      <c r="IS375" s="3"/>
      <c r="IT375" s="3"/>
      <c r="IU375" s="3"/>
      <c r="IV375" s="3"/>
      <c r="IW375" s="3"/>
    </row>
    <row r="376" spans="1:257" ht="27" customHeight="1">
      <c r="A376" s="155">
        <v>11</v>
      </c>
      <c r="B376" s="588" t="s">
        <v>276</v>
      </c>
      <c r="C376" s="588"/>
      <c r="D376" s="588"/>
      <c r="E376" s="588"/>
      <c r="F376" s="588"/>
      <c r="G376" s="588"/>
      <c r="H376" s="588"/>
      <c r="I376" s="10"/>
      <c r="J376" s="31"/>
      <c r="K376" s="88"/>
      <c r="L376" s="1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c r="GN376" s="3"/>
      <c r="GO376" s="3"/>
      <c r="GP376" s="3"/>
      <c r="GQ376" s="3"/>
      <c r="GR376" s="3"/>
      <c r="GS376" s="3"/>
      <c r="GT376" s="3"/>
      <c r="GU376" s="3"/>
      <c r="GV376" s="3"/>
      <c r="GW376" s="3"/>
      <c r="GX376" s="3"/>
      <c r="GY376" s="3"/>
      <c r="GZ376" s="3"/>
      <c r="HA376" s="3"/>
      <c r="HB376" s="3"/>
      <c r="HC376" s="3"/>
      <c r="HD376" s="3"/>
      <c r="HE376" s="3"/>
      <c r="HF376" s="3"/>
      <c r="HG376" s="3"/>
      <c r="HH376" s="3"/>
      <c r="HI376" s="3"/>
      <c r="HJ376" s="3"/>
      <c r="HK376" s="3"/>
      <c r="HL376" s="3"/>
      <c r="HM376" s="3"/>
      <c r="HN376" s="3"/>
      <c r="HO376" s="3"/>
      <c r="HP376" s="3"/>
      <c r="HQ376" s="3"/>
      <c r="HR376" s="3"/>
      <c r="HS376" s="3"/>
      <c r="HT376" s="3"/>
      <c r="HU376" s="3"/>
      <c r="HV376" s="3"/>
      <c r="HW376" s="3"/>
      <c r="HX376" s="3"/>
      <c r="HY376" s="3"/>
      <c r="HZ376" s="3"/>
      <c r="IA376" s="3"/>
      <c r="IB376" s="3"/>
      <c r="IC376" s="3"/>
      <c r="ID376" s="3"/>
      <c r="IE376" s="3"/>
      <c r="IF376" s="3"/>
      <c r="IG376" s="3"/>
      <c r="IH376" s="3"/>
      <c r="II376" s="3"/>
      <c r="IJ376" s="3"/>
      <c r="IK376" s="3"/>
      <c r="IL376" s="3"/>
      <c r="IM376" s="3"/>
      <c r="IN376" s="3"/>
      <c r="IO376" s="3"/>
      <c r="IP376" s="3"/>
      <c r="IQ376" s="3"/>
      <c r="IR376" s="3"/>
      <c r="IS376" s="3"/>
      <c r="IT376" s="3"/>
      <c r="IU376" s="3"/>
      <c r="IV376" s="3"/>
      <c r="IW376" s="3"/>
    </row>
    <row r="377" spans="1:257" ht="14.25">
      <c r="B377" s="3" t="s">
        <v>72</v>
      </c>
      <c r="D377" s="15">
        <v>90</v>
      </c>
      <c r="F377" s="1" t="s">
        <v>9</v>
      </c>
      <c r="G377" s="112"/>
      <c r="H377" s="3" t="s">
        <v>69</v>
      </c>
      <c r="I377" s="11"/>
      <c r="J377" s="51">
        <f>SUM(D377*G377)</f>
        <v>0</v>
      </c>
      <c r="K377" s="86" t="s">
        <v>69</v>
      </c>
      <c r="L377" s="1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c r="HQ377" s="3"/>
      <c r="HR377" s="3"/>
      <c r="HS377" s="3"/>
      <c r="HT377" s="3"/>
      <c r="HU377" s="3"/>
      <c r="HV377" s="3"/>
      <c r="HW377" s="3"/>
      <c r="HX377" s="3"/>
      <c r="HY377" s="3"/>
      <c r="HZ377" s="3"/>
      <c r="IA377" s="3"/>
      <c r="IB377" s="3"/>
      <c r="IC377" s="3"/>
      <c r="ID377" s="3"/>
      <c r="IE377" s="3"/>
      <c r="IF377" s="3"/>
      <c r="IG377" s="3"/>
      <c r="IH377" s="3"/>
      <c r="II377" s="3"/>
      <c r="IJ377" s="3"/>
      <c r="IK377" s="3"/>
      <c r="IL377" s="3"/>
      <c r="IM377" s="3"/>
      <c r="IN377" s="3"/>
      <c r="IO377" s="3"/>
      <c r="IP377" s="3"/>
      <c r="IQ377" s="3"/>
      <c r="IR377" s="3"/>
      <c r="IS377" s="3"/>
      <c r="IT377" s="3"/>
      <c r="IU377" s="3"/>
      <c r="IV377" s="3"/>
      <c r="IW377" s="3"/>
    </row>
    <row r="378" spans="1:257" ht="15.75" customHeight="1">
      <c r="A378" s="155"/>
      <c r="B378" s="3"/>
      <c r="C378" s="3"/>
      <c r="D378" s="3"/>
      <c r="E378" s="3"/>
      <c r="F378" s="3"/>
      <c r="G378" s="52"/>
      <c r="H378" s="3"/>
      <c r="I378" s="3"/>
      <c r="J378" s="18"/>
      <c r="K378" s="64"/>
      <c r="L378" s="1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c r="HQ378" s="3"/>
      <c r="HR378" s="3"/>
      <c r="HS378" s="3"/>
      <c r="HT378" s="3"/>
      <c r="HU378" s="3"/>
      <c r="HV378" s="3"/>
      <c r="HW378" s="3"/>
      <c r="HX378" s="3"/>
      <c r="HY378" s="3"/>
      <c r="HZ378" s="3"/>
      <c r="IA378" s="3"/>
      <c r="IB378" s="3"/>
      <c r="IC378" s="3"/>
      <c r="ID378" s="3"/>
      <c r="IE378" s="3"/>
      <c r="IF378" s="3"/>
      <c r="IG378" s="3"/>
      <c r="IH378" s="3"/>
      <c r="II378" s="3"/>
      <c r="IJ378" s="3"/>
      <c r="IK378" s="3"/>
      <c r="IL378" s="3"/>
      <c r="IM378" s="3"/>
      <c r="IN378" s="3"/>
      <c r="IO378" s="3"/>
      <c r="IP378" s="3"/>
      <c r="IQ378" s="3"/>
      <c r="IR378" s="3"/>
      <c r="IS378" s="3"/>
      <c r="IT378" s="3"/>
      <c r="IU378" s="3"/>
      <c r="IV378" s="3"/>
      <c r="IW378" s="3"/>
    </row>
    <row r="379" spans="1:257" ht="44.25" customHeight="1">
      <c r="A379" s="155">
        <v>12</v>
      </c>
      <c r="B379" s="588" t="s">
        <v>278</v>
      </c>
      <c r="C379" s="588"/>
      <c r="D379" s="588"/>
      <c r="E379" s="588"/>
      <c r="F379" s="588"/>
      <c r="G379" s="588"/>
      <c r="H379" s="588"/>
      <c r="I379" s="10"/>
      <c r="J379" s="31"/>
      <c r="K379" s="88"/>
      <c r="L379" s="1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c r="HQ379" s="3"/>
      <c r="HR379" s="3"/>
      <c r="HS379" s="3"/>
      <c r="HT379" s="3"/>
      <c r="HU379" s="3"/>
      <c r="HV379" s="3"/>
      <c r="HW379" s="3"/>
      <c r="HX379" s="3"/>
      <c r="HY379" s="3"/>
      <c r="HZ379" s="3"/>
      <c r="IA379" s="3"/>
      <c r="IB379" s="3"/>
      <c r="IC379" s="3"/>
      <c r="ID379" s="3"/>
      <c r="IE379" s="3"/>
      <c r="IF379" s="3"/>
      <c r="IG379" s="3"/>
      <c r="IH379" s="3"/>
      <c r="II379" s="3"/>
      <c r="IJ379" s="3"/>
      <c r="IK379" s="3"/>
      <c r="IL379" s="3"/>
      <c r="IM379" s="3"/>
      <c r="IN379" s="3"/>
      <c r="IO379" s="3"/>
      <c r="IP379" s="3"/>
      <c r="IQ379" s="3"/>
      <c r="IR379" s="3"/>
      <c r="IS379" s="3"/>
      <c r="IT379" s="3"/>
      <c r="IU379" s="3"/>
      <c r="IV379" s="3"/>
      <c r="IW379" s="3"/>
    </row>
    <row r="380" spans="1:257">
      <c r="B380" s="116" t="s">
        <v>76</v>
      </c>
      <c r="C380" s="113"/>
      <c r="D380" s="15"/>
      <c r="E380" s="113"/>
      <c r="F380" s="113"/>
      <c r="G380" s="113"/>
      <c r="H380" s="113"/>
      <c r="I380" s="122"/>
      <c r="J380" s="113"/>
      <c r="K380" s="92"/>
      <c r="L380" s="1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c r="GN380" s="3"/>
      <c r="GO380" s="3"/>
      <c r="GP380" s="3"/>
      <c r="GQ380" s="3"/>
      <c r="GR380" s="3"/>
      <c r="GS380" s="3"/>
      <c r="GT380" s="3"/>
      <c r="GU380" s="3"/>
      <c r="GV380" s="3"/>
      <c r="GW380" s="3"/>
      <c r="GX380" s="3"/>
      <c r="GY380" s="3"/>
      <c r="GZ380" s="3"/>
      <c r="HA380" s="3"/>
      <c r="HB380" s="3"/>
      <c r="HC380" s="3"/>
      <c r="HD380" s="3"/>
      <c r="HE380" s="3"/>
      <c r="HF380" s="3"/>
      <c r="HG380" s="3"/>
      <c r="HH380" s="3"/>
      <c r="HI380" s="3"/>
      <c r="HJ380" s="3"/>
      <c r="HK380" s="3"/>
      <c r="HL380" s="3"/>
      <c r="HM380" s="3"/>
      <c r="HN380" s="3"/>
      <c r="HO380" s="3"/>
      <c r="HP380" s="3"/>
      <c r="HQ380" s="3"/>
      <c r="HR380" s="3"/>
      <c r="HS380" s="3"/>
      <c r="HT380" s="3"/>
      <c r="HU380" s="3"/>
      <c r="HV380" s="3"/>
      <c r="HW380" s="3"/>
      <c r="HX380" s="3"/>
      <c r="HY380" s="3"/>
      <c r="HZ380" s="3"/>
      <c r="IA380" s="3"/>
      <c r="IB380" s="3"/>
      <c r="IC380" s="3"/>
      <c r="ID380" s="3"/>
      <c r="IE380" s="3"/>
      <c r="IF380" s="3"/>
      <c r="IG380" s="3"/>
      <c r="IH380" s="3"/>
      <c r="II380" s="3"/>
      <c r="IJ380" s="3"/>
      <c r="IK380" s="3"/>
      <c r="IL380" s="3"/>
      <c r="IM380" s="3"/>
      <c r="IN380" s="3"/>
      <c r="IO380" s="3"/>
      <c r="IP380" s="3"/>
      <c r="IQ380" s="3"/>
      <c r="IR380" s="3"/>
      <c r="IS380" s="3"/>
      <c r="IT380" s="3"/>
      <c r="IU380" s="3"/>
      <c r="IV380" s="3"/>
      <c r="IW380" s="3"/>
    </row>
    <row r="381" spans="1:257" ht="45" customHeight="1">
      <c r="B381" s="3" t="s">
        <v>8</v>
      </c>
      <c r="D381" s="15">
        <v>1250</v>
      </c>
      <c r="F381" s="1" t="s">
        <v>9</v>
      </c>
      <c r="G381" s="112"/>
      <c r="H381" s="3" t="s">
        <v>69</v>
      </c>
      <c r="I381" s="11"/>
      <c r="J381" s="51">
        <f>SUM(D381*G381)</f>
        <v>0</v>
      </c>
      <c r="K381" s="86" t="s">
        <v>69</v>
      </c>
      <c r="L381" s="1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c r="GN381" s="3"/>
      <c r="GO381" s="3"/>
      <c r="GP381" s="3"/>
      <c r="GQ381" s="3"/>
      <c r="GR381" s="3"/>
      <c r="GS381" s="3"/>
      <c r="GT381" s="3"/>
      <c r="GU381" s="3"/>
      <c r="GV381" s="3"/>
      <c r="GW381" s="3"/>
      <c r="GX381" s="3"/>
      <c r="GY381" s="3"/>
      <c r="GZ381" s="3"/>
      <c r="HA381" s="3"/>
      <c r="HB381" s="3"/>
      <c r="HC381" s="3"/>
      <c r="HD381" s="3"/>
      <c r="HE381" s="3"/>
      <c r="HF381" s="3"/>
      <c r="HG381" s="3"/>
      <c r="HH381" s="3"/>
      <c r="HI381" s="3"/>
      <c r="HJ381" s="3"/>
      <c r="HK381" s="3"/>
      <c r="HL381" s="3"/>
      <c r="HM381" s="3"/>
      <c r="HN381" s="3"/>
      <c r="HO381" s="3"/>
      <c r="HP381" s="3"/>
      <c r="HQ381" s="3"/>
      <c r="HR381" s="3"/>
      <c r="HS381" s="3"/>
      <c r="HT381" s="3"/>
      <c r="HU381" s="3"/>
      <c r="HV381" s="3"/>
      <c r="HW381" s="3"/>
      <c r="HX381" s="3"/>
      <c r="HY381" s="3"/>
      <c r="HZ381" s="3"/>
      <c r="IA381" s="3"/>
      <c r="IB381" s="3"/>
      <c r="IC381" s="3"/>
      <c r="ID381" s="3"/>
      <c r="IE381" s="3"/>
      <c r="IF381" s="3"/>
      <c r="IG381" s="3"/>
      <c r="IH381" s="3"/>
      <c r="II381" s="3"/>
      <c r="IJ381" s="3"/>
      <c r="IK381" s="3"/>
      <c r="IL381" s="3"/>
      <c r="IM381" s="3"/>
      <c r="IN381" s="3"/>
      <c r="IO381" s="3"/>
      <c r="IP381" s="3"/>
      <c r="IQ381" s="3"/>
      <c r="IR381" s="3"/>
      <c r="IS381" s="3"/>
      <c r="IT381" s="3"/>
      <c r="IU381" s="3"/>
      <c r="IV381" s="3"/>
      <c r="IW381" s="3"/>
    </row>
    <row r="382" spans="1:257" s="113" customFormat="1" ht="14.25">
      <c r="A382" s="156"/>
      <c r="B382" s="116"/>
      <c r="D382" s="15"/>
      <c r="F382" s="114"/>
      <c r="G382" s="124"/>
      <c r="H382" s="116"/>
      <c r="I382" s="122"/>
      <c r="J382" s="30"/>
      <c r="K382" s="86"/>
      <c r="L382" s="123"/>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6"/>
      <c r="AL382" s="116"/>
      <c r="AM382" s="116"/>
      <c r="AN382" s="116"/>
      <c r="AO382" s="116"/>
      <c r="AP382" s="116"/>
      <c r="AQ382" s="116"/>
      <c r="AR382" s="116"/>
      <c r="AS382" s="116"/>
      <c r="AT382" s="116"/>
      <c r="AU382" s="116"/>
      <c r="AV382" s="116"/>
      <c r="AW382" s="116"/>
      <c r="AX382" s="116"/>
      <c r="AY382" s="116"/>
      <c r="AZ382" s="116"/>
      <c r="BA382" s="116"/>
      <c r="BB382" s="116"/>
      <c r="BC382" s="116"/>
      <c r="BD382" s="116"/>
      <c r="BE382" s="116"/>
      <c r="BF382" s="116"/>
      <c r="BG382" s="116"/>
      <c r="BH382" s="116"/>
      <c r="BI382" s="116"/>
      <c r="BJ382" s="116"/>
      <c r="BK382" s="116"/>
      <c r="BL382" s="116"/>
      <c r="BM382" s="116"/>
      <c r="BN382" s="116"/>
      <c r="BO382" s="116"/>
      <c r="BP382" s="116"/>
      <c r="BQ382" s="116"/>
      <c r="BR382" s="116"/>
      <c r="BS382" s="116"/>
      <c r="BT382" s="116"/>
      <c r="BU382" s="116"/>
      <c r="BV382" s="116"/>
      <c r="BW382" s="116"/>
      <c r="BX382" s="116"/>
      <c r="BY382" s="116"/>
      <c r="BZ382" s="116"/>
      <c r="CA382" s="116"/>
      <c r="CB382" s="116"/>
      <c r="CC382" s="116"/>
      <c r="CD382" s="116"/>
      <c r="CE382" s="116"/>
      <c r="CF382" s="116"/>
      <c r="CG382" s="116"/>
      <c r="CH382" s="116"/>
      <c r="CI382" s="116"/>
      <c r="CJ382" s="116"/>
      <c r="CK382" s="116"/>
      <c r="CL382" s="116"/>
      <c r="CM382" s="116"/>
      <c r="CN382" s="116"/>
      <c r="CO382" s="116"/>
      <c r="CP382" s="116"/>
      <c r="CQ382" s="116"/>
      <c r="CR382" s="116"/>
      <c r="CS382" s="116"/>
      <c r="CT382" s="116"/>
      <c r="CU382" s="116"/>
      <c r="CV382" s="116"/>
      <c r="CW382" s="116"/>
      <c r="CX382" s="116"/>
      <c r="CY382" s="116"/>
      <c r="CZ382" s="116"/>
      <c r="DA382" s="116"/>
      <c r="DB382" s="116"/>
      <c r="DC382" s="116"/>
      <c r="DD382" s="116"/>
      <c r="DE382" s="116"/>
      <c r="DF382" s="116"/>
      <c r="DG382" s="116"/>
      <c r="DH382" s="116"/>
      <c r="DI382" s="116"/>
      <c r="DJ382" s="116"/>
      <c r="DK382" s="116"/>
      <c r="DL382" s="116"/>
      <c r="DM382" s="116"/>
      <c r="DN382" s="116"/>
      <c r="DO382" s="116"/>
      <c r="DP382" s="116"/>
      <c r="DQ382" s="116"/>
      <c r="DR382" s="116"/>
      <c r="DS382" s="116"/>
      <c r="DT382" s="116"/>
      <c r="DU382" s="116"/>
      <c r="DV382" s="116"/>
      <c r="DW382" s="116"/>
      <c r="DX382" s="116"/>
      <c r="DY382" s="116"/>
      <c r="DZ382" s="116"/>
      <c r="EA382" s="116"/>
      <c r="EB382" s="116"/>
      <c r="EC382" s="116"/>
      <c r="ED382" s="116"/>
      <c r="EE382" s="116"/>
      <c r="EF382" s="116"/>
      <c r="EG382" s="116"/>
      <c r="EH382" s="116"/>
      <c r="EI382" s="116"/>
      <c r="EJ382" s="116"/>
      <c r="EK382" s="116"/>
      <c r="EL382" s="116"/>
      <c r="EM382" s="116"/>
      <c r="EN382" s="116"/>
      <c r="EO382" s="116"/>
      <c r="EP382" s="116"/>
      <c r="EQ382" s="116"/>
      <c r="ER382" s="116"/>
      <c r="ES382" s="116"/>
      <c r="ET382" s="116"/>
      <c r="EU382" s="116"/>
      <c r="EV382" s="116"/>
      <c r="EW382" s="116"/>
      <c r="EX382" s="116"/>
      <c r="EY382" s="116"/>
      <c r="EZ382" s="116"/>
      <c r="FA382" s="116"/>
      <c r="FB382" s="116"/>
      <c r="FC382" s="116"/>
      <c r="FD382" s="116"/>
      <c r="FE382" s="116"/>
      <c r="FF382" s="116"/>
      <c r="FG382" s="116"/>
      <c r="FH382" s="116"/>
      <c r="FI382" s="116"/>
      <c r="FJ382" s="116"/>
      <c r="FK382" s="116"/>
      <c r="FL382" s="116"/>
      <c r="FM382" s="116"/>
      <c r="FN382" s="116"/>
      <c r="FO382" s="116"/>
      <c r="FP382" s="116"/>
      <c r="FQ382" s="116"/>
      <c r="FR382" s="116"/>
      <c r="FS382" s="116"/>
      <c r="FT382" s="116"/>
      <c r="FU382" s="116"/>
      <c r="FV382" s="116"/>
      <c r="FW382" s="116"/>
      <c r="FX382" s="116"/>
      <c r="FY382" s="116"/>
      <c r="FZ382" s="116"/>
      <c r="GA382" s="116"/>
      <c r="GB382" s="116"/>
      <c r="GC382" s="116"/>
      <c r="GD382" s="116"/>
      <c r="GE382" s="116"/>
      <c r="GF382" s="116"/>
      <c r="GG382" s="116"/>
      <c r="GH382" s="116"/>
      <c r="GI382" s="116"/>
      <c r="GJ382" s="116"/>
      <c r="GK382" s="116"/>
      <c r="GL382" s="116"/>
      <c r="GM382" s="116"/>
      <c r="GN382" s="116"/>
      <c r="GO382" s="116"/>
      <c r="GP382" s="116"/>
      <c r="GQ382" s="116"/>
      <c r="GR382" s="116"/>
      <c r="GS382" s="116"/>
      <c r="GT382" s="116"/>
      <c r="GU382" s="116"/>
      <c r="GV382" s="116"/>
      <c r="GW382" s="116"/>
      <c r="GX382" s="116"/>
      <c r="GY382" s="116"/>
      <c r="GZ382" s="116"/>
      <c r="HA382" s="116"/>
      <c r="HB382" s="116"/>
      <c r="HC382" s="116"/>
      <c r="HD382" s="116"/>
      <c r="HE382" s="116"/>
      <c r="HF382" s="116"/>
      <c r="HG382" s="116"/>
      <c r="HH382" s="116"/>
      <c r="HI382" s="116"/>
      <c r="HJ382" s="116"/>
      <c r="HK382" s="116"/>
      <c r="HL382" s="116"/>
      <c r="HM382" s="116"/>
      <c r="HN382" s="116"/>
      <c r="HO382" s="116"/>
      <c r="HP382" s="116"/>
      <c r="HQ382" s="116"/>
      <c r="HR382" s="116"/>
      <c r="HS382" s="116"/>
      <c r="HT382" s="116"/>
      <c r="HU382" s="116"/>
      <c r="HV382" s="116"/>
      <c r="HW382" s="116"/>
      <c r="HX382" s="116"/>
      <c r="HY382" s="116"/>
      <c r="HZ382" s="116"/>
      <c r="IA382" s="116"/>
      <c r="IB382" s="116"/>
      <c r="IC382" s="116"/>
      <c r="ID382" s="116"/>
      <c r="IE382" s="116"/>
      <c r="IF382" s="116"/>
      <c r="IG382" s="116"/>
      <c r="IH382" s="116"/>
      <c r="II382" s="116"/>
      <c r="IJ382" s="116"/>
      <c r="IK382" s="116"/>
      <c r="IL382" s="116"/>
      <c r="IM382" s="116"/>
      <c r="IN382" s="116"/>
      <c r="IO382" s="116"/>
      <c r="IP382" s="116"/>
      <c r="IQ382" s="116"/>
      <c r="IR382" s="116"/>
      <c r="IS382" s="116"/>
      <c r="IT382" s="116"/>
      <c r="IU382" s="116"/>
      <c r="IV382" s="116"/>
      <c r="IW382" s="116"/>
    </row>
    <row r="383" spans="1:257">
      <c r="B383" s="116" t="s">
        <v>77</v>
      </c>
      <c r="C383" s="113"/>
      <c r="D383" s="15"/>
      <c r="E383" s="113"/>
      <c r="F383" s="113"/>
      <c r="G383" s="113"/>
      <c r="H383" s="113"/>
      <c r="I383" s="122"/>
      <c r="J383" s="113"/>
      <c r="K383" s="92"/>
      <c r="L383" s="1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c r="GQ383" s="3"/>
      <c r="GR383" s="3"/>
      <c r="GS383" s="3"/>
      <c r="GT383" s="3"/>
      <c r="GU383" s="3"/>
      <c r="GV383" s="3"/>
      <c r="GW383" s="3"/>
      <c r="GX383" s="3"/>
      <c r="GY383" s="3"/>
      <c r="GZ383" s="3"/>
      <c r="HA383" s="3"/>
      <c r="HB383" s="3"/>
      <c r="HC383" s="3"/>
      <c r="HD383" s="3"/>
      <c r="HE383" s="3"/>
      <c r="HF383" s="3"/>
      <c r="HG383" s="3"/>
      <c r="HH383" s="3"/>
      <c r="HI383" s="3"/>
      <c r="HJ383" s="3"/>
      <c r="HK383" s="3"/>
      <c r="HL383" s="3"/>
      <c r="HM383" s="3"/>
      <c r="HN383" s="3"/>
      <c r="HO383" s="3"/>
      <c r="HP383" s="3"/>
      <c r="HQ383" s="3"/>
      <c r="HR383" s="3"/>
      <c r="HS383" s="3"/>
      <c r="HT383" s="3"/>
      <c r="HU383" s="3"/>
      <c r="HV383" s="3"/>
      <c r="HW383" s="3"/>
      <c r="HX383" s="3"/>
      <c r="HY383" s="3"/>
      <c r="HZ383" s="3"/>
      <c r="IA383" s="3"/>
      <c r="IB383" s="3"/>
      <c r="IC383" s="3"/>
      <c r="ID383" s="3"/>
      <c r="IE383" s="3"/>
      <c r="IF383" s="3"/>
      <c r="IG383" s="3"/>
      <c r="IH383" s="3"/>
      <c r="II383" s="3"/>
      <c r="IJ383" s="3"/>
      <c r="IK383" s="3"/>
      <c r="IL383" s="3"/>
      <c r="IM383" s="3"/>
      <c r="IN383" s="3"/>
      <c r="IO383" s="3"/>
      <c r="IP383" s="3"/>
      <c r="IQ383" s="3"/>
      <c r="IR383" s="3"/>
      <c r="IS383" s="3"/>
      <c r="IT383" s="3"/>
      <c r="IU383" s="3"/>
      <c r="IV383" s="3"/>
      <c r="IW383" s="3"/>
    </row>
    <row r="384" spans="1:257" s="113" customFormat="1" ht="10.5" customHeight="1">
      <c r="A384" s="156"/>
      <c r="B384" s="116" t="s">
        <v>8</v>
      </c>
      <c r="D384" s="15">
        <v>306</v>
      </c>
      <c r="F384" s="114" t="s">
        <v>9</v>
      </c>
      <c r="G384" s="112"/>
      <c r="H384" s="116" t="s">
        <v>69</v>
      </c>
      <c r="I384" s="122"/>
      <c r="J384" s="51">
        <f>SUM(D384*G384)</f>
        <v>0</v>
      </c>
      <c r="K384" s="86" t="s">
        <v>69</v>
      </c>
      <c r="L384" s="123"/>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6"/>
      <c r="AL384" s="116"/>
      <c r="AM384" s="116"/>
      <c r="AN384" s="116"/>
      <c r="AO384" s="116"/>
      <c r="AP384" s="116"/>
      <c r="AQ384" s="116"/>
      <c r="AR384" s="116"/>
      <c r="AS384" s="116"/>
      <c r="AT384" s="116"/>
      <c r="AU384" s="116"/>
      <c r="AV384" s="116"/>
      <c r="AW384" s="116"/>
      <c r="AX384" s="116"/>
      <c r="AY384" s="116"/>
      <c r="AZ384" s="116"/>
      <c r="BA384" s="116"/>
      <c r="BB384" s="116"/>
      <c r="BC384" s="116"/>
      <c r="BD384" s="116"/>
      <c r="BE384" s="116"/>
      <c r="BF384" s="116"/>
      <c r="BG384" s="116"/>
      <c r="BH384" s="116"/>
      <c r="BI384" s="116"/>
      <c r="BJ384" s="116"/>
      <c r="BK384" s="116"/>
      <c r="BL384" s="116"/>
      <c r="BM384" s="116"/>
      <c r="BN384" s="116"/>
      <c r="BO384" s="116"/>
      <c r="BP384" s="116"/>
      <c r="BQ384" s="116"/>
      <c r="BR384" s="116"/>
      <c r="BS384" s="116"/>
      <c r="BT384" s="116"/>
      <c r="BU384" s="116"/>
      <c r="BV384" s="116"/>
      <c r="BW384" s="116"/>
      <c r="BX384" s="116"/>
      <c r="BY384" s="116"/>
      <c r="BZ384" s="116"/>
      <c r="CA384" s="116"/>
      <c r="CB384" s="116"/>
      <c r="CC384" s="116"/>
      <c r="CD384" s="116"/>
      <c r="CE384" s="116"/>
      <c r="CF384" s="116"/>
      <c r="CG384" s="116"/>
      <c r="CH384" s="116"/>
      <c r="CI384" s="116"/>
      <c r="CJ384" s="116"/>
      <c r="CK384" s="116"/>
      <c r="CL384" s="116"/>
      <c r="CM384" s="116"/>
      <c r="CN384" s="116"/>
      <c r="CO384" s="116"/>
      <c r="CP384" s="116"/>
      <c r="CQ384" s="116"/>
      <c r="CR384" s="116"/>
      <c r="CS384" s="116"/>
      <c r="CT384" s="116"/>
      <c r="CU384" s="116"/>
      <c r="CV384" s="116"/>
      <c r="CW384" s="116"/>
      <c r="CX384" s="116"/>
      <c r="CY384" s="116"/>
      <c r="CZ384" s="116"/>
      <c r="DA384" s="116"/>
      <c r="DB384" s="116"/>
      <c r="DC384" s="116"/>
      <c r="DD384" s="116"/>
      <c r="DE384" s="116"/>
      <c r="DF384" s="116"/>
      <c r="DG384" s="116"/>
      <c r="DH384" s="116"/>
      <c r="DI384" s="116"/>
      <c r="DJ384" s="116"/>
      <c r="DK384" s="116"/>
      <c r="DL384" s="116"/>
      <c r="DM384" s="116"/>
      <c r="DN384" s="116"/>
      <c r="DO384" s="116"/>
      <c r="DP384" s="116"/>
      <c r="DQ384" s="116"/>
      <c r="DR384" s="116"/>
      <c r="DS384" s="116"/>
      <c r="DT384" s="116"/>
      <c r="DU384" s="116"/>
      <c r="DV384" s="116"/>
      <c r="DW384" s="116"/>
      <c r="DX384" s="116"/>
      <c r="DY384" s="116"/>
      <c r="DZ384" s="116"/>
      <c r="EA384" s="116"/>
      <c r="EB384" s="116"/>
      <c r="EC384" s="116"/>
      <c r="ED384" s="116"/>
      <c r="EE384" s="116"/>
      <c r="EF384" s="116"/>
      <c r="EG384" s="116"/>
      <c r="EH384" s="116"/>
      <c r="EI384" s="116"/>
      <c r="EJ384" s="116"/>
      <c r="EK384" s="116"/>
      <c r="EL384" s="116"/>
      <c r="EM384" s="116"/>
      <c r="EN384" s="116"/>
      <c r="EO384" s="116"/>
      <c r="EP384" s="116"/>
      <c r="EQ384" s="116"/>
      <c r="ER384" s="116"/>
      <c r="ES384" s="116"/>
      <c r="ET384" s="116"/>
      <c r="EU384" s="116"/>
      <c r="EV384" s="116"/>
      <c r="EW384" s="116"/>
      <c r="EX384" s="116"/>
      <c r="EY384" s="116"/>
      <c r="EZ384" s="116"/>
      <c r="FA384" s="116"/>
      <c r="FB384" s="116"/>
      <c r="FC384" s="116"/>
      <c r="FD384" s="116"/>
      <c r="FE384" s="116"/>
      <c r="FF384" s="116"/>
      <c r="FG384" s="116"/>
      <c r="FH384" s="116"/>
      <c r="FI384" s="116"/>
      <c r="FJ384" s="116"/>
      <c r="FK384" s="116"/>
      <c r="FL384" s="116"/>
      <c r="FM384" s="116"/>
      <c r="FN384" s="116"/>
      <c r="FO384" s="116"/>
      <c r="FP384" s="116"/>
      <c r="FQ384" s="116"/>
      <c r="FR384" s="116"/>
      <c r="FS384" s="116"/>
      <c r="FT384" s="116"/>
      <c r="FU384" s="116"/>
      <c r="FV384" s="116"/>
      <c r="FW384" s="116"/>
      <c r="FX384" s="116"/>
      <c r="FY384" s="116"/>
      <c r="FZ384" s="116"/>
      <c r="GA384" s="116"/>
      <c r="GB384" s="116"/>
      <c r="GC384" s="116"/>
      <c r="GD384" s="116"/>
      <c r="GE384" s="116"/>
      <c r="GF384" s="116"/>
      <c r="GG384" s="116"/>
      <c r="GH384" s="116"/>
      <c r="GI384" s="116"/>
      <c r="GJ384" s="116"/>
      <c r="GK384" s="116"/>
      <c r="GL384" s="116"/>
      <c r="GM384" s="116"/>
      <c r="GN384" s="116"/>
      <c r="GO384" s="116"/>
      <c r="GP384" s="116"/>
      <c r="GQ384" s="116"/>
      <c r="GR384" s="116"/>
      <c r="GS384" s="116"/>
      <c r="GT384" s="116"/>
      <c r="GU384" s="116"/>
      <c r="GV384" s="116"/>
      <c r="GW384" s="116"/>
      <c r="GX384" s="116"/>
      <c r="GY384" s="116"/>
      <c r="GZ384" s="116"/>
      <c r="HA384" s="116"/>
      <c r="HB384" s="116"/>
      <c r="HC384" s="116"/>
      <c r="HD384" s="116"/>
      <c r="HE384" s="116"/>
      <c r="HF384" s="116"/>
      <c r="HG384" s="116"/>
      <c r="HH384" s="116"/>
      <c r="HI384" s="116"/>
      <c r="HJ384" s="116"/>
      <c r="HK384" s="116"/>
      <c r="HL384" s="116"/>
      <c r="HM384" s="116"/>
      <c r="HN384" s="116"/>
      <c r="HO384" s="116"/>
      <c r="HP384" s="116"/>
      <c r="HQ384" s="116"/>
      <c r="HR384" s="116"/>
      <c r="HS384" s="116"/>
      <c r="HT384" s="116"/>
      <c r="HU384" s="116"/>
      <c r="HV384" s="116"/>
      <c r="HW384" s="116"/>
      <c r="HX384" s="116"/>
      <c r="HY384" s="116"/>
      <c r="HZ384" s="116"/>
      <c r="IA384" s="116"/>
      <c r="IB384" s="116"/>
      <c r="IC384" s="116"/>
      <c r="ID384" s="116"/>
      <c r="IE384" s="116"/>
      <c r="IF384" s="116"/>
      <c r="IG384" s="116"/>
      <c r="IH384" s="116"/>
      <c r="II384" s="116"/>
      <c r="IJ384" s="116"/>
      <c r="IK384" s="116"/>
      <c r="IL384" s="116"/>
      <c r="IM384" s="116"/>
      <c r="IN384" s="116"/>
      <c r="IO384" s="116"/>
      <c r="IP384" s="116"/>
      <c r="IQ384" s="116"/>
      <c r="IR384" s="116"/>
      <c r="IS384" s="116"/>
      <c r="IT384" s="116"/>
      <c r="IU384" s="116"/>
      <c r="IV384" s="116"/>
      <c r="IW384" s="116"/>
    </row>
    <row r="385" spans="1:257" s="113" customFormat="1">
      <c r="A385" s="155"/>
      <c r="B385" s="116"/>
      <c r="C385" s="116"/>
      <c r="D385" s="116"/>
      <c r="E385" s="116"/>
      <c r="F385" s="116"/>
      <c r="G385" s="52"/>
      <c r="H385" s="116"/>
      <c r="I385" s="116"/>
      <c r="J385" s="18"/>
      <c r="K385" s="64"/>
      <c r="L385" s="123"/>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6"/>
      <c r="AL385" s="116"/>
      <c r="AM385" s="116"/>
      <c r="AN385" s="116"/>
      <c r="AO385" s="116"/>
      <c r="AP385" s="116"/>
      <c r="AQ385" s="116"/>
      <c r="AR385" s="116"/>
      <c r="AS385" s="116"/>
      <c r="AT385" s="116"/>
      <c r="AU385" s="116"/>
      <c r="AV385" s="116"/>
      <c r="AW385" s="116"/>
      <c r="AX385" s="116"/>
      <c r="AY385" s="116"/>
      <c r="AZ385" s="116"/>
      <c r="BA385" s="116"/>
      <c r="BB385" s="116"/>
      <c r="BC385" s="116"/>
      <c r="BD385" s="116"/>
      <c r="BE385" s="116"/>
      <c r="BF385" s="116"/>
      <c r="BG385" s="116"/>
      <c r="BH385" s="116"/>
      <c r="BI385" s="116"/>
      <c r="BJ385" s="116"/>
      <c r="BK385" s="116"/>
      <c r="BL385" s="116"/>
      <c r="BM385" s="116"/>
      <c r="BN385" s="116"/>
      <c r="BO385" s="116"/>
      <c r="BP385" s="116"/>
      <c r="BQ385" s="116"/>
      <c r="BR385" s="116"/>
      <c r="BS385" s="116"/>
      <c r="BT385" s="116"/>
      <c r="BU385" s="116"/>
      <c r="BV385" s="116"/>
      <c r="BW385" s="116"/>
      <c r="BX385" s="116"/>
      <c r="BY385" s="116"/>
      <c r="BZ385" s="116"/>
      <c r="CA385" s="116"/>
      <c r="CB385" s="116"/>
      <c r="CC385" s="116"/>
      <c r="CD385" s="116"/>
      <c r="CE385" s="116"/>
      <c r="CF385" s="116"/>
      <c r="CG385" s="116"/>
      <c r="CH385" s="116"/>
      <c r="CI385" s="116"/>
      <c r="CJ385" s="116"/>
      <c r="CK385" s="116"/>
      <c r="CL385" s="116"/>
      <c r="CM385" s="116"/>
      <c r="CN385" s="116"/>
      <c r="CO385" s="116"/>
      <c r="CP385" s="116"/>
      <c r="CQ385" s="116"/>
      <c r="CR385" s="116"/>
      <c r="CS385" s="116"/>
      <c r="CT385" s="116"/>
      <c r="CU385" s="116"/>
      <c r="CV385" s="116"/>
      <c r="CW385" s="116"/>
      <c r="CX385" s="116"/>
      <c r="CY385" s="116"/>
      <c r="CZ385" s="116"/>
      <c r="DA385" s="116"/>
      <c r="DB385" s="116"/>
      <c r="DC385" s="116"/>
      <c r="DD385" s="116"/>
      <c r="DE385" s="116"/>
      <c r="DF385" s="116"/>
      <c r="DG385" s="116"/>
      <c r="DH385" s="116"/>
      <c r="DI385" s="116"/>
      <c r="DJ385" s="116"/>
      <c r="DK385" s="116"/>
      <c r="DL385" s="116"/>
      <c r="DM385" s="116"/>
      <c r="DN385" s="116"/>
      <c r="DO385" s="116"/>
      <c r="DP385" s="116"/>
      <c r="DQ385" s="116"/>
      <c r="DR385" s="116"/>
      <c r="DS385" s="116"/>
      <c r="DT385" s="116"/>
      <c r="DU385" s="116"/>
      <c r="DV385" s="116"/>
      <c r="DW385" s="116"/>
      <c r="DX385" s="116"/>
      <c r="DY385" s="116"/>
      <c r="DZ385" s="116"/>
      <c r="EA385" s="116"/>
      <c r="EB385" s="116"/>
      <c r="EC385" s="116"/>
      <c r="ED385" s="116"/>
      <c r="EE385" s="116"/>
      <c r="EF385" s="116"/>
      <c r="EG385" s="116"/>
      <c r="EH385" s="116"/>
      <c r="EI385" s="116"/>
      <c r="EJ385" s="116"/>
      <c r="EK385" s="116"/>
      <c r="EL385" s="116"/>
      <c r="EM385" s="116"/>
      <c r="EN385" s="116"/>
      <c r="EO385" s="116"/>
      <c r="EP385" s="116"/>
      <c r="EQ385" s="116"/>
      <c r="ER385" s="116"/>
      <c r="ES385" s="116"/>
      <c r="ET385" s="116"/>
      <c r="EU385" s="116"/>
      <c r="EV385" s="116"/>
      <c r="EW385" s="116"/>
      <c r="EX385" s="116"/>
      <c r="EY385" s="116"/>
      <c r="EZ385" s="116"/>
      <c r="FA385" s="116"/>
      <c r="FB385" s="116"/>
      <c r="FC385" s="116"/>
      <c r="FD385" s="116"/>
      <c r="FE385" s="116"/>
      <c r="FF385" s="116"/>
      <c r="FG385" s="116"/>
      <c r="FH385" s="116"/>
      <c r="FI385" s="116"/>
      <c r="FJ385" s="116"/>
      <c r="FK385" s="116"/>
      <c r="FL385" s="116"/>
      <c r="FM385" s="116"/>
      <c r="FN385" s="116"/>
      <c r="FO385" s="116"/>
      <c r="FP385" s="116"/>
      <c r="FQ385" s="116"/>
      <c r="FR385" s="116"/>
      <c r="FS385" s="116"/>
      <c r="FT385" s="116"/>
      <c r="FU385" s="116"/>
      <c r="FV385" s="116"/>
      <c r="FW385" s="116"/>
      <c r="FX385" s="116"/>
      <c r="FY385" s="116"/>
      <c r="FZ385" s="116"/>
      <c r="GA385" s="116"/>
      <c r="GB385" s="116"/>
      <c r="GC385" s="116"/>
      <c r="GD385" s="116"/>
      <c r="GE385" s="116"/>
      <c r="GF385" s="116"/>
      <c r="GG385" s="116"/>
      <c r="GH385" s="116"/>
      <c r="GI385" s="116"/>
      <c r="GJ385" s="116"/>
      <c r="GK385" s="116"/>
      <c r="GL385" s="116"/>
      <c r="GM385" s="116"/>
      <c r="GN385" s="116"/>
      <c r="GO385" s="116"/>
      <c r="GP385" s="116"/>
      <c r="GQ385" s="116"/>
      <c r="GR385" s="116"/>
      <c r="GS385" s="116"/>
      <c r="GT385" s="116"/>
      <c r="GU385" s="116"/>
      <c r="GV385" s="116"/>
      <c r="GW385" s="116"/>
      <c r="GX385" s="116"/>
      <c r="GY385" s="116"/>
      <c r="GZ385" s="116"/>
      <c r="HA385" s="116"/>
      <c r="HB385" s="116"/>
      <c r="HC385" s="116"/>
      <c r="HD385" s="116"/>
      <c r="HE385" s="116"/>
      <c r="HF385" s="116"/>
      <c r="HG385" s="116"/>
      <c r="HH385" s="116"/>
      <c r="HI385" s="116"/>
      <c r="HJ385" s="116"/>
      <c r="HK385" s="116"/>
      <c r="HL385" s="116"/>
      <c r="HM385" s="116"/>
      <c r="HN385" s="116"/>
      <c r="HO385" s="116"/>
      <c r="HP385" s="116"/>
      <c r="HQ385" s="116"/>
      <c r="HR385" s="116"/>
      <c r="HS385" s="116"/>
      <c r="HT385" s="116"/>
      <c r="HU385" s="116"/>
      <c r="HV385" s="116"/>
      <c r="HW385" s="116"/>
      <c r="HX385" s="116"/>
      <c r="HY385" s="116"/>
      <c r="HZ385" s="116"/>
      <c r="IA385" s="116"/>
      <c r="IB385" s="116"/>
      <c r="IC385" s="116"/>
      <c r="ID385" s="116"/>
      <c r="IE385" s="116"/>
      <c r="IF385" s="116"/>
      <c r="IG385" s="116"/>
      <c r="IH385" s="116"/>
      <c r="II385" s="116"/>
      <c r="IJ385" s="116"/>
      <c r="IK385" s="116"/>
      <c r="IL385" s="116"/>
      <c r="IM385" s="116"/>
      <c r="IN385" s="116"/>
      <c r="IO385" s="116"/>
      <c r="IP385" s="116"/>
      <c r="IQ385" s="116"/>
      <c r="IR385" s="116"/>
      <c r="IS385" s="116"/>
      <c r="IT385" s="116"/>
      <c r="IU385" s="116"/>
      <c r="IV385" s="116"/>
      <c r="IW385" s="116"/>
    </row>
    <row r="386" spans="1:257" s="113" customFormat="1" ht="35.25" customHeight="1">
      <c r="A386" s="155">
        <v>13</v>
      </c>
      <c r="B386" s="588" t="s">
        <v>277</v>
      </c>
      <c r="C386" s="588"/>
      <c r="D386" s="588"/>
      <c r="E386" s="588"/>
      <c r="F386" s="588"/>
      <c r="G386" s="588"/>
      <c r="H386" s="588"/>
      <c r="I386" s="10"/>
      <c r="J386" s="31"/>
      <c r="K386" s="88"/>
      <c r="L386" s="123"/>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6"/>
      <c r="AL386" s="116"/>
      <c r="AM386" s="116"/>
      <c r="AN386" s="116"/>
      <c r="AO386" s="116"/>
      <c r="AP386" s="116"/>
      <c r="AQ386" s="116"/>
      <c r="AR386" s="116"/>
      <c r="AS386" s="116"/>
      <c r="AT386" s="116"/>
      <c r="AU386" s="116"/>
      <c r="AV386" s="116"/>
      <c r="AW386" s="116"/>
      <c r="AX386" s="116"/>
      <c r="AY386" s="116"/>
      <c r="AZ386" s="116"/>
      <c r="BA386" s="116"/>
      <c r="BB386" s="116"/>
      <c r="BC386" s="116"/>
      <c r="BD386" s="116"/>
      <c r="BE386" s="116"/>
      <c r="BF386" s="116"/>
      <c r="BG386" s="116"/>
      <c r="BH386" s="116"/>
      <c r="BI386" s="116"/>
      <c r="BJ386" s="116"/>
      <c r="BK386" s="116"/>
      <c r="BL386" s="116"/>
      <c r="BM386" s="116"/>
      <c r="BN386" s="116"/>
      <c r="BO386" s="116"/>
      <c r="BP386" s="116"/>
      <c r="BQ386" s="116"/>
      <c r="BR386" s="116"/>
      <c r="BS386" s="116"/>
      <c r="BT386" s="116"/>
      <c r="BU386" s="116"/>
      <c r="BV386" s="116"/>
      <c r="BW386" s="116"/>
      <c r="BX386" s="116"/>
      <c r="BY386" s="116"/>
      <c r="BZ386" s="116"/>
      <c r="CA386" s="116"/>
      <c r="CB386" s="116"/>
      <c r="CC386" s="116"/>
      <c r="CD386" s="116"/>
      <c r="CE386" s="116"/>
      <c r="CF386" s="116"/>
      <c r="CG386" s="116"/>
      <c r="CH386" s="116"/>
      <c r="CI386" s="116"/>
      <c r="CJ386" s="116"/>
      <c r="CK386" s="116"/>
      <c r="CL386" s="116"/>
      <c r="CM386" s="116"/>
      <c r="CN386" s="116"/>
      <c r="CO386" s="116"/>
      <c r="CP386" s="116"/>
      <c r="CQ386" s="116"/>
      <c r="CR386" s="116"/>
      <c r="CS386" s="116"/>
      <c r="CT386" s="116"/>
      <c r="CU386" s="116"/>
      <c r="CV386" s="116"/>
      <c r="CW386" s="116"/>
      <c r="CX386" s="116"/>
      <c r="CY386" s="116"/>
      <c r="CZ386" s="116"/>
      <c r="DA386" s="116"/>
      <c r="DB386" s="116"/>
      <c r="DC386" s="116"/>
      <c r="DD386" s="116"/>
      <c r="DE386" s="116"/>
      <c r="DF386" s="116"/>
      <c r="DG386" s="116"/>
      <c r="DH386" s="116"/>
      <c r="DI386" s="116"/>
      <c r="DJ386" s="116"/>
      <c r="DK386" s="116"/>
      <c r="DL386" s="116"/>
      <c r="DM386" s="116"/>
      <c r="DN386" s="116"/>
      <c r="DO386" s="116"/>
      <c r="DP386" s="116"/>
      <c r="DQ386" s="116"/>
      <c r="DR386" s="116"/>
      <c r="DS386" s="116"/>
      <c r="DT386" s="116"/>
      <c r="DU386" s="116"/>
      <c r="DV386" s="116"/>
      <c r="DW386" s="116"/>
      <c r="DX386" s="116"/>
      <c r="DY386" s="116"/>
      <c r="DZ386" s="116"/>
      <c r="EA386" s="116"/>
      <c r="EB386" s="116"/>
      <c r="EC386" s="116"/>
      <c r="ED386" s="116"/>
      <c r="EE386" s="116"/>
      <c r="EF386" s="116"/>
      <c r="EG386" s="116"/>
      <c r="EH386" s="116"/>
      <c r="EI386" s="116"/>
      <c r="EJ386" s="116"/>
      <c r="EK386" s="116"/>
      <c r="EL386" s="116"/>
      <c r="EM386" s="116"/>
      <c r="EN386" s="116"/>
      <c r="EO386" s="116"/>
      <c r="EP386" s="116"/>
      <c r="EQ386" s="116"/>
      <c r="ER386" s="116"/>
      <c r="ES386" s="116"/>
      <c r="ET386" s="116"/>
      <c r="EU386" s="116"/>
      <c r="EV386" s="116"/>
      <c r="EW386" s="116"/>
      <c r="EX386" s="116"/>
      <c r="EY386" s="116"/>
      <c r="EZ386" s="116"/>
      <c r="FA386" s="116"/>
      <c r="FB386" s="116"/>
      <c r="FC386" s="116"/>
      <c r="FD386" s="116"/>
      <c r="FE386" s="116"/>
      <c r="FF386" s="116"/>
      <c r="FG386" s="116"/>
      <c r="FH386" s="116"/>
      <c r="FI386" s="116"/>
      <c r="FJ386" s="116"/>
      <c r="FK386" s="116"/>
      <c r="FL386" s="116"/>
      <c r="FM386" s="116"/>
      <c r="FN386" s="116"/>
      <c r="FO386" s="116"/>
      <c r="FP386" s="116"/>
      <c r="FQ386" s="116"/>
      <c r="FR386" s="116"/>
      <c r="FS386" s="116"/>
      <c r="FT386" s="116"/>
      <c r="FU386" s="116"/>
      <c r="FV386" s="116"/>
      <c r="FW386" s="116"/>
      <c r="FX386" s="116"/>
      <c r="FY386" s="116"/>
      <c r="FZ386" s="116"/>
      <c r="GA386" s="116"/>
      <c r="GB386" s="116"/>
      <c r="GC386" s="116"/>
      <c r="GD386" s="116"/>
      <c r="GE386" s="116"/>
      <c r="GF386" s="116"/>
      <c r="GG386" s="116"/>
      <c r="GH386" s="116"/>
      <c r="GI386" s="116"/>
      <c r="GJ386" s="116"/>
      <c r="GK386" s="116"/>
      <c r="GL386" s="116"/>
      <c r="GM386" s="116"/>
      <c r="GN386" s="116"/>
      <c r="GO386" s="116"/>
      <c r="GP386" s="116"/>
      <c r="GQ386" s="116"/>
      <c r="GR386" s="116"/>
      <c r="GS386" s="116"/>
      <c r="GT386" s="116"/>
      <c r="GU386" s="116"/>
      <c r="GV386" s="116"/>
      <c r="GW386" s="116"/>
      <c r="GX386" s="116"/>
      <c r="GY386" s="116"/>
      <c r="GZ386" s="116"/>
      <c r="HA386" s="116"/>
      <c r="HB386" s="116"/>
      <c r="HC386" s="116"/>
      <c r="HD386" s="116"/>
      <c r="HE386" s="116"/>
      <c r="HF386" s="116"/>
      <c r="HG386" s="116"/>
      <c r="HH386" s="116"/>
      <c r="HI386" s="116"/>
      <c r="HJ386" s="116"/>
      <c r="HK386" s="116"/>
      <c r="HL386" s="116"/>
      <c r="HM386" s="116"/>
      <c r="HN386" s="116"/>
      <c r="HO386" s="116"/>
      <c r="HP386" s="116"/>
      <c r="HQ386" s="116"/>
      <c r="HR386" s="116"/>
      <c r="HS386" s="116"/>
      <c r="HT386" s="116"/>
      <c r="HU386" s="116"/>
      <c r="HV386" s="116"/>
      <c r="HW386" s="116"/>
      <c r="HX386" s="116"/>
      <c r="HY386" s="116"/>
      <c r="HZ386" s="116"/>
      <c r="IA386" s="116"/>
      <c r="IB386" s="116"/>
      <c r="IC386" s="116"/>
      <c r="ID386" s="116"/>
      <c r="IE386" s="116"/>
      <c r="IF386" s="116"/>
      <c r="IG386" s="116"/>
      <c r="IH386" s="116"/>
      <c r="II386" s="116"/>
      <c r="IJ386" s="116"/>
      <c r="IK386" s="116"/>
      <c r="IL386" s="116"/>
      <c r="IM386" s="116"/>
      <c r="IN386" s="116"/>
      <c r="IO386" s="116"/>
      <c r="IP386" s="116"/>
      <c r="IQ386" s="116"/>
      <c r="IR386" s="116"/>
      <c r="IS386" s="116"/>
      <c r="IT386" s="116"/>
      <c r="IU386" s="116"/>
      <c r="IV386" s="116"/>
      <c r="IW386" s="116"/>
    </row>
    <row r="387" spans="1:257" s="113" customFormat="1" ht="14.25">
      <c r="A387" s="156"/>
      <c r="B387" s="3" t="s">
        <v>11</v>
      </c>
      <c r="C387"/>
      <c r="D387" s="42">
        <v>7250</v>
      </c>
      <c r="E387"/>
      <c r="F387" s="1" t="s">
        <v>9</v>
      </c>
      <c r="G387" s="112"/>
      <c r="H387" s="3" t="s">
        <v>69</v>
      </c>
      <c r="I387" s="11"/>
      <c r="J387" s="51">
        <f>SUM(D387*G387)</f>
        <v>0</v>
      </c>
      <c r="K387" s="86" t="s">
        <v>69</v>
      </c>
      <c r="L387" s="123"/>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6"/>
      <c r="AL387" s="116"/>
      <c r="AM387" s="116"/>
      <c r="AN387" s="116"/>
      <c r="AO387" s="116"/>
      <c r="AP387" s="116"/>
      <c r="AQ387" s="116"/>
      <c r="AR387" s="116"/>
      <c r="AS387" s="116"/>
      <c r="AT387" s="116"/>
      <c r="AU387" s="116"/>
      <c r="AV387" s="116"/>
      <c r="AW387" s="116"/>
      <c r="AX387" s="116"/>
      <c r="AY387" s="116"/>
      <c r="AZ387" s="116"/>
      <c r="BA387" s="116"/>
      <c r="BB387" s="116"/>
      <c r="BC387" s="116"/>
      <c r="BD387" s="116"/>
      <c r="BE387" s="116"/>
      <c r="BF387" s="116"/>
      <c r="BG387" s="116"/>
      <c r="BH387" s="116"/>
      <c r="BI387" s="116"/>
      <c r="BJ387" s="116"/>
      <c r="BK387" s="116"/>
      <c r="BL387" s="116"/>
      <c r="BM387" s="116"/>
      <c r="BN387" s="116"/>
      <c r="BO387" s="116"/>
      <c r="BP387" s="116"/>
      <c r="BQ387" s="116"/>
      <c r="BR387" s="116"/>
      <c r="BS387" s="116"/>
      <c r="BT387" s="116"/>
      <c r="BU387" s="116"/>
      <c r="BV387" s="116"/>
      <c r="BW387" s="116"/>
      <c r="BX387" s="116"/>
      <c r="BY387" s="116"/>
      <c r="BZ387" s="116"/>
      <c r="CA387" s="116"/>
      <c r="CB387" s="116"/>
      <c r="CC387" s="116"/>
      <c r="CD387" s="116"/>
      <c r="CE387" s="116"/>
      <c r="CF387" s="116"/>
      <c r="CG387" s="116"/>
      <c r="CH387" s="116"/>
      <c r="CI387" s="116"/>
      <c r="CJ387" s="116"/>
      <c r="CK387" s="116"/>
      <c r="CL387" s="116"/>
      <c r="CM387" s="116"/>
      <c r="CN387" s="116"/>
      <c r="CO387" s="116"/>
      <c r="CP387" s="116"/>
      <c r="CQ387" s="116"/>
      <c r="CR387" s="116"/>
      <c r="CS387" s="116"/>
      <c r="CT387" s="116"/>
      <c r="CU387" s="116"/>
      <c r="CV387" s="116"/>
      <c r="CW387" s="116"/>
      <c r="CX387" s="116"/>
      <c r="CY387" s="116"/>
      <c r="CZ387" s="116"/>
      <c r="DA387" s="116"/>
      <c r="DB387" s="116"/>
      <c r="DC387" s="116"/>
      <c r="DD387" s="116"/>
      <c r="DE387" s="116"/>
      <c r="DF387" s="116"/>
      <c r="DG387" s="116"/>
      <c r="DH387" s="116"/>
      <c r="DI387" s="116"/>
      <c r="DJ387" s="116"/>
      <c r="DK387" s="116"/>
      <c r="DL387" s="116"/>
      <c r="DM387" s="116"/>
      <c r="DN387" s="116"/>
      <c r="DO387" s="116"/>
      <c r="DP387" s="116"/>
      <c r="DQ387" s="116"/>
      <c r="DR387" s="116"/>
      <c r="DS387" s="116"/>
      <c r="DT387" s="116"/>
      <c r="DU387" s="116"/>
      <c r="DV387" s="116"/>
      <c r="DW387" s="116"/>
      <c r="DX387" s="116"/>
      <c r="DY387" s="116"/>
      <c r="DZ387" s="116"/>
      <c r="EA387" s="116"/>
      <c r="EB387" s="116"/>
      <c r="EC387" s="116"/>
      <c r="ED387" s="116"/>
      <c r="EE387" s="116"/>
      <c r="EF387" s="116"/>
      <c r="EG387" s="116"/>
      <c r="EH387" s="116"/>
      <c r="EI387" s="116"/>
      <c r="EJ387" s="116"/>
      <c r="EK387" s="116"/>
      <c r="EL387" s="116"/>
      <c r="EM387" s="116"/>
      <c r="EN387" s="116"/>
      <c r="EO387" s="116"/>
      <c r="EP387" s="116"/>
      <c r="EQ387" s="116"/>
      <c r="ER387" s="116"/>
      <c r="ES387" s="116"/>
      <c r="ET387" s="116"/>
      <c r="EU387" s="116"/>
      <c r="EV387" s="116"/>
      <c r="EW387" s="116"/>
      <c r="EX387" s="116"/>
      <c r="EY387" s="116"/>
      <c r="EZ387" s="116"/>
      <c r="FA387" s="116"/>
      <c r="FB387" s="116"/>
      <c r="FC387" s="116"/>
      <c r="FD387" s="116"/>
      <c r="FE387" s="116"/>
      <c r="FF387" s="116"/>
      <c r="FG387" s="116"/>
      <c r="FH387" s="116"/>
      <c r="FI387" s="116"/>
      <c r="FJ387" s="116"/>
      <c r="FK387" s="116"/>
      <c r="FL387" s="116"/>
      <c r="FM387" s="116"/>
      <c r="FN387" s="116"/>
      <c r="FO387" s="116"/>
      <c r="FP387" s="116"/>
      <c r="FQ387" s="116"/>
      <c r="FR387" s="116"/>
      <c r="FS387" s="116"/>
      <c r="FT387" s="116"/>
      <c r="FU387" s="116"/>
      <c r="FV387" s="116"/>
      <c r="FW387" s="116"/>
      <c r="FX387" s="116"/>
      <c r="FY387" s="116"/>
      <c r="FZ387" s="116"/>
      <c r="GA387" s="116"/>
      <c r="GB387" s="116"/>
      <c r="GC387" s="116"/>
      <c r="GD387" s="116"/>
      <c r="GE387" s="116"/>
      <c r="GF387" s="116"/>
      <c r="GG387" s="116"/>
      <c r="GH387" s="116"/>
      <c r="GI387" s="116"/>
      <c r="GJ387" s="116"/>
      <c r="GK387" s="116"/>
      <c r="GL387" s="116"/>
      <c r="GM387" s="116"/>
      <c r="GN387" s="116"/>
      <c r="GO387" s="116"/>
      <c r="GP387" s="116"/>
      <c r="GQ387" s="116"/>
      <c r="GR387" s="116"/>
      <c r="GS387" s="116"/>
      <c r="GT387" s="116"/>
      <c r="GU387" s="116"/>
      <c r="GV387" s="116"/>
      <c r="GW387" s="116"/>
      <c r="GX387" s="116"/>
      <c r="GY387" s="116"/>
      <c r="GZ387" s="116"/>
      <c r="HA387" s="116"/>
      <c r="HB387" s="116"/>
      <c r="HC387" s="116"/>
      <c r="HD387" s="116"/>
      <c r="HE387" s="116"/>
      <c r="HF387" s="116"/>
      <c r="HG387" s="116"/>
      <c r="HH387" s="116"/>
      <c r="HI387" s="116"/>
      <c r="HJ387" s="116"/>
      <c r="HK387" s="116"/>
      <c r="HL387" s="116"/>
      <c r="HM387" s="116"/>
      <c r="HN387" s="116"/>
      <c r="HO387" s="116"/>
      <c r="HP387" s="116"/>
      <c r="HQ387" s="116"/>
      <c r="HR387" s="116"/>
      <c r="HS387" s="116"/>
      <c r="HT387" s="116"/>
      <c r="HU387" s="116"/>
      <c r="HV387" s="116"/>
      <c r="HW387" s="116"/>
      <c r="HX387" s="116"/>
      <c r="HY387" s="116"/>
      <c r="HZ387" s="116"/>
      <c r="IA387" s="116"/>
      <c r="IB387" s="116"/>
      <c r="IC387" s="116"/>
      <c r="ID387" s="116"/>
      <c r="IE387" s="116"/>
      <c r="IF387" s="116"/>
      <c r="IG387" s="116"/>
      <c r="IH387" s="116"/>
      <c r="II387" s="116"/>
      <c r="IJ387" s="116"/>
      <c r="IK387" s="116"/>
      <c r="IL387" s="116"/>
      <c r="IM387" s="116"/>
      <c r="IN387" s="116"/>
      <c r="IO387" s="116"/>
      <c r="IP387" s="116"/>
      <c r="IQ387" s="116"/>
      <c r="IR387" s="116"/>
      <c r="IS387" s="116"/>
      <c r="IT387" s="116"/>
      <c r="IU387" s="116"/>
      <c r="IV387" s="116"/>
      <c r="IW387" s="116"/>
    </row>
    <row r="388" spans="1:257" ht="20.25" customHeight="1">
      <c r="A388" s="155"/>
      <c r="B388" s="3"/>
      <c r="C388" s="3"/>
      <c r="D388" s="3"/>
      <c r="E388" s="3"/>
      <c r="F388" s="3"/>
      <c r="G388" s="52"/>
      <c r="H388" s="3"/>
      <c r="I388" s="3"/>
      <c r="J388" s="18"/>
      <c r="K388" s="64"/>
      <c r="L388" s="1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c r="HQ388" s="3"/>
      <c r="HR388" s="3"/>
      <c r="HS388" s="3"/>
      <c r="HT388" s="3"/>
      <c r="HU388" s="3"/>
      <c r="HV388" s="3"/>
      <c r="HW388" s="3"/>
      <c r="HX388" s="3"/>
      <c r="HY388" s="3"/>
      <c r="HZ388" s="3"/>
      <c r="IA388" s="3"/>
      <c r="IB388" s="3"/>
      <c r="IC388" s="3"/>
      <c r="ID388" s="3"/>
      <c r="IE388" s="3"/>
      <c r="IF388" s="3"/>
      <c r="IG388" s="3"/>
      <c r="IH388" s="3"/>
      <c r="II388" s="3"/>
      <c r="IJ388" s="3"/>
      <c r="IK388" s="3"/>
      <c r="IL388" s="3"/>
      <c r="IM388" s="3"/>
      <c r="IN388" s="3"/>
      <c r="IO388" s="3"/>
      <c r="IP388" s="3"/>
      <c r="IQ388" s="3"/>
      <c r="IR388" s="3"/>
      <c r="IS388" s="3"/>
      <c r="IT388" s="3"/>
      <c r="IU388" s="3"/>
      <c r="IV388" s="3"/>
      <c r="IW388" s="3"/>
    </row>
    <row r="389" spans="1:257" ht="57" customHeight="1">
      <c r="A389" s="155">
        <v>14</v>
      </c>
      <c r="B389" s="588" t="s">
        <v>279</v>
      </c>
      <c r="C389" s="588"/>
      <c r="D389" s="588"/>
      <c r="E389" s="588"/>
      <c r="F389" s="588"/>
      <c r="G389" s="588"/>
      <c r="H389" s="588"/>
      <c r="I389" s="10"/>
      <c r="J389" s="31"/>
      <c r="K389" s="88"/>
      <c r="L389" s="1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c r="HQ389" s="3"/>
      <c r="HR389" s="3"/>
      <c r="HS389" s="3"/>
      <c r="HT389" s="3"/>
      <c r="HU389" s="3"/>
      <c r="HV389" s="3"/>
      <c r="HW389" s="3"/>
      <c r="HX389" s="3"/>
      <c r="HY389" s="3"/>
      <c r="HZ389" s="3"/>
      <c r="IA389" s="3"/>
      <c r="IB389" s="3"/>
      <c r="IC389" s="3"/>
      <c r="ID389" s="3"/>
      <c r="IE389" s="3"/>
      <c r="IF389" s="3"/>
      <c r="IG389" s="3"/>
      <c r="IH389" s="3"/>
      <c r="II389" s="3"/>
      <c r="IJ389" s="3"/>
      <c r="IK389" s="3"/>
      <c r="IL389" s="3"/>
      <c r="IM389" s="3"/>
      <c r="IN389" s="3"/>
      <c r="IO389" s="3"/>
      <c r="IP389" s="3"/>
      <c r="IQ389" s="3"/>
      <c r="IR389" s="3"/>
      <c r="IS389" s="3"/>
      <c r="IT389" s="3"/>
      <c r="IU389" s="3"/>
      <c r="IV389" s="3"/>
      <c r="IW389" s="3"/>
    </row>
    <row r="390" spans="1:257" ht="14.25">
      <c r="B390" s="3" t="s">
        <v>72</v>
      </c>
      <c r="D390" s="15">
        <v>155</v>
      </c>
      <c r="F390" s="1" t="s">
        <v>9</v>
      </c>
      <c r="G390" s="112"/>
      <c r="H390" s="3" t="s">
        <v>69</v>
      </c>
      <c r="I390" s="11"/>
      <c r="J390" s="51">
        <f>SUM(D390*G390)</f>
        <v>0</v>
      </c>
      <c r="K390" s="86" t="s">
        <v>69</v>
      </c>
      <c r="L390" s="1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c r="HQ390" s="3"/>
      <c r="HR390" s="3"/>
      <c r="HS390" s="3"/>
      <c r="HT390" s="3"/>
      <c r="HU390" s="3"/>
      <c r="HV390" s="3"/>
      <c r="HW390" s="3"/>
      <c r="HX390" s="3"/>
      <c r="HY390" s="3"/>
      <c r="HZ390" s="3"/>
      <c r="IA390" s="3"/>
      <c r="IB390" s="3"/>
      <c r="IC390" s="3"/>
      <c r="ID390" s="3"/>
      <c r="IE390" s="3"/>
      <c r="IF390" s="3"/>
      <c r="IG390" s="3"/>
      <c r="IH390" s="3"/>
      <c r="II390" s="3"/>
      <c r="IJ390" s="3"/>
      <c r="IK390" s="3"/>
      <c r="IL390" s="3"/>
      <c r="IM390" s="3"/>
      <c r="IN390" s="3"/>
      <c r="IO390" s="3"/>
      <c r="IP390" s="3"/>
      <c r="IQ390" s="3"/>
      <c r="IR390" s="3"/>
      <c r="IS390" s="3"/>
      <c r="IT390" s="3"/>
      <c r="IU390" s="3"/>
      <c r="IV390" s="3"/>
      <c r="IW390" s="3"/>
    </row>
    <row r="391" spans="1:257" ht="16.5" customHeight="1">
      <c r="A391" s="155"/>
      <c r="B391" s="3"/>
      <c r="C391" s="3"/>
      <c r="D391" s="3"/>
      <c r="E391" s="3"/>
      <c r="F391" s="3"/>
      <c r="G391" s="52"/>
      <c r="H391" s="3"/>
      <c r="I391" s="3"/>
      <c r="J391" s="18"/>
      <c r="K391" s="64"/>
      <c r="L391" s="1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c r="HQ391" s="3"/>
      <c r="HR391" s="3"/>
      <c r="HS391" s="3"/>
      <c r="HT391" s="3"/>
      <c r="HU391" s="3"/>
      <c r="HV391" s="3"/>
      <c r="HW391" s="3"/>
      <c r="HX391" s="3"/>
      <c r="HY391" s="3"/>
      <c r="HZ391" s="3"/>
      <c r="IA391" s="3"/>
      <c r="IB391" s="3"/>
      <c r="IC391" s="3"/>
      <c r="ID391" s="3"/>
      <c r="IE391" s="3"/>
      <c r="IF391" s="3"/>
      <c r="IG391" s="3"/>
      <c r="IH391" s="3"/>
      <c r="II391" s="3"/>
      <c r="IJ391" s="3"/>
      <c r="IK391" s="3"/>
      <c r="IL391" s="3"/>
      <c r="IM391" s="3"/>
      <c r="IN391" s="3"/>
      <c r="IO391" s="3"/>
      <c r="IP391" s="3"/>
      <c r="IQ391" s="3"/>
      <c r="IR391" s="3"/>
      <c r="IS391" s="3"/>
      <c r="IT391" s="3"/>
      <c r="IU391" s="3"/>
      <c r="IV391" s="3"/>
      <c r="IW391" s="3"/>
    </row>
    <row r="392" spans="1:257" ht="42" customHeight="1">
      <c r="A392" s="155">
        <v>15</v>
      </c>
      <c r="B392" s="588" t="s">
        <v>280</v>
      </c>
      <c r="C392" s="588"/>
      <c r="D392" s="588"/>
      <c r="E392" s="588"/>
      <c r="F392" s="588"/>
      <c r="G392" s="588"/>
      <c r="H392" s="588"/>
      <c r="I392" s="10"/>
      <c r="J392" s="31"/>
      <c r="K392" s="88"/>
      <c r="L392" s="1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c r="GQ392" s="3"/>
      <c r="GR392" s="3"/>
      <c r="GS392" s="3"/>
      <c r="GT392" s="3"/>
      <c r="GU392" s="3"/>
      <c r="GV392" s="3"/>
      <c r="GW392" s="3"/>
      <c r="GX392" s="3"/>
      <c r="GY392" s="3"/>
      <c r="GZ392" s="3"/>
      <c r="HA392" s="3"/>
      <c r="HB392" s="3"/>
      <c r="HC392" s="3"/>
      <c r="HD392" s="3"/>
      <c r="HE392" s="3"/>
      <c r="HF392" s="3"/>
      <c r="HG392" s="3"/>
      <c r="HH392" s="3"/>
      <c r="HI392" s="3"/>
      <c r="HJ392" s="3"/>
      <c r="HK392" s="3"/>
      <c r="HL392" s="3"/>
      <c r="HM392" s="3"/>
      <c r="HN392" s="3"/>
      <c r="HO392" s="3"/>
      <c r="HP392" s="3"/>
      <c r="HQ392" s="3"/>
      <c r="HR392" s="3"/>
      <c r="HS392" s="3"/>
      <c r="HT392" s="3"/>
      <c r="HU392" s="3"/>
      <c r="HV392" s="3"/>
      <c r="HW392" s="3"/>
      <c r="HX392" s="3"/>
      <c r="HY392" s="3"/>
      <c r="HZ392" s="3"/>
      <c r="IA392" s="3"/>
      <c r="IB392" s="3"/>
      <c r="IC392" s="3"/>
      <c r="ID392" s="3"/>
      <c r="IE392" s="3"/>
      <c r="IF392" s="3"/>
      <c r="IG392" s="3"/>
      <c r="IH392" s="3"/>
      <c r="II392" s="3"/>
      <c r="IJ392" s="3"/>
      <c r="IK392" s="3"/>
      <c r="IL392" s="3"/>
      <c r="IM392" s="3"/>
      <c r="IN392" s="3"/>
      <c r="IO392" s="3"/>
      <c r="IP392" s="3"/>
      <c r="IQ392" s="3"/>
      <c r="IR392" s="3"/>
      <c r="IS392" s="3"/>
      <c r="IT392" s="3"/>
      <c r="IU392" s="3"/>
      <c r="IV392" s="3"/>
      <c r="IW392" s="3"/>
    </row>
    <row r="393" spans="1:257" ht="14.25">
      <c r="B393" s="3" t="s">
        <v>72</v>
      </c>
      <c r="D393" s="15">
        <v>170</v>
      </c>
      <c r="F393" s="1" t="s">
        <v>9</v>
      </c>
      <c r="G393" s="112"/>
      <c r="H393" s="3" t="s">
        <v>69</v>
      </c>
      <c r="I393" s="11"/>
      <c r="J393" s="51">
        <f>SUM(D393*G393)</f>
        <v>0</v>
      </c>
      <c r="K393" s="86" t="s">
        <v>69</v>
      </c>
      <c r="L393" s="1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c r="HQ393" s="3"/>
      <c r="HR393" s="3"/>
      <c r="HS393" s="3"/>
      <c r="HT393" s="3"/>
      <c r="HU393" s="3"/>
      <c r="HV393" s="3"/>
      <c r="HW393" s="3"/>
      <c r="HX393" s="3"/>
      <c r="HY393" s="3"/>
      <c r="HZ393" s="3"/>
      <c r="IA393" s="3"/>
      <c r="IB393" s="3"/>
      <c r="IC393" s="3"/>
      <c r="ID393" s="3"/>
      <c r="IE393" s="3"/>
      <c r="IF393" s="3"/>
      <c r="IG393" s="3"/>
      <c r="IH393" s="3"/>
      <c r="II393" s="3"/>
      <c r="IJ393" s="3"/>
      <c r="IK393" s="3"/>
      <c r="IL393" s="3"/>
      <c r="IM393" s="3"/>
      <c r="IN393" s="3"/>
      <c r="IO393" s="3"/>
      <c r="IP393" s="3"/>
      <c r="IQ393" s="3"/>
      <c r="IR393" s="3"/>
      <c r="IS393" s="3"/>
      <c r="IT393" s="3"/>
      <c r="IU393" s="3"/>
      <c r="IV393" s="3"/>
      <c r="IW393" s="3"/>
    </row>
    <row r="394" spans="1:257" ht="18" customHeight="1">
      <c r="A394" s="155"/>
      <c r="B394" s="3"/>
      <c r="C394" s="3"/>
      <c r="D394" s="3"/>
      <c r="E394" s="3"/>
      <c r="F394" s="3"/>
      <c r="G394" s="52"/>
      <c r="H394" s="3"/>
      <c r="I394" s="3"/>
      <c r="J394" s="18"/>
      <c r="K394" s="64"/>
      <c r="L394" s="1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c r="GQ394" s="3"/>
      <c r="GR394" s="3"/>
      <c r="GS394" s="3"/>
      <c r="GT394" s="3"/>
      <c r="GU394" s="3"/>
      <c r="GV394" s="3"/>
      <c r="GW394" s="3"/>
      <c r="GX394" s="3"/>
      <c r="GY394" s="3"/>
      <c r="GZ394" s="3"/>
      <c r="HA394" s="3"/>
      <c r="HB394" s="3"/>
      <c r="HC394" s="3"/>
      <c r="HD394" s="3"/>
      <c r="HE394" s="3"/>
      <c r="HF394" s="3"/>
      <c r="HG394" s="3"/>
      <c r="HH394" s="3"/>
      <c r="HI394" s="3"/>
      <c r="HJ394" s="3"/>
      <c r="HK394" s="3"/>
      <c r="HL394" s="3"/>
      <c r="HM394" s="3"/>
      <c r="HN394" s="3"/>
      <c r="HO394" s="3"/>
      <c r="HP394" s="3"/>
      <c r="HQ394" s="3"/>
      <c r="HR394" s="3"/>
      <c r="HS394" s="3"/>
      <c r="HT394" s="3"/>
      <c r="HU394" s="3"/>
      <c r="HV394" s="3"/>
      <c r="HW394" s="3"/>
      <c r="HX394" s="3"/>
      <c r="HY394" s="3"/>
      <c r="HZ394" s="3"/>
      <c r="IA394" s="3"/>
      <c r="IB394" s="3"/>
      <c r="IC394" s="3"/>
      <c r="ID394" s="3"/>
      <c r="IE394" s="3"/>
      <c r="IF394" s="3"/>
      <c r="IG394" s="3"/>
      <c r="IH394" s="3"/>
      <c r="II394" s="3"/>
      <c r="IJ394" s="3"/>
      <c r="IK394" s="3"/>
      <c r="IL394" s="3"/>
      <c r="IM394" s="3"/>
      <c r="IN394" s="3"/>
      <c r="IO394" s="3"/>
      <c r="IP394" s="3"/>
      <c r="IQ394" s="3"/>
      <c r="IR394" s="3"/>
      <c r="IS394" s="3"/>
      <c r="IT394" s="3"/>
      <c r="IU394" s="3"/>
      <c r="IV394" s="3"/>
      <c r="IW394" s="3"/>
    </row>
    <row r="395" spans="1:257" ht="30" customHeight="1">
      <c r="A395" s="155">
        <v>16</v>
      </c>
      <c r="B395" s="588" t="s">
        <v>420</v>
      </c>
      <c r="C395" s="588"/>
      <c r="D395" s="588"/>
      <c r="E395" s="588"/>
      <c r="F395" s="588"/>
      <c r="G395" s="588"/>
      <c r="H395" s="588"/>
      <c r="I395" s="10"/>
      <c r="J395" s="31"/>
      <c r="K395" s="88"/>
      <c r="L395" s="1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c r="GQ395" s="3"/>
      <c r="GR395" s="3"/>
      <c r="GS395" s="3"/>
      <c r="GT395" s="3"/>
      <c r="GU395" s="3"/>
      <c r="GV395" s="3"/>
      <c r="GW395" s="3"/>
      <c r="GX395" s="3"/>
      <c r="GY395" s="3"/>
      <c r="GZ395" s="3"/>
      <c r="HA395" s="3"/>
      <c r="HB395" s="3"/>
      <c r="HC395" s="3"/>
      <c r="HD395" s="3"/>
      <c r="HE395" s="3"/>
      <c r="HF395" s="3"/>
      <c r="HG395" s="3"/>
      <c r="HH395" s="3"/>
      <c r="HI395" s="3"/>
      <c r="HJ395" s="3"/>
      <c r="HK395" s="3"/>
      <c r="HL395" s="3"/>
      <c r="HM395" s="3"/>
      <c r="HN395" s="3"/>
      <c r="HO395" s="3"/>
      <c r="HP395" s="3"/>
      <c r="HQ395" s="3"/>
      <c r="HR395" s="3"/>
      <c r="HS395" s="3"/>
      <c r="HT395" s="3"/>
      <c r="HU395" s="3"/>
      <c r="HV395" s="3"/>
      <c r="HW395" s="3"/>
      <c r="HX395" s="3"/>
      <c r="HY395" s="3"/>
      <c r="HZ395" s="3"/>
      <c r="IA395" s="3"/>
      <c r="IB395" s="3"/>
      <c r="IC395" s="3"/>
      <c r="ID395" s="3"/>
      <c r="IE395" s="3"/>
      <c r="IF395" s="3"/>
      <c r="IG395" s="3"/>
      <c r="IH395" s="3"/>
      <c r="II395" s="3"/>
      <c r="IJ395" s="3"/>
      <c r="IK395" s="3"/>
      <c r="IL395" s="3"/>
      <c r="IM395" s="3"/>
      <c r="IN395" s="3"/>
      <c r="IO395" s="3"/>
      <c r="IP395" s="3"/>
      <c r="IQ395" s="3"/>
      <c r="IR395" s="3"/>
      <c r="IS395" s="3"/>
      <c r="IT395" s="3"/>
      <c r="IU395" s="3"/>
      <c r="IV395" s="3"/>
      <c r="IW395" s="3"/>
    </row>
    <row r="396" spans="1:257" ht="14.25">
      <c r="A396" s="158"/>
      <c r="B396" s="116" t="s">
        <v>11</v>
      </c>
      <c r="C396" s="126"/>
      <c r="D396" s="42">
        <v>6</v>
      </c>
      <c r="E396" s="126"/>
      <c r="F396" s="114" t="s">
        <v>9</v>
      </c>
      <c r="G396" s="112"/>
      <c r="H396" s="116" t="s">
        <v>69</v>
      </c>
      <c r="I396" s="122"/>
      <c r="J396" s="51">
        <f>SUM(D396*G396)</f>
        <v>0</v>
      </c>
      <c r="K396" s="86" t="s">
        <v>69</v>
      </c>
      <c r="L396" s="1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c r="GQ396" s="3"/>
      <c r="GR396" s="3"/>
      <c r="GS396" s="3"/>
      <c r="GT396" s="3"/>
      <c r="GU396" s="3"/>
      <c r="GV396" s="3"/>
      <c r="GW396" s="3"/>
      <c r="GX396" s="3"/>
      <c r="GY396" s="3"/>
      <c r="GZ396" s="3"/>
      <c r="HA396" s="3"/>
      <c r="HB396" s="3"/>
      <c r="HC396" s="3"/>
      <c r="HD396" s="3"/>
      <c r="HE396" s="3"/>
      <c r="HF396" s="3"/>
      <c r="HG396" s="3"/>
      <c r="HH396" s="3"/>
      <c r="HI396" s="3"/>
      <c r="HJ396" s="3"/>
      <c r="HK396" s="3"/>
      <c r="HL396" s="3"/>
      <c r="HM396" s="3"/>
      <c r="HN396" s="3"/>
      <c r="HO396" s="3"/>
      <c r="HP396" s="3"/>
      <c r="HQ396" s="3"/>
      <c r="HR396" s="3"/>
      <c r="HS396" s="3"/>
      <c r="HT396" s="3"/>
      <c r="HU396" s="3"/>
      <c r="HV396" s="3"/>
      <c r="HW396" s="3"/>
      <c r="HX396" s="3"/>
      <c r="HY396" s="3"/>
      <c r="HZ396" s="3"/>
      <c r="IA396" s="3"/>
      <c r="IB396" s="3"/>
      <c r="IC396" s="3"/>
      <c r="ID396" s="3"/>
      <c r="IE396" s="3"/>
      <c r="IF396" s="3"/>
      <c r="IG396" s="3"/>
      <c r="IH396" s="3"/>
      <c r="II396" s="3"/>
      <c r="IJ396" s="3"/>
      <c r="IK396" s="3"/>
      <c r="IL396" s="3"/>
      <c r="IM396" s="3"/>
      <c r="IN396" s="3"/>
      <c r="IO396" s="3"/>
      <c r="IP396" s="3"/>
      <c r="IQ396" s="3"/>
      <c r="IR396" s="3"/>
      <c r="IS396" s="3"/>
      <c r="IT396" s="3"/>
      <c r="IU396" s="3"/>
      <c r="IV396" s="3"/>
      <c r="IW396" s="3"/>
    </row>
    <row r="397" spans="1:257" ht="11.25" customHeight="1">
      <c r="A397" s="155"/>
      <c r="B397" s="3"/>
      <c r="C397" s="3"/>
      <c r="D397" s="3"/>
      <c r="E397" s="3"/>
      <c r="F397" s="3"/>
      <c r="G397" s="52"/>
      <c r="H397" s="3"/>
      <c r="I397" s="3"/>
      <c r="J397" s="18"/>
      <c r="K397" s="64"/>
      <c r="L397" s="1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c r="GQ397" s="3"/>
      <c r="GR397" s="3"/>
      <c r="GS397" s="3"/>
      <c r="GT397" s="3"/>
      <c r="GU397" s="3"/>
      <c r="GV397" s="3"/>
      <c r="GW397" s="3"/>
      <c r="GX397" s="3"/>
      <c r="GY397" s="3"/>
      <c r="GZ397" s="3"/>
      <c r="HA397" s="3"/>
      <c r="HB397" s="3"/>
      <c r="HC397" s="3"/>
      <c r="HD397" s="3"/>
      <c r="HE397" s="3"/>
      <c r="HF397" s="3"/>
      <c r="HG397" s="3"/>
      <c r="HH397" s="3"/>
      <c r="HI397" s="3"/>
      <c r="HJ397" s="3"/>
      <c r="HK397" s="3"/>
      <c r="HL397" s="3"/>
      <c r="HM397" s="3"/>
      <c r="HN397" s="3"/>
      <c r="HO397" s="3"/>
      <c r="HP397" s="3"/>
      <c r="HQ397" s="3"/>
      <c r="HR397" s="3"/>
      <c r="HS397" s="3"/>
      <c r="HT397" s="3"/>
      <c r="HU397" s="3"/>
      <c r="HV397" s="3"/>
      <c r="HW397" s="3"/>
      <c r="HX397" s="3"/>
      <c r="HY397" s="3"/>
      <c r="HZ397" s="3"/>
      <c r="IA397" s="3"/>
      <c r="IB397" s="3"/>
      <c r="IC397" s="3"/>
      <c r="ID397" s="3"/>
      <c r="IE397" s="3"/>
      <c r="IF397" s="3"/>
      <c r="IG397" s="3"/>
      <c r="IH397" s="3"/>
      <c r="II397" s="3"/>
      <c r="IJ397" s="3"/>
      <c r="IK397" s="3"/>
      <c r="IL397" s="3"/>
      <c r="IM397" s="3"/>
      <c r="IN397" s="3"/>
      <c r="IO397" s="3"/>
      <c r="IP397" s="3"/>
      <c r="IQ397" s="3"/>
      <c r="IR397" s="3"/>
      <c r="IS397" s="3"/>
      <c r="IT397" s="3"/>
      <c r="IU397" s="3"/>
      <c r="IV397" s="3"/>
      <c r="IW397" s="3"/>
    </row>
    <row r="398" spans="1:257" ht="147.75" customHeight="1">
      <c r="A398" s="155">
        <v>17</v>
      </c>
      <c r="B398" s="588" t="s">
        <v>422</v>
      </c>
      <c r="C398" s="588"/>
      <c r="D398" s="588"/>
      <c r="E398" s="588"/>
      <c r="F398" s="588"/>
      <c r="G398" s="588"/>
      <c r="H398" s="588"/>
      <c r="I398" s="10"/>
      <c r="J398" s="31"/>
      <c r="K398" s="88"/>
      <c r="L398" s="1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c r="HQ398" s="3"/>
      <c r="HR398" s="3"/>
      <c r="HS398" s="3"/>
      <c r="HT398" s="3"/>
      <c r="HU398" s="3"/>
      <c r="HV398" s="3"/>
      <c r="HW398" s="3"/>
      <c r="HX398" s="3"/>
      <c r="HY398" s="3"/>
      <c r="HZ398" s="3"/>
      <c r="IA398" s="3"/>
      <c r="IB398" s="3"/>
      <c r="IC398" s="3"/>
      <c r="ID398" s="3"/>
      <c r="IE398" s="3"/>
      <c r="IF398" s="3"/>
      <c r="IG398" s="3"/>
      <c r="IH398" s="3"/>
      <c r="II398" s="3"/>
      <c r="IJ398" s="3"/>
      <c r="IK398" s="3"/>
      <c r="IL398" s="3"/>
      <c r="IM398" s="3"/>
      <c r="IN398" s="3"/>
      <c r="IO398" s="3"/>
      <c r="IP398" s="3"/>
      <c r="IQ398" s="3"/>
      <c r="IR398" s="3"/>
      <c r="IS398" s="3"/>
      <c r="IT398" s="3"/>
      <c r="IU398" s="3"/>
      <c r="IV398" s="3"/>
      <c r="IW398" s="3"/>
    </row>
    <row r="399" spans="1:257" ht="14.25">
      <c r="B399" s="116" t="s">
        <v>75</v>
      </c>
      <c r="D399" s="15">
        <v>262</v>
      </c>
      <c r="F399" s="1" t="s">
        <v>9</v>
      </c>
      <c r="G399" s="112"/>
      <c r="H399" s="3" t="s">
        <v>69</v>
      </c>
      <c r="I399" s="11"/>
      <c r="J399" s="51">
        <f>SUM(D399*G399)</f>
        <v>0</v>
      </c>
      <c r="K399" s="86" t="s">
        <v>69</v>
      </c>
      <c r="L399" s="1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c r="HQ399" s="3"/>
      <c r="HR399" s="3"/>
      <c r="HS399" s="3"/>
      <c r="HT399" s="3"/>
      <c r="HU399" s="3"/>
      <c r="HV399" s="3"/>
      <c r="HW399" s="3"/>
      <c r="HX399" s="3"/>
      <c r="HY399" s="3"/>
      <c r="HZ399" s="3"/>
      <c r="IA399" s="3"/>
      <c r="IB399" s="3"/>
      <c r="IC399" s="3"/>
      <c r="ID399" s="3"/>
      <c r="IE399" s="3"/>
      <c r="IF399" s="3"/>
      <c r="IG399" s="3"/>
      <c r="IH399" s="3"/>
      <c r="II399" s="3"/>
      <c r="IJ399" s="3"/>
      <c r="IK399" s="3"/>
      <c r="IL399" s="3"/>
      <c r="IM399" s="3"/>
      <c r="IN399" s="3"/>
      <c r="IO399" s="3"/>
      <c r="IP399" s="3"/>
      <c r="IQ399" s="3"/>
      <c r="IR399" s="3"/>
      <c r="IS399" s="3"/>
      <c r="IT399" s="3"/>
      <c r="IU399" s="3"/>
      <c r="IV399" s="3"/>
      <c r="IW399" s="3"/>
    </row>
    <row r="400" spans="1:257" ht="18" customHeight="1">
      <c r="A400" s="155"/>
      <c r="B400" s="3"/>
      <c r="C400" s="3"/>
      <c r="D400" s="3"/>
      <c r="E400" s="3"/>
      <c r="F400" s="3"/>
      <c r="G400" s="52"/>
      <c r="H400" s="3"/>
      <c r="I400" s="3"/>
      <c r="J400" s="18"/>
      <c r="K400" s="64"/>
      <c r="L400" s="1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c r="GQ400" s="3"/>
      <c r="GR400" s="3"/>
      <c r="GS400" s="3"/>
      <c r="GT400" s="3"/>
      <c r="GU400" s="3"/>
      <c r="GV400" s="3"/>
      <c r="GW400" s="3"/>
      <c r="GX400" s="3"/>
      <c r="GY400" s="3"/>
      <c r="GZ400" s="3"/>
      <c r="HA400" s="3"/>
      <c r="HB400" s="3"/>
      <c r="HC400" s="3"/>
      <c r="HD400" s="3"/>
      <c r="HE400" s="3"/>
      <c r="HF400" s="3"/>
      <c r="HG400" s="3"/>
      <c r="HH400" s="3"/>
      <c r="HI400" s="3"/>
      <c r="HJ400" s="3"/>
      <c r="HK400" s="3"/>
      <c r="HL400" s="3"/>
      <c r="HM400" s="3"/>
      <c r="HN400" s="3"/>
      <c r="HO400" s="3"/>
      <c r="HP400" s="3"/>
      <c r="HQ400" s="3"/>
      <c r="HR400" s="3"/>
      <c r="HS400" s="3"/>
      <c r="HT400" s="3"/>
      <c r="HU400" s="3"/>
      <c r="HV400" s="3"/>
      <c r="HW400" s="3"/>
      <c r="HX400" s="3"/>
      <c r="HY400" s="3"/>
      <c r="HZ400" s="3"/>
      <c r="IA400" s="3"/>
      <c r="IB400" s="3"/>
      <c r="IC400" s="3"/>
      <c r="ID400" s="3"/>
      <c r="IE400" s="3"/>
      <c r="IF400" s="3"/>
      <c r="IG400" s="3"/>
      <c r="IH400" s="3"/>
      <c r="II400" s="3"/>
      <c r="IJ400" s="3"/>
      <c r="IK400" s="3"/>
      <c r="IL400" s="3"/>
      <c r="IM400" s="3"/>
      <c r="IN400" s="3"/>
      <c r="IO400" s="3"/>
      <c r="IP400" s="3"/>
      <c r="IQ400" s="3"/>
      <c r="IR400" s="3"/>
      <c r="IS400" s="3"/>
      <c r="IT400" s="3"/>
      <c r="IU400" s="3"/>
      <c r="IV400" s="3"/>
      <c r="IW400" s="3"/>
    </row>
    <row r="401" spans="1:257" ht="130.5" customHeight="1">
      <c r="A401" s="155">
        <v>18</v>
      </c>
      <c r="B401" s="588" t="s">
        <v>421</v>
      </c>
      <c r="C401" s="588"/>
      <c r="D401" s="588"/>
      <c r="E401" s="588"/>
      <c r="F401" s="588"/>
      <c r="G401" s="588"/>
      <c r="H401" s="588"/>
      <c r="I401" s="10"/>
      <c r="J401" s="31"/>
      <c r="K401" s="88"/>
      <c r="L401" s="1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c r="GQ401" s="3"/>
      <c r="GR401" s="3"/>
      <c r="GS401" s="3"/>
      <c r="GT401" s="3"/>
      <c r="GU401" s="3"/>
      <c r="GV401" s="3"/>
      <c r="GW401" s="3"/>
      <c r="GX401" s="3"/>
      <c r="GY401" s="3"/>
      <c r="GZ401" s="3"/>
      <c r="HA401" s="3"/>
      <c r="HB401" s="3"/>
      <c r="HC401" s="3"/>
      <c r="HD401" s="3"/>
      <c r="HE401" s="3"/>
      <c r="HF401" s="3"/>
      <c r="HG401" s="3"/>
      <c r="HH401" s="3"/>
      <c r="HI401" s="3"/>
      <c r="HJ401" s="3"/>
      <c r="HK401" s="3"/>
      <c r="HL401" s="3"/>
      <c r="HM401" s="3"/>
      <c r="HN401" s="3"/>
      <c r="HO401" s="3"/>
      <c r="HP401" s="3"/>
      <c r="HQ401" s="3"/>
      <c r="HR401" s="3"/>
      <c r="HS401" s="3"/>
      <c r="HT401" s="3"/>
      <c r="HU401" s="3"/>
      <c r="HV401" s="3"/>
      <c r="HW401" s="3"/>
      <c r="HX401" s="3"/>
      <c r="HY401" s="3"/>
      <c r="HZ401" s="3"/>
      <c r="IA401" s="3"/>
      <c r="IB401" s="3"/>
      <c r="IC401" s="3"/>
      <c r="ID401" s="3"/>
      <c r="IE401" s="3"/>
      <c r="IF401" s="3"/>
      <c r="IG401" s="3"/>
      <c r="IH401" s="3"/>
      <c r="II401" s="3"/>
      <c r="IJ401" s="3"/>
      <c r="IK401" s="3"/>
      <c r="IL401" s="3"/>
      <c r="IM401" s="3"/>
      <c r="IN401" s="3"/>
      <c r="IO401" s="3"/>
      <c r="IP401" s="3"/>
      <c r="IQ401" s="3"/>
      <c r="IR401" s="3"/>
      <c r="IS401" s="3"/>
      <c r="IT401" s="3"/>
      <c r="IU401" s="3"/>
      <c r="IV401" s="3"/>
      <c r="IW401" s="3"/>
    </row>
    <row r="402" spans="1:257" ht="14.25">
      <c r="B402" s="116" t="s">
        <v>75</v>
      </c>
      <c r="C402" s="113"/>
      <c r="D402" s="15">
        <v>120</v>
      </c>
      <c r="E402" s="113"/>
      <c r="F402" s="114" t="s">
        <v>9</v>
      </c>
      <c r="G402" s="112"/>
      <c r="H402" s="116" t="s">
        <v>69</v>
      </c>
      <c r="I402" s="122"/>
      <c r="J402" s="51">
        <f>SUM(D402*G402)</f>
        <v>0</v>
      </c>
      <c r="K402" s="86" t="s">
        <v>69</v>
      </c>
      <c r="L402" s="1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c r="GQ402" s="3"/>
      <c r="GR402" s="3"/>
      <c r="GS402" s="3"/>
      <c r="GT402" s="3"/>
      <c r="GU402" s="3"/>
      <c r="GV402" s="3"/>
      <c r="GW402" s="3"/>
      <c r="GX402" s="3"/>
      <c r="GY402" s="3"/>
      <c r="GZ402" s="3"/>
      <c r="HA402" s="3"/>
      <c r="HB402" s="3"/>
      <c r="HC402" s="3"/>
      <c r="HD402" s="3"/>
      <c r="HE402" s="3"/>
      <c r="HF402" s="3"/>
      <c r="HG402" s="3"/>
      <c r="HH402" s="3"/>
      <c r="HI402" s="3"/>
      <c r="HJ402" s="3"/>
      <c r="HK402" s="3"/>
      <c r="HL402" s="3"/>
      <c r="HM402" s="3"/>
      <c r="HN402" s="3"/>
      <c r="HO402" s="3"/>
      <c r="HP402" s="3"/>
      <c r="HQ402" s="3"/>
      <c r="HR402" s="3"/>
      <c r="HS402" s="3"/>
      <c r="HT402" s="3"/>
      <c r="HU402" s="3"/>
      <c r="HV402" s="3"/>
      <c r="HW402" s="3"/>
      <c r="HX402" s="3"/>
      <c r="HY402" s="3"/>
      <c r="HZ402" s="3"/>
      <c r="IA402" s="3"/>
      <c r="IB402" s="3"/>
      <c r="IC402" s="3"/>
      <c r="ID402" s="3"/>
      <c r="IE402" s="3"/>
      <c r="IF402" s="3"/>
      <c r="IG402" s="3"/>
      <c r="IH402" s="3"/>
      <c r="II402" s="3"/>
      <c r="IJ402" s="3"/>
      <c r="IK402" s="3"/>
      <c r="IL402" s="3"/>
      <c r="IM402" s="3"/>
      <c r="IN402" s="3"/>
      <c r="IO402" s="3"/>
      <c r="IP402" s="3"/>
      <c r="IQ402" s="3"/>
      <c r="IR402" s="3"/>
      <c r="IS402" s="3"/>
      <c r="IT402" s="3"/>
      <c r="IU402" s="3"/>
      <c r="IV402" s="3"/>
      <c r="IW402" s="3"/>
    </row>
    <row r="403" spans="1:257" s="113" customFormat="1" ht="15" customHeight="1">
      <c r="A403" s="155"/>
      <c r="B403" s="116"/>
      <c r="C403" s="116"/>
      <c r="D403" s="116"/>
      <c r="E403" s="116"/>
      <c r="F403" s="116"/>
      <c r="G403" s="52"/>
      <c r="H403" s="116"/>
      <c r="I403" s="116"/>
      <c r="J403" s="18"/>
      <c r="K403" s="64"/>
      <c r="L403" s="123"/>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6"/>
      <c r="AL403" s="116"/>
      <c r="AM403" s="116"/>
      <c r="AN403" s="116"/>
      <c r="AO403" s="116"/>
      <c r="AP403" s="116"/>
      <c r="AQ403" s="116"/>
      <c r="AR403" s="116"/>
      <c r="AS403" s="116"/>
      <c r="AT403" s="116"/>
      <c r="AU403" s="116"/>
      <c r="AV403" s="116"/>
      <c r="AW403" s="116"/>
      <c r="AX403" s="116"/>
      <c r="AY403" s="116"/>
      <c r="AZ403" s="116"/>
      <c r="BA403" s="116"/>
      <c r="BB403" s="116"/>
      <c r="BC403" s="116"/>
      <c r="BD403" s="116"/>
      <c r="BE403" s="116"/>
      <c r="BF403" s="116"/>
      <c r="BG403" s="116"/>
      <c r="BH403" s="116"/>
      <c r="BI403" s="116"/>
      <c r="BJ403" s="116"/>
      <c r="BK403" s="116"/>
      <c r="BL403" s="116"/>
      <c r="BM403" s="116"/>
      <c r="BN403" s="116"/>
      <c r="BO403" s="116"/>
      <c r="BP403" s="116"/>
      <c r="BQ403" s="116"/>
      <c r="BR403" s="116"/>
      <c r="BS403" s="116"/>
      <c r="BT403" s="116"/>
      <c r="BU403" s="116"/>
      <c r="BV403" s="116"/>
      <c r="BW403" s="116"/>
      <c r="BX403" s="116"/>
      <c r="BY403" s="116"/>
      <c r="BZ403" s="116"/>
      <c r="CA403" s="116"/>
      <c r="CB403" s="116"/>
      <c r="CC403" s="116"/>
      <c r="CD403" s="116"/>
      <c r="CE403" s="116"/>
      <c r="CF403" s="116"/>
      <c r="CG403" s="116"/>
      <c r="CH403" s="116"/>
      <c r="CI403" s="116"/>
      <c r="CJ403" s="116"/>
      <c r="CK403" s="116"/>
      <c r="CL403" s="116"/>
      <c r="CM403" s="116"/>
      <c r="CN403" s="116"/>
      <c r="CO403" s="116"/>
      <c r="CP403" s="116"/>
      <c r="CQ403" s="116"/>
      <c r="CR403" s="116"/>
      <c r="CS403" s="116"/>
      <c r="CT403" s="116"/>
      <c r="CU403" s="116"/>
      <c r="CV403" s="116"/>
      <c r="CW403" s="116"/>
      <c r="CX403" s="116"/>
      <c r="CY403" s="116"/>
      <c r="CZ403" s="116"/>
      <c r="DA403" s="116"/>
      <c r="DB403" s="116"/>
      <c r="DC403" s="116"/>
      <c r="DD403" s="116"/>
      <c r="DE403" s="116"/>
      <c r="DF403" s="116"/>
      <c r="DG403" s="116"/>
      <c r="DH403" s="116"/>
      <c r="DI403" s="116"/>
      <c r="DJ403" s="116"/>
      <c r="DK403" s="116"/>
      <c r="DL403" s="116"/>
      <c r="DM403" s="116"/>
      <c r="DN403" s="116"/>
      <c r="DO403" s="116"/>
      <c r="DP403" s="116"/>
      <c r="DQ403" s="116"/>
      <c r="DR403" s="116"/>
      <c r="DS403" s="116"/>
      <c r="DT403" s="116"/>
      <c r="DU403" s="116"/>
      <c r="DV403" s="116"/>
      <c r="DW403" s="116"/>
      <c r="DX403" s="116"/>
      <c r="DY403" s="116"/>
      <c r="DZ403" s="116"/>
      <c r="EA403" s="116"/>
      <c r="EB403" s="116"/>
      <c r="EC403" s="116"/>
      <c r="ED403" s="116"/>
      <c r="EE403" s="116"/>
      <c r="EF403" s="116"/>
      <c r="EG403" s="116"/>
      <c r="EH403" s="116"/>
      <c r="EI403" s="116"/>
      <c r="EJ403" s="116"/>
      <c r="EK403" s="116"/>
      <c r="EL403" s="116"/>
      <c r="EM403" s="116"/>
      <c r="EN403" s="116"/>
      <c r="EO403" s="116"/>
      <c r="EP403" s="116"/>
      <c r="EQ403" s="116"/>
      <c r="ER403" s="116"/>
      <c r="ES403" s="116"/>
      <c r="ET403" s="116"/>
      <c r="EU403" s="116"/>
      <c r="EV403" s="116"/>
      <c r="EW403" s="116"/>
      <c r="EX403" s="116"/>
      <c r="EY403" s="116"/>
      <c r="EZ403" s="116"/>
      <c r="FA403" s="116"/>
      <c r="FB403" s="116"/>
      <c r="FC403" s="116"/>
      <c r="FD403" s="116"/>
      <c r="FE403" s="116"/>
      <c r="FF403" s="116"/>
      <c r="FG403" s="116"/>
      <c r="FH403" s="116"/>
      <c r="FI403" s="116"/>
      <c r="FJ403" s="116"/>
      <c r="FK403" s="116"/>
      <c r="FL403" s="116"/>
      <c r="FM403" s="116"/>
      <c r="FN403" s="116"/>
      <c r="FO403" s="116"/>
      <c r="FP403" s="116"/>
      <c r="FQ403" s="116"/>
      <c r="FR403" s="116"/>
      <c r="FS403" s="116"/>
      <c r="FT403" s="116"/>
      <c r="FU403" s="116"/>
      <c r="FV403" s="116"/>
      <c r="FW403" s="116"/>
      <c r="FX403" s="116"/>
      <c r="FY403" s="116"/>
      <c r="FZ403" s="116"/>
      <c r="GA403" s="116"/>
      <c r="GB403" s="116"/>
      <c r="GC403" s="116"/>
      <c r="GD403" s="116"/>
      <c r="GE403" s="116"/>
      <c r="GF403" s="116"/>
      <c r="GG403" s="116"/>
      <c r="GH403" s="116"/>
      <c r="GI403" s="116"/>
      <c r="GJ403" s="116"/>
      <c r="GK403" s="116"/>
      <c r="GL403" s="116"/>
      <c r="GM403" s="116"/>
      <c r="GN403" s="116"/>
      <c r="GO403" s="116"/>
      <c r="GP403" s="116"/>
      <c r="GQ403" s="116"/>
      <c r="GR403" s="116"/>
      <c r="GS403" s="116"/>
      <c r="GT403" s="116"/>
      <c r="GU403" s="116"/>
      <c r="GV403" s="116"/>
      <c r="GW403" s="116"/>
      <c r="GX403" s="116"/>
      <c r="GY403" s="116"/>
      <c r="GZ403" s="116"/>
      <c r="HA403" s="116"/>
      <c r="HB403" s="116"/>
      <c r="HC403" s="116"/>
      <c r="HD403" s="116"/>
      <c r="HE403" s="116"/>
      <c r="HF403" s="116"/>
      <c r="HG403" s="116"/>
      <c r="HH403" s="116"/>
      <c r="HI403" s="116"/>
      <c r="HJ403" s="116"/>
      <c r="HK403" s="116"/>
      <c r="HL403" s="116"/>
      <c r="HM403" s="116"/>
      <c r="HN403" s="116"/>
      <c r="HO403" s="116"/>
      <c r="HP403" s="116"/>
      <c r="HQ403" s="116"/>
      <c r="HR403" s="116"/>
      <c r="HS403" s="116"/>
      <c r="HT403" s="116"/>
      <c r="HU403" s="116"/>
      <c r="HV403" s="116"/>
      <c r="HW403" s="116"/>
      <c r="HX403" s="116"/>
      <c r="HY403" s="116"/>
      <c r="HZ403" s="116"/>
      <c r="IA403" s="116"/>
      <c r="IB403" s="116"/>
      <c r="IC403" s="116"/>
      <c r="ID403" s="116"/>
      <c r="IE403" s="116"/>
      <c r="IF403" s="116"/>
      <c r="IG403" s="116"/>
      <c r="IH403" s="116"/>
      <c r="II403" s="116"/>
      <c r="IJ403" s="116"/>
      <c r="IK403" s="116"/>
      <c r="IL403" s="116"/>
      <c r="IM403" s="116"/>
      <c r="IN403" s="116"/>
      <c r="IO403" s="116"/>
      <c r="IP403" s="116"/>
      <c r="IQ403" s="116"/>
      <c r="IR403" s="116"/>
      <c r="IS403" s="116"/>
      <c r="IT403" s="116"/>
      <c r="IU403" s="116"/>
      <c r="IV403" s="116"/>
      <c r="IW403" s="116"/>
    </row>
    <row r="404" spans="1:257" s="113" customFormat="1" ht="201" customHeight="1">
      <c r="A404" s="155">
        <v>19</v>
      </c>
      <c r="B404" s="588" t="s">
        <v>359</v>
      </c>
      <c r="C404" s="588"/>
      <c r="D404" s="588"/>
      <c r="E404" s="588"/>
      <c r="F404" s="588"/>
      <c r="G404" s="588"/>
      <c r="H404" s="588"/>
      <c r="I404" s="10"/>
      <c r="J404" s="31"/>
      <c r="K404" s="88"/>
      <c r="L404" s="123"/>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6"/>
      <c r="AL404" s="116"/>
      <c r="AM404" s="116"/>
      <c r="AN404" s="116"/>
      <c r="AO404" s="116"/>
      <c r="AP404" s="116"/>
      <c r="AQ404" s="116"/>
      <c r="AR404" s="116"/>
      <c r="AS404" s="116"/>
      <c r="AT404" s="116"/>
      <c r="AU404" s="116"/>
      <c r="AV404" s="116"/>
      <c r="AW404" s="116"/>
      <c r="AX404" s="116"/>
      <c r="AY404" s="116"/>
      <c r="AZ404" s="116"/>
      <c r="BA404" s="116"/>
      <c r="BB404" s="116"/>
      <c r="BC404" s="116"/>
      <c r="BD404" s="116"/>
      <c r="BE404" s="116"/>
      <c r="BF404" s="116"/>
      <c r="BG404" s="116"/>
      <c r="BH404" s="116"/>
      <c r="BI404" s="116"/>
      <c r="BJ404" s="116"/>
      <c r="BK404" s="116"/>
      <c r="BL404" s="116"/>
      <c r="BM404" s="116"/>
      <c r="BN404" s="116"/>
      <c r="BO404" s="116"/>
      <c r="BP404" s="116"/>
      <c r="BQ404" s="116"/>
      <c r="BR404" s="116"/>
      <c r="BS404" s="116"/>
      <c r="BT404" s="116"/>
      <c r="BU404" s="116"/>
      <c r="BV404" s="116"/>
      <c r="BW404" s="116"/>
      <c r="BX404" s="116"/>
      <c r="BY404" s="116"/>
      <c r="BZ404" s="116"/>
      <c r="CA404" s="116"/>
      <c r="CB404" s="116"/>
      <c r="CC404" s="116"/>
      <c r="CD404" s="116"/>
      <c r="CE404" s="116"/>
      <c r="CF404" s="116"/>
      <c r="CG404" s="116"/>
      <c r="CH404" s="116"/>
      <c r="CI404" s="116"/>
      <c r="CJ404" s="116"/>
      <c r="CK404" s="116"/>
      <c r="CL404" s="116"/>
      <c r="CM404" s="116"/>
      <c r="CN404" s="116"/>
      <c r="CO404" s="116"/>
      <c r="CP404" s="116"/>
      <c r="CQ404" s="116"/>
      <c r="CR404" s="116"/>
      <c r="CS404" s="116"/>
      <c r="CT404" s="116"/>
      <c r="CU404" s="116"/>
      <c r="CV404" s="116"/>
      <c r="CW404" s="116"/>
      <c r="CX404" s="116"/>
      <c r="CY404" s="116"/>
      <c r="CZ404" s="116"/>
      <c r="DA404" s="116"/>
      <c r="DB404" s="116"/>
      <c r="DC404" s="116"/>
      <c r="DD404" s="116"/>
      <c r="DE404" s="116"/>
      <c r="DF404" s="116"/>
      <c r="DG404" s="116"/>
      <c r="DH404" s="116"/>
      <c r="DI404" s="116"/>
      <c r="DJ404" s="116"/>
      <c r="DK404" s="116"/>
      <c r="DL404" s="116"/>
      <c r="DM404" s="116"/>
      <c r="DN404" s="116"/>
      <c r="DO404" s="116"/>
      <c r="DP404" s="116"/>
      <c r="DQ404" s="116"/>
      <c r="DR404" s="116"/>
      <c r="DS404" s="116"/>
      <c r="DT404" s="116"/>
      <c r="DU404" s="116"/>
      <c r="DV404" s="116"/>
      <c r="DW404" s="116"/>
      <c r="DX404" s="116"/>
      <c r="DY404" s="116"/>
      <c r="DZ404" s="116"/>
      <c r="EA404" s="116"/>
      <c r="EB404" s="116"/>
      <c r="EC404" s="116"/>
      <c r="ED404" s="116"/>
      <c r="EE404" s="116"/>
      <c r="EF404" s="116"/>
      <c r="EG404" s="116"/>
      <c r="EH404" s="116"/>
      <c r="EI404" s="116"/>
      <c r="EJ404" s="116"/>
      <c r="EK404" s="116"/>
      <c r="EL404" s="116"/>
      <c r="EM404" s="116"/>
      <c r="EN404" s="116"/>
      <c r="EO404" s="116"/>
      <c r="EP404" s="116"/>
      <c r="EQ404" s="116"/>
      <c r="ER404" s="116"/>
      <c r="ES404" s="116"/>
      <c r="ET404" s="116"/>
      <c r="EU404" s="116"/>
      <c r="EV404" s="116"/>
      <c r="EW404" s="116"/>
      <c r="EX404" s="116"/>
      <c r="EY404" s="116"/>
      <c r="EZ404" s="116"/>
      <c r="FA404" s="116"/>
      <c r="FB404" s="116"/>
      <c r="FC404" s="116"/>
      <c r="FD404" s="116"/>
      <c r="FE404" s="116"/>
      <c r="FF404" s="116"/>
      <c r="FG404" s="116"/>
      <c r="FH404" s="116"/>
      <c r="FI404" s="116"/>
      <c r="FJ404" s="116"/>
      <c r="FK404" s="116"/>
      <c r="FL404" s="116"/>
      <c r="FM404" s="116"/>
      <c r="FN404" s="116"/>
      <c r="FO404" s="116"/>
      <c r="FP404" s="116"/>
      <c r="FQ404" s="116"/>
      <c r="FR404" s="116"/>
      <c r="FS404" s="116"/>
      <c r="FT404" s="116"/>
      <c r="FU404" s="116"/>
      <c r="FV404" s="116"/>
      <c r="FW404" s="116"/>
      <c r="FX404" s="116"/>
      <c r="FY404" s="116"/>
      <c r="FZ404" s="116"/>
      <c r="GA404" s="116"/>
      <c r="GB404" s="116"/>
      <c r="GC404" s="116"/>
      <c r="GD404" s="116"/>
      <c r="GE404" s="116"/>
      <c r="GF404" s="116"/>
      <c r="GG404" s="116"/>
      <c r="GH404" s="116"/>
      <c r="GI404" s="116"/>
      <c r="GJ404" s="116"/>
      <c r="GK404" s="116"/>
      <c r="GL404" s="116"/>
      <c r="GM404" s="116"/>
      <c r="GN404" s="116"/>
      <c r="GO404" s="116"/>
      <c r="GP404" s="116"/>
      <c r="GQ404" s="116"/>
      <c r="GR404" s="116"/>
      <c r="GS404" s="116"/>
      <c r="GT404" s="116"/>
      <c r="GU404" s="116"/>
      <c r="GV404" s="116"/>
      <c r="GW404" s="116"/>
      <c r="GX404" s="116"/>
      <c r="GY404" s="116"/>
      <c r="GZ404" s="116"/>
      <c r="HA404" s="116"/>
      <c r="HB404" s="116"/>
      <c r="HC404" s="116"/>
      <c r="HD404" s="116"/>
      <c r="HE404" s="116"/>
      <c r="HF404" s="116"/>
      <c r="HG404" s="116"/>
      <c r="HH404" s="116"/>
      <c r="HI404" s="116"/>
      <c r="HJ404" s="116"/>
      <c r="HK404" s="116"/>
      <c r="HL404" s="116"/>
      <c r="HM404" s="116"/>
      <c r="HN404" s="116"/>
      <c r="HO404" s="116"/>
      <c r="HP404" s="116"/>
      <c r="HQ404" s="116"/>
      <c r="HR404" s="116"/>
      <c r="HS404" s="116"/>
      <c r="HT404" s="116"/>
      <c r="HU404" s="116"/>
      <c r="HV404" s="116"/>
      <c r="HW404" s="116"/>
      <c r="HX404" s="116"/>
      <c r="HY404" s="116"/>
      <c r="HZ404" s="116"/>
      <c r="IA404" s="116"/>
      <c r="IB404" s="116"/>
      <c r="IC404" s="116"/>
      <c r="ID404" s="116"/>
      <c r="IE404" s="116"/>
      <c r="IF404" s="116"/>
      <c r="IG404" s="116"/>
      <c r="IH404" s="116"/>
      <c r="II404" s="116"/>
      <c r="IJ404" s="116"/>
      <c r="IK404" s="116"/>
      <c r="IL404" s="116"/>
      <c r="IM404" s="116"/>
      <c r="IN404" s="116"/>
      <c r="IO404" s="116"/>
      <c r="IP404" s="116"/>
      <c r="IQ404" s="116"/>
      <c r="IR404" s="116"/>
      <c r="IS404" s="116"/>
      <c r="IT404" s="116"/>
      <c r="IU404" s="116"/>
      <c r="IV404" s="116"/>
      <c r="IW404" s="116"/>
    </row>
    <row r="405" spans="1:257" s="113" customFormat="1" ht="14.25">
      <c r="A405" s="156"/>
      <c r="B405" s="116" t="s">
        <v>75</v>
      </c>
      <c r="D405" s="15">
        <v>450</v>
      </c>
      <c r="F405" s="114" t="s">
        <v>9</v>
      </c>
      <c r="G405" s="112"/>
      <c r="H405" s="116" t="s">
        <v>69</v>
      </c>
      <c r="I405" s="122"/>
      <c r="J405" s="51">
        <f>SUM(D405*G405)</f>
        <v>0</v>
      </c>
      <c r="K405" s="86" t="s">
        <v>69</v>
      </c>
      <c r="L405" s="123"/>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c r="AP405" s="116"/>
      <c r="AQ405" s="116"/>
      <c r="AR405" s="116"/>
      <c r="AS405" s="116"/>
      <c r="AT405" s="116"/>
      <c r="AU405" s="116"/>
      <c r="AV405" s="116"/>
      <c r="AW405" s="116"/>
      <c r="AX405" s="116"/>
      <c r="AY405" s="116"/>
      <c r="AZ405" s="116"/>
      <c r="BA405" s="116"/>
      <c r="BB405" s="116"/>
      <c r="BC405" s="116"/>
      <c r="BD405" s="116"/>
      <c r="BE405" s="116"/>
      <c r="BF405" s="116"/>
      <c r="BG405" s="116"/>
      <c r="BH405" s="116"/>
      <c r="BI405" s="116"/>
      <c r="BJ405" s="116"/>
      <c r="BK405" s="116"/>
      <c r="BL405" s="116"/>
      <c r="BM405" s="116"/>
      <c r="BN405" s="116"/>
      <c r="BO405" s="116"/>
      <c r="BP405" s="116"/>
      <c r="BQ405" s="116"/>
      <c r="BR405" s="116"/>
      <c r="BS405" s="116"/>
      <c r="BT405" s="116"/>
      <c r="BU405" s="116"/>
      <c r="BV405" s="116"/>
      <c r="BW405" s="116"/>
      <c r="BX405" s="116"/>
      <c r="BY405" s="116"/>
      <c r="BZ405" s="116"/>
      <c r="CA405" s="116"/>
      <c r="CB405" s="116"/>
      <c r="CC405" s="116"/>
      <c r="CD405" s="116"/>
      <c r="CE405" s="116"/>
      <c r="CF405" s="116"/>
      <c r="CG405" s="116"/>
      <c r="CH405" s="116"/>
      <c r="CI405" s="116"/>
      <c r="CJ405" s="116"/>
      <c r="CK405" s="116"/>
      <c r="CL405" s="116"/>
      <c r="CM405" s="116"/>
      <c r="CN405" s="116"/>
      <c r="CO405" s="116"/>
      <c r="CP405" s="116"/>
      <c r="CQ405" s="116"/>
      <c r="CR405" s="116"/>
      <c r="CS405" s="116"/>
      <c r="CT405" s="116"/>
      <c r="CU405" s="116"/>
      <c r="CV405" s="116"/>
      <c r="CW405" s="116"/>
      <c r="CX405" s="116"/>
      <c r="CY405" s="116"/>
      <c r="CZ405" s="116"/>
      <c r="DA405" s="116"/>
      <c r="DB405" s="116"/>
      <c r="DC405" s="116"/>
      <c r="DD405" s="116"/>
      <c r="DE405" s="116"/>
      <c r="DF405" s="116"/>
      <c r="DG405" s="116"/>
      <c r="DH405" s="116"/>
      <c r="DI405" s="116"/>
      <c r="DJ405" s="116"/>
      <c r="DK405" s="116"/>
      <c r="DL405" s="116"/>
      <c r="DM405" s="116"/>
      <c r="DN405" s="116"/>
      <c r="DO405" s="116"/>
      <c r="DP405" s="116"/>
      <c r="DQ405" s="116"/>
      <c r="DR405" s="116"/>
      <c r="DS405" s="116"/>
      <c r="DT405" s="116"/>
      <c r="DU405" s="116"/>
      <c r="DV405" s="116"/>
      <c r="DW405" s="116"/>
      <c r="DX405" s="116"/>
      <c r="DY405" s="116"/>
      <c r="DZ405" s="116"/>
      <c r="EA405" s="116"/>
      <c r="EB405" s="116"/>
      <c r="EC405" s="116"/>
      <c r="ED405" s="116"/>
      <c r="EE405" s="116"/>
      <c r="EF405" s="116"/>
      <c r="EG405" s="116"/>
      <c r="EH405" s="116"/>
      <c r="EI405" s="116"/>
      <c r="EJ405" s="116"/>
      <c r="EK405" s="116"/>
      <c r="EL405" s="116"/>
      <c r="EM405" s="116"/>
      <c r="EN405" s="116"/>
      <c r="EO405" s="116"/>
      <c r="EP405" s="116"/>
      <c r="EQ405" s="116"/>
      <c r="ER405" s="116"/>
      <c r="ES405" s="116"/>
      <c r="ET405" s="116"/>
      <c r="EU405" s="116"/>
      <c r="EV405" s="116"/>
      <c r="EW405" s="116"/>
      <c r="EX405" s="116"/>
      <c r="EY405" s="116"/>
      <c r="EZ405" s="116"/>
      <c r="FA405" s="116"/>
      <c r="FB405" s="116"/>
      <c r="FC405" s="116"/>
      <c r="FD405" s="116"/>
      <c r="FE405" s="116"/>
      <c r="FF405" s="116"/>
      <c r="FG405" s="116"/>
      <c r="FH405" s="116"/>
      <c r="FI405" s="116"/>
      <c r="FJ405" s="116"/>
      <c r="FK405" s="116"/>
      <c r="FL405" s="116"/>
      <c r="FM405" s="116"/>
      <c r="FN405" s="116"/>
      <c r="FO405" s="116"/>
      <c r="FP405" s="116"/>
      <c r="FQ405" s="116"/>
      <c r="FR405" s="116"/>
      <c r="FS405" s="116"/>
      <c r="FT405" s="116"/>
      <c r="FU405" s="116"/>
      <c r="FV405" s="116"/>
      <c r="FW405" s="116"/>
      <c r="FX405" s="116"/>
      <c r="FY405" s="116"/>
      <c r="FZ405" s="116"/>
      <c r="GA405" s="116"/>
      <c r="GB405" s="116"/>
      <c r="GC405" s="116"/>
      <c r="GD405" s="116"/>
      <c r="GE405" s="116"/>
      <c r="GF405" s="116"/>
      <c r="GG405" s="116"/>
      <c r="GH405" s="116"/>
      <c r="GI405" s="116"/>
      <c r="GJ405" s="116"/>
      <c r="GK405" s="116"/>
      <c r="GL405" s="116"/>
      <c r="GM405" s="116"/>
      <c r="GN405" s="116"/>
      <c r="GO405" s="116"/>
      <c r="GP405" s="116"/>
      <c r="GQ405" s="116"/>
      <c r="GR405" s="116"/>
      <c r="GS405" s="116"/>
      <c r="GT405" s="116"/>
      <c r="GU405" s="116"/>
      <c r="GV405" s="116"/>
      <c r="GW405" s="116"/>
      <c r="GX405" s="116"/>
      <c r="GY405" s="116"/>
      <c r="GZ405" s="116"/>
      <c r="HA405" s="116"/>
      <c r="HB405" s="116"/>
      <c r="HC405" s="116"/>
      <c r="HD405" s="116"/>
      <c r="HE405" s="116"/>
      <c r="HF405" s="116"/>
      <c r="HG405" s="116"/>
      <c r="HH405" s="116"/>
      <c r="HI405" s="116"/>
      <c r="HJ405" s="116"/>
      <c r="HK405" s="116"/>
      <c r="HL405" s="116"/>
      <c r="HM405" s="116"/>
      <c r="HN405" s="116"/>
      <c r="HO405" s="116"/>
      <c r="HP405" s="116"/>
      <c r="HQ405" s="116"/>
      <c r="HR405" s="116"/>
      <c r="HS405" s="116"/>
      <c r="HT405" s="116"/>
      <c r="HU405" s="116"/>
      <c r="HV405" s="116"/>
      <c r="HW405" s="116"/>
      <c r="HX405" s="116"/>
      <c r="HY405" s="116"/>
      <c r="HZ405" s="116"/>
      <c r="IA405" s="116"/>
      <c r="IB405" s="116"/>
      <c r="IC405" s="116"/>
      <c r="ID405" s="116"/>
      <c r="IE405" s="116"/>
      <c r="IF405" s="116"/>
      <c r="IG405" s="116"/>
      <c r="IH405" s="116"/>
      <c r="II405" s="116"/>
      <c r="IJ405" s="116"/>
      <c r="IK405" s="116"/>
      <c r="IL405" s="116"/>
      <c r="IM405" s="116"/>
      <c r="IN405" s="116"/>
      <c r="IO405" s="116"/>
      <c r="IP405" s="116"/>
      <c r="IQ405" s="116"/>
      <c r="IR405" s="116"/>
      <c r="IS405" s="116"/>
      <c r="IT405" s="116"/>
      <c r="IU405" s="116"/>
      <c r="IV405" s="116"/>
      <c r="IW405" s="116"/>
    </row>
    <row r="406" spans="1:257" s="113" customFormat="1" ht="8.4499999999999993" customHeight="1">
      <c r="A406" s="155"/>
      <c r="B406" s="116"/>
      <c r="C406" s="116"/>
      <c r="D406" s="116"/>
      <c r="E406" s="116"/>
      <c r="F406" s="116"/>
      <c r="G406" s="52"/>
      <c r="H406" s="116"/>
      <c r="I406" s="116"/>
      <c r="J406" s="18"/>
      <c r="K406" s="64"/>
      <c r="L406" s="123"/>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6"/>
      <c r="AL406" s="116"/>
      <c r="AM406" s="116"/>
      <c r="AN406" s="116"/>
      <c r="AO406" s="116"/>
      <c r="AP406" s="116"/>
      <c r="AQ406" s="116"/>
      <c r="AR406" s="116"/>
      <c r="AS406" s="116"/>
      <c r="AT406" s="116"/>
      <c r="AU406" s="116"/>
      <c r="AV406" s="116"/>
      <c r="AW406" s="116"/>
      <c r="AX406" s="116"/>
      <c r="AY406" s="116"/>
      <c r="AZ406" s="116"/>
      <c r="BA406" s="116"/>
      <c r="BB406" s="116"/>
      <c r="BC406" s="116"/>
      <c r="BD406" s="116"/>
      <c r="BE406" s="116"/>
      <c r="BF406" s="116"/>
      <c r="BG406" s="116"/>
      <c r="BH406" s="116"/>
      <c r="BI406" s="116"/>
      <c r="BJ406" s="116"/>
      <c r="BK406" s="116"/>
      <c r="BL406" s="116"/>
      <c r="BM406" s="116"/>
      <c r="BN406" s="116"/>
      <c r="BO406" s="116"/>
      <c r="BP406" s="116"/>
      <c r="BQ406" s="116"/>
      <c r="BR406" s="116"/>
      <c r="BS406" s="116"/>
      <c r="BT406" s="116"/>
      <c r="BU406" s="116"/>
      <c r="BV406" s="116"/>
      <c r="BW406" s="116"/>
      <c r="BX406" s="116"/>
      <c r="BY406" s="116"/>
      <c r="BZ406" s="116"/>
      <c r="CA406" s="116"/>
      <c r="CB406" s="116"/>
      <c r="CC406" s="116"/>
      <c r="CD406" s="116"/>
      <c r="CE406" s="116"/>
      <c r="CF406" s="116"/>
      <c r="CG406" s="116"/>
      <c r="CH406" s="116"/>
      <c r="CI406" s="116"/>
      <c r="CJ406" s="116"/>
      <c r="CK406" s="116"/>
      <c r="CL406" s="116"/>
      <c r="CM406" s="116"/>
      <c r="CN406" s="116"/>
      <c r="CO406" s="116"/>
      <c r="CP406" s="116"/>
      <c r="CQ406" s="116"/>
      <c r="CR406" s="116"/>
      <c r="CS406" s="116"/>
      <c r="CT406" s="116"/>
      <c r="CU406" s="116"/>
      <c r="CV406" s="116"/>
      <c r="CW406" s="116"/>
      <c r="CX406" s="116"/>
      <c r="CY406" s="116"/>
      <c r="CZ406" s="116"/>
      <c r="DA406" s="116"/>
      <c r="DB406" s="116"/>
      <c r="DC406" s="116"/>
      <c r="DD406" s="116"/>
      <c r="DE406" s="116"/>
      <c r="DF406" s="116"/>
      <c r="DG406" s="116"/>
      <c r="DH406" s="116"/>
      <c r="DI406" s="116"/>
      <c r="DJ406" s="116"/>
      <c r="DK406" s="116"/>
      <c r="DL406" s="116"/>
      <c r="DM406" s="116"/>
      <c r="DN406" s="116"/>
      <c r="DO406" s="116"/>
      <c r="DP406" s="116"/>
      <c r="DQ406" s="116"/>
      <c r="DR406" s="116"/>
      <c r="DS406" s="116"/>
      <c r="DT406" s="116"/>
      <c r="DU406" s="116"/>
      <c r="DV406" s="116"/>
      <c r="DW406" s="116"/>
      <c r="DX406" s="116"/>
      <c r="DY406" s="116"/>
      <c r="DZ406" s="116"/>
      <c r="EA406" s="116"/>
      <c r="EB406" s="116"/>
      <c r="EC406" s="116"/>
      <c r="ED406" s="116"/>
      <c r="EE406" s="116"/>
      <c r="EF406" s="116"/>
      <c r="EG406" s="116"/>
      <c r="EH406" s="116"/>
      <c r="EI406" s="116"/>
      <c r="EJ406" s="116"/>
      <c r="EK406" s="116"/>
      <c r="EL406" s="116"/>
      <c r="EM406" s="116"/>
      <c r="EN406" s="116"/>
      <c r="EO406" s="116"/>
      <c r="EP406" s="116"/>
      <c r="EQ406" s="116"/>
      <c r="ER406" s="116"/>
      <c r="ES406" s="116"/>
      <c r="ET406" s="116"/>
      <c r="EU406" s="116"/>
      <c r="EV406" s="116"/>
      <c r="EW406" s="116"/>
      <c r="EX406" s="116"/>
      <c r="EY406" s="116"/>
      <c r="EZ406" s="116"/>
      <c r="FA406" s="116"/>
      <c r="FB406" s="116"/>
      <c r="FC406" s="116"/>
      <c r="FD406" s="116"/>
      <c r="FE406" s="116"/>
      <c r="FF406" s="116"/>
      <c r="FG406" s="116"/>
      <c r="FH406" s="116"/>
      <c r="FI406" s="116"/>
      <c r="FJ406" s="116"/>
      <c r="FK406" s="116"/>
      <c r="FL406" s="116"/>
      <c r="FM406" s="116"/>
      <c r="FN406" s="116"/>
      <c r="FO406" s="116"/>
      <c r="FP406" s="116"/>
      <c r="FQ406" s="116"/>
      <c r="FR406" s="116"/>
      <c r="FS406" s="116"/>
      <c r="FT406" s="116"/>
      <c r="FU406" s="116"/>
      <c r="FV406" s="116"/>
      <c r="FW406" s="116"/>
      <c r="FX406" s="116"/>
      <c r="FY406" s="116"/>
      <c r="FZ406" s="116"/>
      <c r="GA406" s="116"/>
      <c r="GB406" s="116"/>
      <c r="GC406" s="116"/>
      <c r="GD406" s="116"/>
      <c r="GE406" s="116"/>
      <c r="GF406" s="116"/>
      <c r="GG406" s="116"/>
      <c r="GH406" s="116"/>
      <c r="GI406" s="116"/>
      <c r="GJ406" s="116"/>
      <c r="GK406" s="116"/>
      <c r="GL406" s="116"/>
      <c r="GM406" s="116"/>
      <c r="GN406" s="116"/>
      <c r="GO406" s="116"/>
      <c r="GP406" s="116"/>
      <c r="GQ406" s="116"/>
      <c r="GR406" s="116"/>
      <c r="GS406" s="116"/>
      <c r="GT406" s="116"/>
      <c r="GU406" s="116"/>
      <c r="GV406" s="116"/>
      <c r="GW406" s="116"/>
      <c r="GX406" s="116"/>
      <c r="GY406" s="116"/>
      <c r="GZ406" s="116"/>
      <c r="HA406" s="116"/>
      <c r="HB406" s="116"/>
      <c r="HC406" s="116"/>
      <c r="HD406" s="116"/>
      <c r="HE406" s="116"/>
      <c r="HF406" s="116"/>
      <c r="HG406" s="116"/>
      <c r="HH406" s="116"/>
      <c r="HI406" s="116"/>
      <c r="HJ406" s="116"/>
      <c r="HK406" s="116"/>
      <c r="HL406" s="116"/>
      <c r="HM406" s="116"/>
      <c r="HN406" s="116"/>
      <c r="HO406" s="116"/>
      <c r="HP406" s="116"/>
      <c r="HQ406" s="116"/>
      <c r="HR406" s="116"/>
      <c r="HS406" s="116"/>
      <c r="HT406" s="116"/>
      <c r="HU406" s="116"/>
      <c r="HV406" s="116"/>
      <c r="HW406" s="116"/>
      <c r="HX406" s="116"/>
      <c r="HY406" s="116"/>
      <c r="HZ406" s="116"/>
      <c r="IA406" s="116"/>
      <c r="IB406" s="116"/>
      <c r="IC406" s="116"/>
      <c r="ID406" s="116"/>
      <c r="IE406" s="116"/>
      <c r="IF406" s="116"/>
      <c r="IG406" s="116"/>
      <c r="IH406" s="116"/>
      <c r="II406" s="116"/>
      <c r="IJ406" s="116"/>
      <c r="IK406" s="116"/>
      <c r="IL406" s="116"/>
      <c r="IM406" s="116"/>
      <c r="IN406" s="116"/>
      <c r="IO406" s="116"/>
      <c r="IP406" s="116"/>
      <c r="IQ406" s="116"/>
      <c r="IR406" s="116"/>
      <c r="IS406" s="116"/>
      <c r="IT406" s="116"/>
      <c r="IU406" s="116"/>
      <c r="IV406" s="116"/>
      <c r="IW406" s="116"/>
    </row>
    <row r="407" spans="1:257" s="113" customFormat="1">
      <c r="A407" s="155"/>
      <c r="B407" s="3"/>
      <c r="C407" s="3"/>
      <c r="D407" s="3"/>
      <c r="E407" s="3"/>
      <c r="F407" s="3"/>
      <c r="G407" s="52"/>
      <c r="H407" s="3"/>
      <c r="I407" s="3"/>
      <c r="J407" s="18"/>
      <c r="K407" s="87"/>
      <c r="L407" s="123"/>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c r="AQ407" s="116"/>
      <c r="AR407" s="116"/>
      <c r="AS407" s="116"/>
      <c r="AT407" s="116"/>
      <c r="AU407" s="116"/>
      <c r="AV407" s="116"/>
      <c r="AW407" s="116"/>
      <c r="AX407" s="116"/>
      <c r="AY407" s="116"/>
      <c r="AZ407" s="116"/>
      <c r="BA407" s="116"/>
      <c r="BB407" s="116"/>
      <c r="BC407" s="116"/>
      <c r="BD407" s="116"/>
      <c r="BE407" s="116"/>
      <c r="BF407" s="116"/>
      <c r="BG407" s="116"/>
      <c r="BH407" s="116"/>
      <c r="BI407" s="116"/>
      <c r="BJ407" s="116"/>
      <c r="BK407" s="116"/>
      <c r="BL407" s="116"/>
      <c r="BM407" s="116"/>
      <c r="BN407" s="116"/>
      <c r="BO407" s="116"/>
      <c r="BP407" s="116"/>
      <c r="BQ407" s="116"/>
      <c r="BR407" s="116"/>
      <c r="BS407" s="116"/>
      <c r="BT407" s="116"/>
      <c r="BU407" s="116"/>
      <c r="BV407" s="116"/>
      <c r="BW407" s="116"/>
      <c r="BX407" s="116"/>
      <c r="BY407" s="116"/>
      <c r="BZ407" s="116"/>
      <c r="CA407" s="116"/>
      <c r="CB407" s="116"/>
      <c r="CC407" s="116"/>
      <c r="CD407" s="116"/>
      <c r="CE407" s="116"/>
      <c r="CF407" s="116"/>
      <c r="CG407" s="116"/>
      <c r="CH407" s="116"/>
      <c r="CI407" s="116"/>
      <c r="CJ407" s="116"/>
      <c r="CK407" s="116"/>
      <c r="CL407" s="116"/>
      <c r="CM407" s="116"/>
      <c r="CN407" s="116"/>
      <c r="CO407" s="116"/>
      <c r="CP407" s="116"/>
      <c r="CQ407" s="116"/>
      <c r="CR407" s="116"/>
      <c r="CS407" s="116"/>
      <c r="CT407" s="116"/>
      <c r="CU407" s="116"/>
      <c r="CV407" s="116"/>
      <c r="CW407" s="116"/>
      <c r="CX407" s="116"/>
      <c r="CY407" s="116"/>
      <c r="CZ407" s="116"/>
      <c r="DA407" s="116"/>
      <c r="DB407" s="116"/>
      <c r="DC407" s="116"/>
      <c r="DD407" s="116"/>
      <c r="DE407" s="116"/>
      <c r="DF407" s="116"/>
      <c r="DG407" s="116"/>
      <c r="DH407" s="116"/>
      <c r="DI407" s="116"/>
      <c r="DJ407" s="116"/>
      <c r="DK407" s="116"/>
      <c r="DL407" s="116"/>
      <c r="DM407" s="116"/>
      <c r="DN407" s="116"/>
      <c r="DO407" s="116"/>
      <c r="DP407" s="116"/>
      <c r="DQ407" s="116"/>
      <c r="DR407" s="116"/>
      <c r="DS407" s="116"/>
      <c r="DT407" s="116"/>
      <c r="DU407" s="116"/>
      <c r="DV407" s="116"/>
      <c r="DW407" s="116"/>
      <c r="DX407" s="116"/>
      <c r="DY407" s="116"/>
      <c r="DZ407" s="116"/>
      <c r="EA407" s="116"/>
      <c r="EB407" s="116"/>
      <c r="EC407" s="116"/>
      <c r="ED407" s="116"/>
      <c r="EE407" s="116"/>
      <c r="EF407" s="116"/>
      <c r="EG407" s="116"/>
      <c r="EH407" s="116"/>
      <c r="EI407" s="116"/>
      <c r="EJ407" s="116"/>
      <c r="EK407" s="116"/>
      <c r="EL407" s="116"/>
      <c r="EM407" s="116"/>
      <c r="EN407" s="116"/>
      <c r="EO407" s="116"/>
      <c r="EP407" s="116"/>
      <c r="EQ407" s="116"/>
      <c r="ER407" s="116"/>
      <c r="ES407" s="116"/>
      <c r="ET407" s="116"/>
      <c r="EU407" s="116"/>
      <c r="EV407" s="116"/>
      <c r="EW407" s="116"/>
      <c r="EX407" s="116"/>
      <c r="EY407" s="116"/>
      <c r="EZ407" s="116"/>
      <c r="FA407" s="116"/>
      <c r="FB407" s="116"/>
      <c r="FC407" s="116"/>
      <c r="FD407" s="116"/>
      <c r="FE407" s="116"/>
      <c r="FF407" s="116"/>
      <c r="FG407" s="116"/>
      <c r="FH407" s="116"/>
      <c r="FI407" s="116"/>
      <c r="FJ407" s="116"/>
      <c r="FK407" s="116"/>
      <c r="FL407" s="116"/>
      <c r="FM407" s="116"/>
      <c r="FN407" s="116"/>
      <c r="FO407" s="116"/>
      <c r="FP407" s="116"/>
      <c r="FQ407" s="116"/>
      <c r="FR407" s="116"/>
      <c r="FS407" s="116"/>
      <c r="FT407" s="116"/>
      <c r="FU407" s="116"/>
      <c r="FV407" s="116"/>
      <c r="FW407" s="116"/>
      <c r="FX407" s="116"/>
      <c r="FY407" s="116"/>
      <c r="FZ407" s="116"/>
      <c r="GA407" s="116"/>
      <c r="GB407" s="116"/>
      <c r="GC407" s="116"/>
      <c r="GD407" s="116"/>
      <c r="GE407" s="116"/>
      <c r="GF407" s="116"/>
      <c r="GG407" s="116"/>
      <c r="GH407" s="116"/>
      <c r="GI407" s="116"/>
      <c r="GJ407" s="116"/>
      <c r="GK407" s="116"/>
      <c r="GL407" s="116"/>
      <c r="GM407" s="116"/>
      <c r="GN407" s="116"/>
      <c r="GO407" s="116"/>
      <c r="GP407" s="116"/>
      <c r="GQ407" s="116"/>
      <c r="GR407" s="116"/>
      <c r="GS407" s="116"/>
      <c r="GT407" s="116"/>
      <c r="GU407" s="116"/>
      <c r="GV407" s="116"/>
      <c r="GW407" s="116"/>
      <c r="GX407" s="116"/>
      <c r="GY407" s="116"/>
      <c r="GZ407" s="116"/>
      <c r="HA407" s="116"/>
      <c r="HB407" s="116"/>
      <c r="HC407" s="116"/>
      <c r="HD407" s="116"/>
      <c r="HE407" s="116"/>
      <c r="HF407" s="116"/>
      <c r="HG407" s="116"/>
      <c r="HH407" s="116"/>
      <c r="HI407" s="116"/>
      <c r="HJ407" s="116"/>
      <c r="HK407" s="116"/>
      <c r="HL407" s="116"/>
      <c r="HM407" s="116"/>
      <c r="HN407" s="116"/>
      <c r="HO407" s="116"/>
      <c r="HP407" s="116"/>
      <c r="HQ407" s="116"/>
      <c r="HR407" s="116"/>
      <c r="HS407" s="116"/>
      <c r="HT407" s="116"/>
      <c r="HU407" s="116"/>
      <c r="HV407" s="116"/>
      <c r="HW407" s="116"/>
      <c r="HX407" s="116"/>
      <c r="HY407" s="116"/>
      <c r="HZ407" s="116"/>
      <c r="IA407" s="116"/>
      <c r="IB407" s="116"/>
      <c r="IC407" s="116"/>
      <c r="ID407" s="116"/>
      <c r="IE407" s="116"/>
      <c r="IF407" s="116"/>
      <c r="IG407" s="116"/>
      <c r="IH407" s="116"/>
      <c r="II407" s="116"/>
      <c r="IJ407" s="116"/>
      <c r="IK407" s="116"/>
      <c r="IL407" s="116"/>
      <c r="IM407" s="116"/>
      <c r="IN407" s="116"/>
      <c r="IO407" s="116"/>
      <c r="IP407" s="116"/>
      <c r="IQ407" s="116"/>
      <c r="IR407" s="116"/>
      <c r="IS407" s="116"/>
      <c r="IT407" s="116"/>
      <c r="IU407" s="116"/>
      <c r="IV407" s="116"/>
      <c r="IW407" s="116"/>
    </row>
    <row r="408" spans="1:257" s="113" customFormat="1" ht="15">
      <c r="A408" s="155"/>
      <c r="B408" s="3"/>
      <c r="C408" s="5"/>
      <c r="D408" s="30"/>
      <c r="E408" s="5"/>
      <c r="F408" s="103" t="s">
        <v>62</v>
      </c>
      <c r="G408" s="104"/>
      <c r="H408" s="105" t="s">
        <v>18</v>
      </c>
      <c r="I408" s="106"/>
      <c r="J408" s="83">
        <f>SUM(J350:J406)</f>
        <v>0</v>
      </c>
      <c r="K408" s="110"/>
      <c r="L408" s="123"/>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6"/>
      <c r="AL408" s="116"/>
      <c r="AM408" s="116"/>
      <c r="AN408" s="116"/>
      <c r="AO408" s="116"/>
      <c r="AP408" s="116"/>
      <c r="AQ408" s="116"/>
      <c r="AR408" s="116"/>
      <c r="AS408" s="116"/>
      <c r="AT408" s="116"/>
      <c r="AU408" s="116"/>
      <c r="AV408" s="116"/>
      <c r="AW408" s="116"/>
      <c r="AX408" s="116"/>
      <c r="AY408" s="116"/>
      <c r="AZ408" s="116"/>
      <c r="BA408" s="116"/>
      <c r="BB408" s="116"/>
      <c r="BC408" s="116"/>
      <c r="BD408" s="116"/>
      <c r="BE408" s="116"/>
      <c r="BF408" s="116"/>
      <c r="BG408" s="116"/>
      <c r="BH408" s="116"/>
      <c r="BI408" s="116"/>
      <c r="BJ408" s="116"/>
      <c r="BK408" s="116"/>
      <c r="BL408" s="116"/>
      <c r="BM408" s="116"/>
      <c r="BN408" s="116"/>
      <c r="BO408" s="116"/>
      <c r="BP408" s="116"/>
      <c r="BQ408" s="116"/>
      <c r="BR408" s="116"/>
      <c r="BS408" s="116"/>
      <c r="BT408" s="116"/>
      <c r="BU408" s="116"/>
      <c r="BV408" s="116"/>
      <c r="BW408" s="116"/>
      <c r="BX408" s="116"/>
      <c r="BY408" s="116"/>
      <c r="BZ408" s="116"/>
      <c r="CA408" s="116"/>
      <c r="CB408" s="116"/>
      <c r="CC408" s="116"/>
      <c r="CD408" s="116"/>
      <c r="CE408" s="116"/>
      <c r="CF408" s="116"/>
      <c r="CG408" s="116"/>
      <c r="CH408" s="116"/>
      <c r="CI408" s="116"/>
      <c r="CJ408" s="116"/>
      <c r="CK408" s="116"/>
      <c r="CL408" s="116"/>
      <c r="CM408" s="116"/>
      <c r="CN408" s="116"/>
      <c r="CO408" s="116"/>
      <c r="CP408" s="116"/>
      <c r="CQ408" s="116"/>
      <c r="CR408" s="116"/>
      <c r="CS408" s="116"/>
      <c r="CT408" s="116"/>
      <c r="CU408" s="116"/>
      <c r="CV408" s="116"/>
      <c r="CW408" s="116"/>
      <c r="CX408" s="116"/>
      <c r="CY408" s="116"/>
      <c r="CZ408" s="116"/>
      <c r="DA408" s="116"/>
      <c r="DB408" s="116"/>
      <c r="DC408" s="116"/>
      <c r="DD408" s="116"/>
      <c r="DE408" s="116"/>
      <c r="DF408" s="116"/>
      <c r="DG408" s="116"/>
      <c r="DH408" s="116"/>
      <c r="DI408" s="116"/>
      <c r="DJ408" s="116"/>
      <c r="DK408" s="116"/>
      <c r="DL408" s="116"/>
      <c r="DM408" s="116"/>
      <c r="DN408" s="116"/>
      <c r="DO408" s="116"/>
      <c r="DP408" s="116"/>
      <c r="DQ408" s="116"/>
      <c r="DR408" s="116"/>
      <c r="DS408" s="116"/>
      <c r="DT408" s="116"/>
      <c r="DU408" s="116"/>
      <c r="DV408" s="116"/>
      <c r="DW408" s="116"/>
      <c r="DX408" s="116"/>
      <c r="DY408" s="116"/>
      <c r="DZ408" s="116"/>
      <c r="EA408" s="116"/>
      <c r="EB408" s="116"/>
      <c r="EC408" s="116"/>
      <c r="ED408" s="116"/>
      <c r="EE408" s="116"/>
      <c r="EF408" s="116"/>
      <c r="EG408" s="116"/>
      <c r="EH408" s="116"/>
      <c r="EI408" s="116"/>
      <c r="EJ408" s="116"/>
      <c r="EK408" s="116"/>
      <c r="EL408" s="116"/>
      <c r="EM408" s="116"/>
      <c r="EN408" s="116"/>
      <c r="EO408" s="116"/>
      <c r="EP408" s="116"/>
      <c r="EQ408" s="116"/>
      <c r="ER408" s="116"/>
      <c r="ES408" s="116"/>
      <c r="ET408" s="116"/>
      <c r="EU408" s="116"/>
      <c r="EV408" s="116"/>
      <c r="EW408" s="116"/>
      <c r="EX408" s="116"/>
      <c r="EY408" s="116"/>
      <c r="EZ408" s="116"/>
      <c r="FA408" s="116"/>
      <c r="FB408" s="116"/>
      <c r="FC408" s="116"/>
      <c r="FD408" s="116"/>
      <c r="FE408" s="116"/>
      <c r="FF408" s="116"/>
      <c r="FG408" s="116"/>
      <c r="FH408" s="116"/>
      <c r="FI408" s="116"/>
      <c r="FJ408" s="116"/>
      <c r="FK408" s="116"/>
      <c r="FL408" s="116"/>
      <c r="FM408" s="116"/>
      <c r="FN408" s="116"/>
      <c r="FO408" s="116"/>
      <c r="FP408" s="116"/>
      <c r="FQ408" s="116"/>
      <c r="FR408" s="116"/>
      <c r="FS408" s="116"/>
      <c r="FT408" s="116"/>
      <c r="FU408" s="116"/>
      <c r="FV408" s="116"/>
      <c r="FW408" s="116"/>
      <c r="FX408" s="116"/>
      <c r="FY408" s="116"/>
      <c r="FZ408" s="116"/>
      <c r="GA408" s="116"/>
      <c r="GB408" s="116"/>
      <c r="GC408" s="116"/>
      <c r="GD408" s="116"/>
      <c r="GE408" s="116"/>
      <c r="GF408" s="116"/>
      <c r="GG408" s="116"/>
      <c r="GH408" s="116"/>
      <c r="GI408" s="116"/>
      <c r="GJ408" s="116"/>
      <c r="GK408" s="116"/>
      <c r="GL408" s="116"/>
      <c r="GM408" s="116"/>
      <c r="GN408" s="116"/>
      <c r="GO408" s="116"/>
      <c r="GP408" s="116"/>
      <c r="GQ408" s="116"/>
      <c r="GR408" s="116"/>
      <c r="GS408" s="116"/>
      <c r="GT408" s="116"/>
      <c r="GU408" s="116"/>
      <c r="GV408" s="116"/>
      <c r="GW408" s="116"/>
      <c r="GX408" s="116"/>
      <c r="GY408" s="116"/>
      <c r="GZ408" s="116"/>
      <c r="HA408" s="116"/>
      <c r="HB408" s="116"/>
      <c r="HC408" s="116"/>
      <c r="HD408" s="116"/>
      <c r="HE408" s="116"/>
      <c r="HF408" s="116"/>
      <c r="HG408" s="116"/>
      <c r="HH408" s="116"/>
      <c r="HI408" s="116"/>
      <c r="HJ408" s="116"/>
      <c r="HK408" s="116"/>
      <c r="HL408" s="116"/>
      <c r="HM408" s="116"/>
      <c r="HN408" s="116"/>
      <c r="HO408" s="116"/>
      <c r="HP408" s="116"/>
      <c r="HQ408" s="116"/>
      <c r="HR408" s="116"/>
      <c r="HS408" s="116"/>
      <c r="HT408" s="116"/>
      <c r="HU408" s="116"/>
      <c r="HV408" s="116"/>
      <c r="HW408" s="116"/>
      <c r="HX408" s="116"/>
      <c r="HY408" s="116"/>
      <c r="HZ408" s="116"/>
      <c r="IA408" s="116"/>
      <c r="IB408" s="116"/>
      <c r="IC408" s="116"/>
      <c r="ID408" s="116"/>
      <c r="IE408" s="116"/>
      <c r="IF408" s="116"/>
      <c r="IG408" s="116"/>
      <c r="IH408" s="116"/>
      <c r="II408" s="116"/>
      <c r="IJ408" s="116"/>
      <c r="IK408" s="116"/>
      <c r="IL408" s="116"/>
      <c r="IM408" s="116"/>
      <c r="IN408" s="116"/>
      <c r="IO408" s="116"/>
      <c r="IP408" s="116"/>
      <c r="IQ408" s="116"/>
      <c r="IR408" s="116"/>
      <c r="IS408" s="116"/>
      <c r="IT408" s="116"/>
      <c r="IU408" s="116"/>
      <c r="IV408" s="116"/>
      <c r="IW408" s="116"/>
    </row>
    <row r="409" spans="1:257" ht="15">
      <c r="A409" s="155"/>
      <c r="B409" s="5"/>
      <c r="C409" s="5"/>
      <c r="D409" s="30"/>
      <c r="E409" s="5"/>
      <c r="F409" s="9"/>
      <c r="G409" s="52"/>
      <c r="H409" s="3"/>
      <c r="I409" s="5"/>
      <c r="J409" s="30"/>
      <c r="K409" s="87"/>
      <c r="L409" s="1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c r="GN409" s="3"/>
      <c r="GO409" s="3"/>
      <c r="GP409" s="3"/>
      <c r="GQ409" s="3"/>
      <c r="GR409" s="3"/>
      <c r="GS409" s="3"/>
      <c r="GT409" s="3"/>
      <c r="GU409" s="3"/>
      <c r="GV409" s="3"/>
      <c r="GW409" s="3"/>
      <c r="GX409" s="3"/>
      <c r="GY409" s="3"/>
      <c r="GZ409" s="3"/>
      <c r="HA409" s="3"/>
      <c r="HB409" s="3"/>
      <c r="HC409" s="3"/>
      <c r="HD409" s="3"/>
      <c r="HE409" s="3"/>
      <c r="HF409" s="3"/>
      <c r="HG409" s="3"/>
      <c r="HH409" s="3"/>
      <c r="HI409" s="3"/>
      <c r="HJ409" s="3"/>
      <c r="HK409" s="3"/>
      <c r="HL409" s="3"/>
      <c r="HM409" s="3"/>
      <c r="HN409" s="3"/>
      <c r="HO409" s="3"/>
      <c r="HP409" s="3"/>
      <c r="HQ409" s="3"/>
      <c r="HR409" s="3"/>
      <c r="HS409" s="3"/>
      <c r="HT409" s="3"/>
      <c r="HU409" s="3"/>
      <c r="HV409" s="3"/>
      <c r="HW409" s="3"/>
      <c r="HX409" s="3"/>
      <c r="HY409" s="3"/>
      <c r="HZ409" s="3"/>
      <c r="IA409" s="3"/>
      <c r="IB409" s="3"/>
      <c r="IC409" s="3"/>
      <c r="ID409" s="3"/>
      <c r="IE409" s="3"/>
      <c r="IF409" s="3"/>
      <c r="IG409" s="3"/>
      <c r="IH409" s="3"/>
      <c r="II409" s="3"/>
      <c r="IJ409" s="3"/>
      <c r="IK409" s="3"/>
      <c r="IL409" s="3"/>
      <c r="IM409" s="3"/>
      <c r="IN409" s="3"/>
      <c r="IO409" s="3"/>
      <c r="IP409" s="3"/>
      <c r="IQ409" s="3"/>
      <c r="IR409" s="3"/>
      <c r="IS409" s="3"/>
      <c r="IT409" s="3"/>
      <c r="IU409" s="3"/>
      <c r="IV409" s="3"/>
      <c r="IW409" s="3"/>
    </row>
    <row r="410" spans="1:257" ht="15">
      <c r="A410" s="161"/>
      <c r="B410" s="115" t="s">
        <v>42</v>
      </c>
      <c r="C410" s="115" t="s">
        <v>281</v>
      </c>
      <c r="D410" s="29"/>
      <c r="E410" s="128"/>
      <c r="F410" s="129"/>
      <c r="G410" s="130"/>
      <c r="H410" s="127"/>
      <c r="I410" s="122"/>
      <c r="J410" s="30"/>
      <c r="K410" s="87"/>
      <c r="L410" s="1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c r="GQ410" s="3"/>
      <c r="GR410" s="3"/>
      <c r="GS410" s="3"/>
      <c r="GT410" s="3"/>
      <c r="GU410" s="3"/>
      <c r="GV410" s="3"/>
      <c r="GW410" s="3"/>
      <c r="GX410" s="3"/>
      <c r="GY410" s="3"/>
      <c r="GZ410" s="3"/>
      <c r="HA410" s="3"/>
      <c r="HB410" s="3"/>
      <c r="HC410" s="3"/>
      <c r="HD410" s="3"/>
      <c r="HE410" s="3"/>
      <c r="HF410" s="3"/>
      <c r="HG410" s="3"/>
      <c r="HH410" s="3"/>
      <c r="HI410" s="3"/>
      <c r="HJ410" s="3"/>
      <c r="HK410" s="3"/>
      <c r="HL410" s="3"/>
      <c r="HM410" s="3"/>
      <c r="HN410" s="3"/>
      <c r="HO410" s="3"/>
      <c r="HP410" s="3"/>
      <c r="HQ410" s="3"/>
      <c r="HR410" s="3"/>
      <c r="HS410" s="3"/>
      <c r="HT410" s="3"/>
      <c r="HU410" s="3"/>
      <c r="HV410" s="3"/>
      <c r="HW410" s="3"/>
      <c r="HX410" s="3"/>
      <c r="HY410" s="3"/>
      <c r="HZ410" s="3"/>
      <c r="IA410" s="3"/>
      <c r="IB410" s="3"/>
      <c r="IC410" s="3"/>
      <c r="ID410" s="3"/>
      <c r="IE410" s="3"/>
      <c r="IF410" s="3"/>
      <c r="IG410" s="3"/>
      <c r="IH410" s="3"/>
      <c r="II410" s="3"/>
      <c r="IJ410" s="3"/>
      <c r="IK410" s="3"/>
      <c r="IL410" s="3"/>
      <c r="IM410" s="3"/>
      <c r="IN410" s="3"/>
      <c r="IO410" s="3"/>
      <c r="IP410" s="3"/>
      <c r="IQ410" s="3"/>
      <c r="IR410" s="3"/>
      <c r="IS410" s="3"/>
      <c r="IT410" s="3"/>
      <c r="IU410" s="3"/>
      <c r="IV410" s="3"/>
      <c r="IW410" s="3"/>
    </row>
    <row r="411" spans="1:257" ht="14.25">
      <c r="A411" s="161"/>
      <c r="B411" s="131"/>
      <c r="C411" s="127"/>
      <c r="D411" s="132"/>
      <c r="E411" s="127"/>
      <c r="F411" s="133"/>
      <c r="G411" s="130"/>
      <c r="H411" s="127"/>
      <c r="I411" s="11"/>
      <c r="J411" s="30"/>
      <c r="K411" s="64"/>
      <c r="L411" s="1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c r="GN411" s="3"/>
      <c r="GO411" s="3"/>
      <c r="GP411" s="3"/>
      <c r="GQ411" s="3"/>
      <c r="GR411" s="3"/>
      <c r="GS411" s="3"/>
      <c r="GT411" s="3"/>
      <c r="GU411" s="3"/>
      <c r="GV411" s="3"/>
      <c r="GW411" s="3"/>
      <c r="GX411" s="3"/>
      <c r="GY411" s="3"/>
      <c r="GZ411" s="3"/>
      <c r="HA411" s="3"/>
      <c r="HB411" s="3"/>
      <c r="HC411" s="3"/>
      <c r="HD411" s="3"/>
      <c r="HE411" s="3"/>
      <c r="HF411" s="3"/>
      <c r="HG411" s="3"/>
      <c r="HH411" s="3"/>
      <c r="HI411" s="3"/>
      <c r="HJ411" s="3"/>
      <c r="HK411" s="3"/>
      <c r="HL411" s="3"/>
      <c r="HM411" s="3"/>
      <c r="HN411" s="3"/>
      <c r="HO411" s="3"/>
      <c r="HP411" s="3"/>
      <c r="HQ411" s="3"/>
      <c r="HR411" s="3"/>
      <c r="HS411" s="3"/>
      <c r="HT411" s="3"/>
      <c r="HU411" s="3"/>
      <c r="HV411" s="3"/>
      <c r="HW411" s="3"/>
      <c r="HX411" s="3"/>
      <c r="HY411" s="3"/>
      <c r="HZ411" s="3"/>
      <c r="IA411" s="3"/>
      <c r="IB411" s="3"/>
      <c r="IC411" s="3"/>
      <c r="ID411" s="3"/>
      <c r="IE411" s="3"/>
      <c r="IF411" s="3"/>
      <c r="IG411" s="3"/>
      <c r="IH411" s="3"/>
      <c r="II411" s="3"/>
      <c r="IJ411" s="3"/>
      <c r="IK411" s="3"/>
      <c r="IL411" s="3"/>
      <c r="IM411" s="3"/>
      <c r="IN411" s="3"/>
      <c r="IO411" s="3"/>
      <c r="IP411" s="3"/>
      <c r="IQ411" s="3"/>
      <c r="IR411" s="3"/>
      <c r="IS411" s="3"/>
      <c r="IT411" s="3"/>
      <c r="IU411" s="3"/>
      <c r="IV411" s="3"/>
      <c r="IW411" s="3"/>
    </row>
    <row r="412" spans="1:257" s="113" customFormat="1">
      <c r="A412" s="161"/>
      <c r="B412" s="589" t="s">
        <v>282</v>
      </c>
      <c r="C412" s="589"/>
      <c r="D412" s="589"/>
      <c r="E412" s="589"/>
      <c r="F412" s="589"/>
      <c r="G412" s="589"/>
      <c r="H412" s="589"/>
      <c r="I412" s="589"/>
      <c r="J412" s="589"/>
      <c r="K412" s="64"/>
      <c r="L412" s="123"/>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6"/>
      <c r="AL412" s="116"/>
      <c r="AM412" s="116"/>
      <c r="AN412" s="116"/>
      <c r="AO412" s="116"/>
      <c r="AP412" s="116"/>
      <c r="AQ412" s="116"/>
      <c r="AR412" s="116"/>
      <c r="AS412" s="116"/>
      <c r="AT412" s="116"/>
      <c r="AU412" s="116"/>
      <c r="AV412" s="116"/>
      <c r="AW412" s="116"/>
      <c r="AX412" s="116"/>
      <c r="AY412" s="116"/>
      <c r="AZ412" s="116"/>
      <c r="BA412" s="116"/>
      <c r="BB412" s="116"/>
      <c r="BC412" s="116"/>
      <c r="BD412" s="116"/>
      <c r="BE412" s="116"/>
      <c r="BF412" s="116"/>
      <c r="BG412" s="116"/>
      <c r="BH412" s="116"/>
      <c r="BI412" s="116"/>
      <c r="BJ412" s="116"/>
      <c r="BK412" s="116"/>
      <c r="BL412" s="116"/>
      <c r="BM412" s="116"/>
      <c r="BN412" s="116"/>
      <c r="BO412" s="116"/>
      <c r="BP412" s="116"/>
      <c r="BQ412" s="116"/>
      <c r="BR412" s="116"/>
      <c r="BS412" s="116"/>
      <c r="BT412" s="116"/>
      <c r="BU412" s="116"/>
      <c r="BV412" s="116"/>
      <c r="BW412" s="116"/>
      <c r="BX412" s="116"/>
      <c r="BY412" s="116"/>
      <c r="BZ412" s="116"/>
      <c r="CA412" s="116"/>
      <c r="CB412" s="116"/>
      <c r="CC412" s="116"/>
      <c r="CD412" s="116"/>
      <c r="CE412" s="116"/>
      <c r="CF412" s="116"/>
      <c r="CG412" s="116"/>
      <c r="CH412" s="116"/>
      <c r="CI412" s="116"/>
      <c r="CJ412" s="116"/>
      <c r="CK412" s="116"/>
      <c r="CL412" s="116"/>
      <c r="CM412" s="116"/>
      <c r="CN412" s="116"/>
      <c r="CO412" s="116"/>
      <c r="CP412" s="116"/>
      <c r="CQ412" s="116"/>
      <c r="CR412" s="116"/>
      <c r="CS412" s="116"/>
      <c r="CT412" s="116"/>
      <c r="CU412" s="116"/>
      <c r="CV412" s="116"/>
      <c r="CW412" s="116"/>
      <c r="CX412" s="116"/>
      <c r="CY412" s="116"/>
      <c r="CZ412" s="116"/>
      <c r="DA412" s="116"/>
      <c r="DB412" s="116"/>
      <c r="DC412" s="116"/>
      <c r="DD412" s="116"/>
      <c r="DE412" s="116"/>
      <c r="DF412" s="116"/>
      <c r="DG412" s="116"/>
      <c r="DH412" s="116"/>
      <c r="DI412" s="116"/>
      <c r="DJ412" s="116"/>
      <c r="DK412" s="116"/>
      <c r="DL412" s="116"/>
      <c r="DM412" s="116"/>
      <c r="DN412" s="116"/>
      <c r="DO412" s="116"/>
      <c r="DP412" s="116"/>
      <c r="DQ412" s="116"/>
      <c r="DR412" s="116"/>
      <c r="DS412" s="116"/>
      <c r="DT412" s="116"/>
      <c r="DU412" s="116"/>
      <c r="DV412" s="116"/>
      <c r="DW412" s="116"/>
      <c r="DX412" s="116"/>
      <c r="DY412" s="116"/>
      <c r="DZ412" s="116"/>
      <c r="EA412" s="116"/>
      <c r="EB412" s="116"/>
      <c r="EC412" s="116"/>
      <c r="ED412" s="116"/>
      <c r="EE412" s="116"/>
      <c r="EF412" s="116"/>
      <c r="EG412" s="116"/>
      <c r="EH412" s="116"/>
      <c r="EI412" s="116"/>
      <c r="EJ412" s="116"/>
      <c r="EK412" s="116"/>
      <c r="EL412" s="116"/>
      <c r="EM412" s="116"/>
      <c r="EN412" s="116"/>
      <c r="EO412" s="116"/>
      <c r="EP412" s="116"/>
      <c r="EQ412" s="116"/>
      <c r="ER412" s="116"/>
      <c r="ES412" s="116"/>
      <c r="ET412" s="116"/>
      <c r="EU412" s="116"/>
      <c r="EV412" s="116"/>
      <c r="EW412" s="116"/>
      <c r="EX412" s="116"/>
      <c r="EY412" s="116"/>
      <c r="EZ412" s="116"/>
      <c r="FA412" s="116"/>
      <c r="FB412" s="116"/>
      <c r="FC412" s="116"/>
      <c r="FD412" s="116"/>
      <c r="FE412" s="116"/>
      <c r="FF412" s="116"/>
      <c r="FG412" s="116"/>
      <c r="FH412" s="116"/>
      <c r="FI412" s="116"/>
      <c r="FJ412" s="116"/>
      <c r="FK412" s="116"/>
      <c r="FL412" s="116"/>
      <c r="FM412" s="116"/>
      <c r="FN412" s="116"/>
      <c r="FO412" s="116"/>
      <c r="FP412" s="116"/>
      <c r="FQ412" s="116"/>
      <c r="FR412" s="116"/>
      <c r="FS412" s="116"/>
      <c r="FT412" s="116"/>
      <c r="FU412" s="116"/>
      <c r="FV412" s="116"/>
      <c r="FW412" s="116"/>
      <c r="FX412" s="116"/>
      <c r="FY412" s="116"/>
      <c r="FZ412" s="116"/>
      <c r="GA412" s="116"/>
      <c r="GB412" s="116"/>
      <c r="GC412" s="116"/>
      <c r="GD412" s="116"/>
      <c r="GE412" s="116"/>
      <c r="GF412" s="116"/>
      <c r="GG412" s="116"/>
      <c r="GH412" s="116"/>
      <c r="GI412" s="116"/>
      <c r="GJ412" s="116"/>
      <c r="GK412" s="116"/>
      <c r="GL412" s="116"/>
      <c r="GM412" s="116"/>
      <c r="GN412" s="116"/>
      <c r="GO412" s="116"/>
      <c r="GP412" s="116"/>
      <c r="GQ412" s="116"/>
      <c r="GR412" s="116"/>
      <c r="GS412" s="116"/>
      <c r="GT412" s="116"/>
      <c r="GU412" s="116"/>
      <c r="GV412" s="116"/>
      <c r="GW412" s="116"/>
      <c r="GX412" s="116"/>
      <c r="GY412" s="116"/>
      <c r="GZ412" s="116"/>
      <c r="HA412" s="116"/>
      <c r="HB412" s="116"/>
      <c r="HC412" s="116"/>
      <c r="HD412" s="116"/>
      <c r="HE412" s="116"/>
      <c r="HF412" s="116"/>
      <c r="HG412" s="116"/>
      <c r="HH412" s="116"/>
      <c r="HI412" s="116"/>
      <c r="HJ412" s="116"/>
      <c r="HK412" s="116"/>
      <c r="HL412" s="116"/>
      <c r="HM412" s="116"/>
      <c r="HN412" s="116"/>
      <c r="HO412" s="116"/>
      <c r="HP412" s="116"/>
      <c r="HQ412" s="116"/>
      <c r="HR412" s="116"/>
      <c r="HS412" s="116"/>
      <c r="HT412" s="116"/>
      <c r="HU412" s="116"/>
      <c r="HV412" s="116"/>
      <c r="HW412" s="116"/>
      <c r="HX412" s="116"/>
      <c r="HY412" s="116"/>
      <c r="HZ412" s="116"/>
      <c r="IA412" s="116"/>
      <c r="IB412" s="116"/>
      <c r="IC412" s="116"/>
      <c r="ID412" s="116"/>
      <c r="IE412" s="116"/>
      <c r="IF412" s="116"/>
      <c r="IG412" s="116"/>
      <c r="IH412" s="116"/>
      <c r="II412" s="116"/>
      <c r="IJ412" s="116"/>
      <c r="IK412" s="116"/>
      <c r="IL412" s="116"/>
      <c r="IM412" s="116"/>
      <c r="IN412" s="116"/>
      <c r="IO412" s="116"/>
      <c r="IP412" s="116"/>
      <c r="IQ412" s="116"/>
      <c r="IR412" s="116"/>
      <c r="IS412" s="116"/>
      <c r="IT412" s="116"/>
      <c r="IU412" s="116"/>
      <c r="IV412" s="116"/>
      <c r="IW412" s="116"/>
    </row>
    <row r="413" spans="1:257" ht="14.25">
      <c r="A413" s="161"/>
      <c r="B413" s="131"/>
      <c r="C413" s="127"/>
      <c r="D413" s="132"/>
      <c r="E413" s="127"/>
      <c r="F413" s="133"/>
      <c r="G413" s="130"/>
      <c r="H413" s="127"/>
      <c r="I413" s="122"/>
      <c r="J413" s="30"/>
      <c r="K413" s="64"/>
      <c r="P413" s="41"/>
    </row>
    <row r="414" spans="1:257" s="113" customFormat="1" ht="87.75" customHeight="1">
      <c r="A414" s="155">
        <v>1</v>
      </c>
      <c r="B414" s="588" t="s">
        <v>283</v>
      </c>
      <c r="C414" s="588"/>
      <c r="D414" s="588"/>
      <c r="E414" s="588"/>
      <c r="F414" s="588"/>
      <c r="G414" s="588"/>
      <c r="H414" s="588"/>
      <c r="I414" s="116"/>
      <c r="J414" s="18"/>
      <c r="K414" s="64"/>
      <c r="P414" s="41"/>
    </row>
    <row r="415" spans="1:257" s="113" customFormat="1">
      <c r="A415" s="158"/>
      <c r="B415" s="116" t="s">
        <v>8</v>
      </c>
      <c r="C415" s="126"/>
      <c r="D415" s="15">
        <v>969</v>
      </c>
      <c r="E415" s="126"/>
      <c r="F415" s="116" t="s">
        <v>9</v>
      </c>
      <c r="G415" s="112"/>
      <c r="H415" s="116" t="s">
        <v>69</v>
      </c>
      <c r="I415" s="122"/>
      <c r="J415" s="51">
        <f>SUM(D415*G415)</f>
        <v>0</v>
      </c>
      <c r="K415" s="86" t="s">
        <v>69</v>
      </c>
      <c r="P415" s="41"/>
    </row>
    <row r="416" spans="1:257" s="113" customFormat="1" ht="15.75" customHeight="1">
      <c r="A416" s="161"/>
      <c r="B416" s="131"/>
      <c r="C416" s="127"/>
      <c r="D416" s="132"/>
      <c r="E416" s="127"/>
      <c r="F416" s="133"/>
      <c r="G416" s="130"/>
      <c r="H416" s="127"/>
      <c r="I416" s="122"/>
      <c r="J416" s="30"/>
      <c r="K416" s="64"/>
      <c r="P416" s="41"/>
    </row>
    <row r="417" spans="1:257" s="113" customFormat="1" ht="93" customHeight="1">
      <c r="A417" s="155">
        <v>2</v>
      </c>
      <c r="B417" s="588" t="s">
        <v>284</v>
      </c>
      <c r="C417" s="588"/>
      <c r="D417" s="588"/>
      <c r="E417" s="588"/>
      <c r="F417" s="588"/>
      <c r="G417" s="588"/>
      <c r="H417" s="588"/>
      <c r="I417" s="116"/>
      <c r="J417" s="18"/>
      <c r="K417" s="64"/>
      <c r="P417" s="41"/>
    </row>
    <row r="418" spans="1:257" s="113" customFormat="1">
      <c r="A418" s="158"/>
      <c r="B418" s="116" t="s">
        <v>8</v>
      </c>
      <c r="C418" s="126"/>
      <c r="D418" s="15">
        <v>484</v>
      </c>
      <c r="E418" s="126"/>
      <c r="F418" s="116" t="s">
        <v>9</v>
      </c>
      <c r="G418" s="112"/>
      <c r="H418" s="116" t="s">
        <v>69</v>
      </c>
      <c r="I418" s="122"/>
      <c r="J418" s="51">
        <f>SUM(D418*G418)</f>
        <v>0</v>
      </c>
      <c r="K418" s="86" t="s">
        <v>69</v>
      </c>
      <c r="P418" s="41"/>
    </row>
    <row r="419" spans="1:257" ht="17.25" customHeight="1">
      <c r="D419" s="15"/>
      <c r="F419" s="3"/>
      <c r="I419" s="3"/>
      <c r="J419" s="18"/>
      <c r="K419" s="97"/>
      <c r="P419" s="41"/>
    </row>
    <row r="420" spans="1:257" ht="118.5" customHeight="1">
      <c r="A420" s="155">
        <v>3</v>
      </c>
      <c r="B420" s="588" t="s">
        <v>285</v>
      </c>
      <c r="C420" s="588"/>
      <c r="D420" s="588"/>
      <c r="E420" s="588"/>
      <c r="F420" s="588"/>
      <c r="G420" s="588"/>
      <c r="H420" s="588"/>
      <c r="I420" s="3"/>
      <c r="J420" s="18"/>
      <c r="K420" s="97"/>
      <c r="L420" s="34"/>
      <c r="M420" s="34"/>
      <c r="N420" s="34"/>
      <c r="O420" s="34"/>
      <c r="P420" s="41"/>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34"/>
      <c r="BH420" s="34"/>
      <c r="BI420" s="34"/>
      <c r="BJ420" s="34"/>
      <c r="BK420" s="34"/>
      <c r="BL420" s="34"/>
      <c r="BM420" s="34"/>
      <c r="BN420" s="34"/>
      <c r="BO420" s="34"/>
      <c r="BP420" s="34"/>
      <c r="BQ420" s="34"/>
      <c r="BR420" s="34"/>
      <c r="BS420" s="34"/>
      <c r="BT420" s="34"/>
      <c r="BU420" s="34"/>
      <c r="BV420" s="34"/>
      <c r="BW420" s="34"/>
      <c r="BX420" s="34"/>
      <c r="BY420" s="34"/>
      <c r="BZ420" s="34"/>
      <c r="CA420" s="34"/>
      <c r="CB420" s="34"/>
      <c r="CC420" s="34"/>
      <c r="CD420" s="34"/>
      <c r="CE420" s="34"/>
      <c r="CF420" s="34"/>
      <c r="CG420" s="34"/>
      <c r="CH420" s="34"/>
      <c r="CI420" s="34"/>
      <c r="CJ420" s="34"/>
      <c r="CK420" s="34"/>
      <c r="CL420" s="34"/>
      <c r="CM420" s="34"/>
      <c r="CN420" s="34"/>
      <c r="CO420" s="34"/>
      <c r="CP420" s="34"/>
      <c r="CQ420" s="34"/>
      <c r="CR420" s="34"/>
      <c r="CS420" s="34"/>
      <c r="CT420" s="34"/>
      <c r="CU420" s="34"/>
      <c r="CV420" s="34"/>
      <c r="CW420" s="34"/>
      <c r="CX420" s="34"/>
      <c r="CY420" s="34"/>
      <c r="CZ420" s="34"/>
      <c r="DA420" s="34"/>
      <c r="DB420" s="34"/>
      <c r="DC420" s="34"/>
      <c r="DD420" s="34"/>
      <c r="DE420" s="34"/>
      <c r="DF420" s="34"/>
      <c r="DG420" s="34"/>
      <c r="DH420" s="34"/>
      <c r="DI420" s="34"/>
      <c r="DJ420" s="34"/>
      <c r="DK420" s="34"/>
      <c r="DL420" s="34"/>
      <c r="DM420" s="34"/>
      <c r="DN420" s="34"/>
      <c r="DO420" s="34"/>
      <c r="DP420" s="34"/>
      <c r="DQ420" s="34"/>
      <c r="DR420" s="34"/>
      <c r="DS420" s="34"/>
      <c r="DT420" s="34"/>
      <c r="DU420" s="34"/>
      <c r="DV420" s="34"/>
      <c r="DW420" s="34"/>
      <c r="DX420" s="34"/>
      <c r="DY420" s="34"/>
      <c r="DZ420" s="34"/>
      <c r="EA420" s="34"/>
      <c r="EB420" s="34"/>
      <c r="EC420" s="34"/>
      <c r="ED420" s="34"/>
      <c r="EE420" s="34"/>
      <c r="EF420" s="34"/>
      <c r="EG420" s="34"/>
      <c r="EH420" s="34"/>
      <c r="EI420" s="34"/>
      <c r="EJ420" s="34"/>
      <c r="EK420" s="34"/>
      <c r="EL420" s="34"/>
      <c r="EM420" s="34"/>
      <c r="EN420" s="34"/>
      <c r="EO420" s="34"/>
      <c r="EP420" s="34"/>
      <c r="EQ420" s="34"/>
      <c r="ER420" s="34"/>
      <c r="ES420" s="34"/>
      <c r="ET420" s="34"/>
      <c r="EU420" s="34"/>
      <c r="EV420" s="34"/>
      <c r="EW420" s="34"/>
      <c r="EX420" s="34"/>
      <c r="EY420" s="34"/>
      <c r="EZ420" s="34"/>
      <c r="FA420" s="34"/>
      <c r="FB420" s="34"/>
      <c r="FC420" s="34"/>
      <c r="FD420" s="34"/>
      <c r="FE420" s="34"/>
      <c r="FF420" s="34"/>
      <c r="FG420" s="34"/>
      <c r="FH420" s="34"/>
      <c r="FI420" s="34"/>
      <c r="FJ420" s="34"/>
      <c r="FK420" s="34"/>
      <c r="FL420" s="34"/>
      <c r="FM420" s="34"/>
      <c r="FN420" s="34"/>
      <c r="FO420" s="34"/>
      <c r="FP420" s="34"/>
      <c r="FQ420" s="34"/>
      <c r="FR420" s="34"/>
      <c r="FS420" s="34"/>
      <c r="FT420" s="34"/>
      <c r="FU420" s="34"/>
      <c r="FV420" s="34"/>
      <c r="FW420" s="34"/>
      <c r="FX420" s="34"/>
      <c r="FY420" s="34"/>
      <c r="FZ420" s="34"/>
      <c r="GA420" s="34"/>
      <c r="GB420" s="34"/>
      <c r="GC420" s="34"/>
      <c r="GD420" s="34"/>
      <c r="GE420" s="34"/>
      <c r="GF420" s="34"/>
      <c r="GG420" s="34"/>
      <c r="GH420" s="34"/>
      <c r="GI420" s="34"/>
      <c r="GJ420" s="34"/>
      <c r="GK420" s="34"/>
      <c r="GL420" s="34"/>
      <c r="GM420" s="34"/>
      <c r="GN420" s="34"/>
      <c r="GO420" s="34"/>
      <c r="GP420" s="34"/>
      <c r="GQ420" s="34"/>
      <c r="GR420" s="34"/>
      <c r="GS420" s="34"/>
      <c r="GT420" s="34"/>
      <c r="GU420" s="34"/>
      <c r="GV420" s="34"/>
      <c r="GW420" s="34"/>
      <c r="GX420" s="34"/>
      <c r="GY420" s="34"/>
      <c r="GZ420" s="34"/>
      <c r="HA420" s="34"/>
      <c r="HB420" s="34"/>
      <c r="HC420" s="34"/>
      <c r="HD420" s="34"/>
      <c r="HE420" s="34"/>
      <c r="HF420" s="34"/>
      <c r="HG420" s="34"/>
      <c r="HH420" s="34"/>
      <c r="HI420" s="34"/>
      <c r="HJ420" s="34"/>
      <c r="HK420" s="34"/>
      <c r="HL420" s="34"/>
      <c r="HM420" s="34"/>
      <c r="HN420" s="34"/>
      <c r="HO420" s="34"/>
      <c r="HP420" s="34"/>
      <c r="HQ420" s="34"/>
      <c r="HR420" s="34"/>
      <c r="HS420" s="34"/>
      <c r="HT420" s="34"/>
      <c r="HU420" s="34"/>
      <c r="HV420" s="34"/>
      <c r="HW420" s="34"/>
      <c r="HX420" s="34"/>
      <c r="HY420" s="34"/>
      <c r="HZ420" s="34"/>
      <c r="IA420" s="34"/>
      <c r="IB420" s="34"/>
      <c r="IC420" s="34"/>
      <c r="ID420" s="34"/>
      <c r="IE420" s="34"/>
      <c r="IF420" s="34"/>
      <c r="IG420" s="34"/>
      <c r="IH420" s="34"/>
      <c r="II420" s="34"/>
      <c r="IJ420" s="34"/>
      <c r="IK420" s="34"/>
      <c r="IL420" s="34"/>
      <c r="IM420" s="34"/>
      <c r="IN420" s="34"/>
      <c r="IO420" s="34"/>
      <c r="IP420" s="34"/>
      <c r="IQ420" s="34"/>
      <c r="IR420" s="34"/>
      <c r="IS420" s="34"/>
      <c r="IT420" s="34"/>
      <c r="IU420" s="34"/>
      <c r="IV420" s="34"/>
      <c r="IW420" s="34"/>
    </row>
    <row r="421" spans="1:257">
      <c r="A421" s="155" t="s">
        <v>63</v>
      </c>
      <c r="B421" s="3" t="s">
        <v>8</v>
      </c>
      <c r="D421" s="15">
        <v>2291</v>
      </c>
      <c r="F421" s="3" t="s">
        <v>9</v>
      </c>
      <c r="G421" s="112"/>
      <c r="H421" s="3" t="s">
        <v>69</v>
      </c>
      <c r="I421" s="11"/>
      <c r="J421" s="51">
        <f>SUM(D421*G421)</f>
        <v>0</v>
      </c>
      <c r="K421" s="86" t="s">
        <v>69</v>
      </c>
      <c r="L421" s="34"/>
      <c r="M421" s="34"/>
      <c r="N421" s="34"/>
      <c r="O421" s="34"/>
      <c r="P421" s="41"/>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c r="BB421" s="34"/>
      <c r="BC421" s="34"/>
      <c r="BD421" s="34"/>
      <c r="BE421" s="34"/>
      <c r="BF421" s="34"/>
      <c r="BG421" s="34"/>
      <c r="BH421" s="34"/>
      <c r="BI421" s="34"/>
      <c r="BJ421" s="34"/>
      <c r="BK421" s="34"/>
      <c r="BL421" s="34"/>
      <c r="BM421" s="34"/>
      <c r="BN421" s="34"/>
      <c r="BO421" s="34"/>
      <c r="BP421" s="34"/>
      <c r="BQ421" s="34"/>
      <c r="BR421" s="34"/>
      <c r="BS421" s="34"/>
      <c r="BT421" s="34"/>
      <c r="BU421" s="34"/>
      <c r="BV421" s="34"/>
      <c r="BW421" s="34"/>
      <c r="BX421" s="34"/>
      <c r="BY421" s="34"/>
      <c r="BZ421" s="34"/>
      <c r="CA421" s="34"/>
      <c r="CB421" s="34"/>
      <c r="CC421" s="34"/>
      <c r="CD421" s="34"/>
      <c r="CE421" s="34"/>
      <c r="CF421" s="34"/>
      <c r="CG421" s="34"/>
      <c r="CH421" s="34"/>
      <c r="CI421" s="34"/>
      <c r="CJ421" s="34"/>
      <c r="CK421" s="34"/>
      <c r="CL421" s="34"/>
      <c r="CM421" s="34"/>
      <c r="CN421" s="34"/>
      <c r="CO421" s="34"/>
      <c r="CP421" s="34"/>
      <c r="CQ421" s="34"/>
      <c r="CR421" s="34"/>
      <c r="CS421" s="34"/>
      <c r="CT421" s="34"/>
      <c r="CU421" s="34"/>
      <c r="CV421" s="34"/>
      <c r="CW421" s="34"/>
      <c r="CX421" s="34"/>
      <c r="CY421" s="34"/>
      <c r="CZ421" s="34"/>
      <c r="DA421" s="34"/>
      <c r="DB421" s="34"/>
      <c r="DC421" s="34"/>
      <c r="DD421" s="34"/>
      <c r="DE421" s="34"/>
      <c r="DF421" s="34"/>
      <c r="DG421" s="34"/>
      <c r="DH421" s="34"/>
      <c r="DI421" s="34"/>
      <c r="DJ421" s="34"/>
      <c r="DK421" s="34"/>
      <c r="DL421" s="34"/>
      <c r="DM421" s="34"/>
      <c r="DN421" s="34"/>
      <c r="DO421" s="34"/>
      <c r="DP421" s="34"/>
      <c r="DQ421" s="34"/>
      <c r="DR421" s="34"/>
      <c r="DS421" s="34"/>
      <c r="DT421" s="34"/>
      <c r="DU421" s="34"/>
      <c r="DV421" s="34"/>
      <c r="DW421" s="34"/>
      <c r="DX421" s="34"/>
      <c r="DY421" s="34"/>
      <c r="DZ421" s="34"/>
      <c r="EA421" s="34"/>
      <c r="EB421" s="34"/>
      <c r="EC421" s="34"/>
      <c r="ED421" s="34"/>
      <c r="EE421" s="34"/>
      <c r="EF421" s="34"/>
      <c r="EG421" s="34"/>
      <c r="EH421" s="34"/>
      <c r="EI421" s="34"/>
      <c r="EJ421" s="34"/>
      <c r="EK421" s="34"/>
      <c r="EL421" s="34"/>
      <c r="EM421" s="34"/>
      <c r="EN421" s="34"/>
      <c r="EO421" s="34"/>
      <c r="EP421" s="34"/>
      <c r="EQ421" s="34"/>
      <c r="ER421" s="34"/>
      <c r="ES421" s="34"/>
      <c r="ET421" s="34"/>
      <c r="EU421" s="34"/>
      <c r="EV421" s="34"/>
      <c r="EW421" s="34"/>
      <c r="EX421" s="34"/>
      <c r="EY421" s="34"/>
      <c r="EZ421" s="34"/>
      <c r="FA421" s="34"/>
      <c r="FB421" s="34"/>
      <c r="FC421" s="34"/>
      <c r="FD421" s="34"/>
      <c r="FE421" s="34"/>
      <c r="FF421" s="34"/>
      <c r="FG421" s="34"/>
      <c r="FH421" s="34"/>
      <c r="FI421" s="34"/>
      <c r="FJ421" s="34"/>
      <c r="FK421" s="34"/>
      <c r="FL421" s="34"/>
      <c r="FM421" s="34"/>
      <c r="FN421" s="34"/>
      <c r="FO421" s="34"/>
      <c r="FP421" s="34"/>
      <c r="FQ421" s="34"/>
      <c r="FR421" s="34"/>
      <c r="FS421" s="34"/>
      <c r="FT421" s="34"/>
      <c r="FU421" s="34"/>
      <c r="FV421" s="34"/>
      <c r="FW421" s="34"/>
      <c r="FX421" s="34"/>
      <c r="FY421" s="34"/>
      <c r="FZ421" s="34"/>
      <c r="GA421" s="34"/>
      <c r="GB421" s="34"/>
      <c r="GC421" s="34"/>
      <c r="GD421" s="34"/>
      <c r="GE421" s="34"/>
      <c r="GF421" s="34"/>
      <c r="GG421" s="34"/>
      <c r="GH421" s="34"/>
      <c r="GI421" s="34"/>
      <c r="GJ421" s="34"/>
      <c r="GK421" s="34"/>
      <c r="GL421" s="34"/>
      <c r="GM421" s="34"/>
      <c r="GN421" s="34"/>
      <c r="GO421" s="34"/>
      <c r="GP421" s="34"/>
      <c r="GQ421" s="34"/>
      <c r="GR421" s="34"/>
      <c r="GS421" s="34"/>
      <c r="GT421" s="34"/>
      <c r="GU421" s="34"/>
      <c r="GV421" s="34"/>
      <c r="GW421" s="34"/>
      <c r="GX421" s="34"/>
      <c r="GY421" s="34"/>
      <c r="GZ421" s="34"/>
      <c r="HA421" s="34"/>
      <c r="HB421" s="34"/>
      <c r="HC421" s="34"/>
      <c r="HD421" s="34"/>
      <c r="HE421" s="34"/>
      <c r="HF421" s="34"/>
      <c r="HG421" s="34"/>
      <c r="HH421" s="34"/>
      <c r="HI421" s="34"/>
      <c r="HJ421" s="34"/>
      <c r="HK421" s="34"/>
      <c r="HL421" s="34"/>
      <c r="HM421" s="34"/>
      <c r="HN421" s="34"/>
      <c r="HO421" s="34"/>
      <c r="HP421" s="34"/>
      <c r="HQ421" s="34"/>
      <c r="HR421" s="34"/>
      <c r="HS421" s="34"/>
      <c r="HT421" s="34"/>
      <c r="HU421" s="34"/>
      <c r="HV421" s="34"/>
      <c r="HW421" s="34"/>
      <c r="HX421" s="34"/>
      <c r="HY421" s="34"/>
      <c r="HZ421" s="34"/>
      <c r="IA421" s="34"/>
      <c r="IB421" s="34"/>
      <c r="IC421" s="34"/>
      <c r="ID421" s="34"/>
      <c r="IE421" s="34"/>
      <c r="IF421" s="34"/>
      <c r="IG421" s="34"/>
      <c r="IH421" s="34"/>
      <c r="II421" s="34"/>
      <c r="IJ421" s="34"/>
      <c r="IK421" s="34"/>
      <c r="IL421" s="34"/>
      <c r="IM421" s="34"/>
      <c r="IN421" s="34"/>
      <c r="IO421" s="34"/>
      <c r="IP421" s="34"/>
      <c r="IQ421" s="34"/>
      <c r="IR421" s="34"/>
      <c r="IS421" s="34"/>
      <c r="IT421" s="34"/>
      <c r="IU421" s="34"/>
      <c r="IV421" s="34"/>
      <c r="IW421" s="34"/>
    </row>
    <row r="422" spans="1:257" ht="128.25" customHeight="1">
      <c r="D422" s="15"/>
      <c r="F422" s="3"/>
      <c r="I422" s="3"/>
      <c r="J422" s="18"/>
      <c r="K422" s="64"/>
      <c r="L422" s="34"/>
      <c r="M422" s="34"/>
      <c r="N422" s="34"/>
      <c r="O422" s="34"/>
      <c r="P422" s="41"/>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c r="BB422" s="34"/>
      <c r="BC422" s="34"/>
      <c r="BD422" s="34"/>
      <c r="BE422" s="34"/>
      <c r="BF422" s="34"/>
      <c r="BG422" s="34"/>
      <c r="BH422" s="34"/>
      <c r="BI422" s="34"/>
      <c r="BJ422" s="34"/>
      <c r="BK422" s="34"/>
      <c r="BL422" s="34"/>
      <c r="BM422" s="34"/>
      <c r="BN422" s="34"/>
      <c r="BO422" s="34"/>
      <c r="BP422" s="34"/>
      <c r="BQ422" s="34"/>
      <c r="BR422" s="34"/>
      <c r="BS422" s="34"/>
      <c r="BT422" s="34"/>
      <c r="BU422" s="34"/>
      <c r="BV422" s="34"/>
      <c r="BW422" s="34"/>
      <c r="BX422" s="34"/>
      <c r="BY422" s="34"/>
      <c r="BZ422" s="34"/>
      <c r="CA422" s="34"/>
      <c r="CB422" s="34"/>
      <c r="CC422" s="34"/>
      <c r="CD422" s="34"/>
      <c r="CE422" s="34"/>
      <c r="CF422" s="34"/>
      <c r="CG422" s="34"/>
      <c r="CH422" s="34"/>
      <c r="CI422" s="34"/>
      <c r="CJ422" s="34"/>
      <c r="CK422" s="34"/>
      <c r="CL422" s="34"/>
      <c r="CM422" s="34"/>
      <c r="CN422" s="34"/>
      <c r="CO422" s="34"/>
      <c r="CP422" s="34"/>
      <c r="CQ422" s="34"/>
      <c r="CR422" s="34"/>
      <c r="CS422" s="34"/>
      <c r="CT422" s="34"/>
      <c r="CU422" s="34"/>
      <c r="CV422" s="34"/>
      <c r="CW422" s="34"/>
      <c r="CX422" s="34"/>
      <c r="CY422" s="34"/>
      <c r="CZ422" s="34"/>
      <c r="DA422" s="34"/>
      <c r="DB422" s="34"/>
      <c r="DC422" s="34"/>
      <c r="DD422" s="34"/>
      <c r="DE422" s="34"/>
      <c r="DF422" s="34"/>
      <c r="DG422" s="34"/>
      <c r="DH422" s="34"/>
      <c r="DI422" s="34"/>
      <c r="DJ422" s="34"/>
      <c r="DK422" s="34"/>
      <c r="DL422" s="34"/>
      <c r="DM422" s="34"/>
      <c r="DN422" s="34"/>
      <c r="DO422" s="34"/>
      <c r="DP422" s="34"/>
      <c r="DQ422" s="34"/>
      <c r="DR422" s="34"/>
      <c r="DS422" s="34"/>
      <c r="DT422" s="34"/>
      <c r="DU422" s="34"/>
      <c r="DV422" s="34"/>
      <c r="DW422" s="34"/>
      <c r="DX422" s="34"/>
      <c r="DY422" s="34"/>
      <c r="DZ422" s="34"/>
      <c r="EA422" s="34"/>
      <c r="EB422" s="34"/>
      <c r="EC422" s="34"/>
      <c r="ED422" s="34"/>
      <c r="EE422" s="34"/>
      <c r="EF422" s="34"/>
      <c r="EG422" s="34"/>
      <c r="EH422" s="34"/>
      <c r="EI422" s="34"/>
      <c r="EJ422" s="34"/>
      <c r="EK422" s="34"/>
      <c r="EL422" s="34"/>
      <c r="EM422" s="34"/>
      <c r="EN422" s="34"/>
      <c r="EO422" s="34"/>
      <c r="EP422" s="34"/>
      <c r="EQ422" s="34"/>
      <c r="ER422" s="34"/>
      <c r="ES422" s="34"/>
      <c r="ET422" s="34"/>
      <c r="EU422" s="34"/>
      <c r="EV422" s="34"/>
      <c r="EW422" s="34"/>
      <c r="EX422" s="34"/>
      <c r="EY422" s="34"/>
      <c r="EZ422" s="34"/>
      <c r="FA422" s="34"/>
      <c r="FB422" s="34"/>
      <c r="FC422" s="34"/>
      <c r="FD422" s="34"/>
      <c r="FE422" s="34"/>
      <c r="FF422" s="34"/>
      <c r="FG422" s="34"/>
      <c r="FH422" s="34"/>
      <c r="FI422" s="34"/>
      <c r="FJ422" s="34"/>
      <c r="FK422" s="34"/>
      <c r="FL422" s="34"/>
      <c r="FM422" s="34"/>
      <c r="FN422" s="34"/>
      <c r="FO422" s="34"/>
      <c r="FP422" s="34"/>
      <c r="FQ422" s="34"/>
      <c r="FR422" s="34"/>
      <c r="FS422" s="34"/>
      <c r="FT422" s="34"/>
      <c r="FU422" s="34"/>
      <c r="FV422" s="34"/>
      <c r="FW422" s="34"/>
      <c r="FX422" s="34"/>
      <c r="FY422" s="34"/>
      <c r="FZ422" s="34"/>
      <c r="GA422" s="34"/>
      <c r="GB422" s="34"/>
      <c r="GC422" s="34"/>
      <c r="GD422" s="34"/>
      <c r="GE422" s="34"/>
      <c r="GF422" s="34"/>
      <c r="GG422" s="34"/>
      <c r="GH422" s="34"/>
      <c r="GI422" s="34"/>
      <c r="GJ422" s="34"/>
      <c r="GK422" s="34"/>
      <c r="GL422" s="34"/>
      <c r="GM422" s="34"/>
      <c r="GN422" s="34"/>
      <c r="GO422" s="34"/>
      <c r="GP422" s="34"/>
      <c r="GQ422" s="34"/>
      <c r="GR422" s="34"/>
      <c r="GS422" s="34"/>
      <c r="GT422" s="34"/>
      <c r="GU422" s="34"/>
      <c r="GV422" s="34"/>
      <c r="GW422" s="34"/>
      <c r="GX422" s="34"/>
      <c r="GY422" s="34"/>
      <c r="GZ422" s="34"/>
      <c r="HA422" s="34"/>
      <c r="HB422" s="34"/>
      <c r="HC422" s="34"/>
      <c r="HD422" s="34"/>
      <c r="HE422" s="34"/>
      <c r="HF422" s="34"/>
      <c r="HG422" s="34"/>
      <c r="HH422" s="34"/>
      <c r="HI422" s="34"/>
      <c r="HJ422" s="34"/>
      <c r="HK422" s="34"/>
      <c r="HL422" s="34"/>
      <c r="HM422" s="34"/>
      <c r="HN422" s="34"/>
      <c r="HO422" s="34"/>
      <c r="HP422" s="34"/>
      <c r="HQ422" s="34"/>
      <c r="HR422" s="34"/>
      <c r="HS422" s="34"/>
      <c r="HT422" s="34"/>
      <c r="HU422" s="34"/>
      <c r="HV422" s="34"/>
      <c r="HW422" s="34"/>
      <c r="HX422" s="34"/>
      <c r="HY422" s="34"/>
      <c r="HZ422" s="34"/>
      <c r="IA422" s="34"/>
      <c r="IB422" s="34"/>
      <c r="IC422" s="34"/>
      <c r="ID422" s="34"/>
      <c r="IE422" s="34"/>
      <c r="IF422" s="34"/>
      <c r="IG422" s="34"/>
      <c r="IH422" s="34"/>
      <c r="II422" s="34"/>
      <c r="IJ422" s="34"/>
      <c r="IK422" s="34"/>
      <c r="IL422" s="34"/>
      <c r="IM422" s="34"/>
      <c r="IN422" s="34"/>
      <c r="IO422" s="34"/>
      <c r="IP422" s="34"/>
      <c r="IQ422" s="34"/>
      <c r="IR422" s="34"/>
      <c r="IS422" s="34"/>
      <c r="IT422" s="34"/>
      <c r="IU422" s="34"/>
      <c r="IV422" s="34"/>
      <c r="IW422" s="34"/>
    </row>
    <row r="423" spans="1:257">
      <c r="A423" s="155">
        <v>4</v>
      </c>
      <c r="B423" s="588" t="s">
        <v>230</v>
      </c>
      <c r="C423" s="588"/>
      <c r="D423" s="588"/>
      <c r="E423" s="588"/>
      <c r="F423" s="588"/>
      <c r="G423" s="588"/>
      <c r="H423" s="588"/>
      <c r="I423" s="10"/>
      <c r="J423" s="31"/>
      <c r="K423" s="88"/>
      <c r="L423" s="34"/>
      <c r="M423" s="34"/>
      <c r="N423" s="34"/>
      <c r="O423" s="34"/>
      <c r="P423" s="41"/>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c r="BB423" s="34"/>
      <c r="BC423" s="34"/>
      <c r="BD423" s="34"/>
      <c r="BE423" s="34"/>
      <c r="BF423" s="34"/>
      <c r="BG423" s="34"/>
      <c r="BH423" s="34"/>
      <c r="BI423" s="34"/>
      <c r="BJ423" s="34"/>
      <c r="BK423" s="34"/>
      <c r="BL423" s="34"/>
      <c r="BM423" s="34"/>
      <c r="BN423" s="34"/>
      <c r="BO423" s="34"/>
      <c r="BP423" s="34"/>
      <c r="BQ423" s="34"/>
      <c r="BR423" s="34"/>
      <c r="BS423" s="34"/>
      <c r="BT423" s="34"/>
      <c r="BU423" s="34"/>
      <c r="BV423" s="34"/>
      <c r="BW423" s="34"/>
      <c r="BX423" s="34"/>
      <c r="BY423" s="34"/>
      <c r="BZ423" s="34"/>
      <c r="CA423" s="34"/>
      <c r="CB423" s="34"/>
      <c r="CC423" s="34"/>
      <c r="CD423" s="34"/>
      <c r="CE423" s="34"/>
      <c r="CF423" s="34"/>
      <c r="CG423" s="34"/>
      <c r="CH423" s="34"/>
      <c r="CI423" s="34"/>
      <c r="CJ423" s="34"/>
      <c r="CK423" s="34"/>
      <c r="CL423" s="34"/>
      <c r="CM423" s="34"/>
      <c r="CN423" s="34"/>
      <c r="CO423" s="34"/>
      <c r="CP423" s="34"/>
      <c r="CQ423" s="34"/>
      <c r="CR423" s="34"/>
      <c r="CS423" s="34"/>
      <c r="CT423" s="34"/>
      <c r="CU423" s="34"/>
      <c r="CV423" s="34"/>
      <c r="CW423" s="34"/>
      <c r="CX423" s="34"/>
      <c r="CY423" s="34"/>
      <c r="CZ423" s="34"/>
      <c r="DA423" s="34"/>
      <c r="DB423" s="34"/>
      <c r="DC423" s="34"/>
      <c r="DD423" s="34"/>
      <c r="DE423" s="34"/>
      <c r="DF423" s="34"/>
      <c r="DG423" s="34"/>
      <c r="DH423" s="34"/>
      <c r="DI423" s="34"/>
      <c r="DJ423" s="34"/>
      <c r="DK423" s="34"/>
      <c r="DL423" s="34"/>
      <c r="DM423" s="34"/>
      <c r="DN423" s="34"/>
      <c r="DO423" s="34"/>
      <c r="DP423" s="34"/>
      <c r="DQ423" s="34"/>
      <c r="DR423" s="34"/>
      <c r="DS423" s="34"/>
      <c r="DT423" s="34"/>
      <c r="DU423" s="34"/>
      <c r="DV423" s="34"/>
      <c r="DW423" s="34"/>
      <c r="DX423" s="34"/>
      <c r="DY423" s="34"/>
      <c r="DZ423" s="34"/>
      <c r="EA423" s="34"/>
      <c r="EB423" s="34"/>
      <c r="EC423" s="34"/>
      <c r="ED423" s="34"/>
      <c r="EE423" s="34"/>
      <c r="EF423" s="34"/>
      <c r="EG423" s="34"/>
      <c r="EH423" s="34"/>
      <c r="EI423" s="34"/>
      <c r="EJ423" s="34"/>
      <c r="EK423" s="34"/>
      <c r="EL423" s="34"/>
      <c r="EM423" s="34"/>
      <c r="EN423" s="34"/>
      <c r="EO423" s="34"/>
      <c r="EP423" s="34"/>
      <c r="EQ423" s="34"/>
      <c r="ER423" s="34"/>
      <c r="ES423" s="34"/>
      <c r="ET423" s="34"/>
      <c r="EU423" s="34"/>
      <c r="EV423" s="34"/>
      <c r="EW423" s="34"/>
      <c r="EX423" s="34"/>
      <c r="EY423" s="34"/>
      <c r="EZ423" s="34"/>
      <c r="FA423" s="34"/>
      <c r="FB423" s="34"/>
      <c r="FC423" s="34"/>
      <c r="FD423" s="34"/>
      <c r="FE423" s="34"/>
      <c r="FF423" s="34"/>
      <c r="FG423" s="34"/>
      <c r="FH423" s="34"/>
      <c r="FI423" s="34"/>
      <c r="FJ423" s="34"/>
      <c r="FK423" s="34"/>
      <c r="FL423" s="34"/>
      <c r="FM423" s="34"/>
      <c r="FN423" s="34"/>
      <c r="FO423" s="34"/>
      <c r="FP423" s="34"/>
      <c r="FQ423" s="34"/>
      <c r="FR423" s="34"/>
      <c r="FS423" s="34"/>
      <c r="FT423" s="34"/>
      <c r="FU423" s="34"/>
      <c r="FV423" s="34"/>
      <c r="FW423" s="34"/>
      <c r="FX423" s="34"/>
      <c r="FY423" s="34"/>
      <c r="FZ423" s="34"/>
      <c r="GA423" s="34"/>
      <c r="GB423" s="34"/>
      <c r="GC423" s="34"/>
      <c r="GD423" s="34"/>
      <c r="GE423" s="34"/>
      <c r="GF423" s="34"/>
      <c r="GG423" s="34"/>
      <c r="GH423" s="34"/>
      <c r="GI423" s="34"/>
      <c r="GJ423" s="34"/>
      <c r="GK423" s="34"/>
      <c r="GL423" s="34"/>
      <c r="GM423" s="34"/>
      <c r="GN423" s="34"/>
      <c r="GO423" s="34"/>
      <c r="GP423" s="34"/>
      <c r="GQ423" s="34"/>
      <c r="GR423" s="34"/>
      <c r="GS423" s="34"/>
      <c r="GT423" s="34"/>
      <c r="GU423" s="34"/>
      <c r="GV423" s="34"/>
      <c r="GW423" s="34"/>
      <c r="GX423" s="34"/>
      <c r="GY423" s="34"/>
      <c r="GZ423" s="34"/>
      <c r="HA423" s="34"/>
      <c r="HB423" s="34"/>
      <c r="HC423" s="34"/>
      <c r="HD423" s="34"/>
      <c r="HE423" s="34"/>
      <c r="HF423" s="34"/>
      <c r="HG423" s="34"/>
      <c r="HH423" s="34"/>
      <c r="HI423" s="34"/>
      <c r="HJ423" s="34"/>
      <c r="HK423" s="34"/>
      <c r="HL423" s="34"/>
      <c r="HM423" s="34"/>
      <c r="HN423" s="34"/>
      <c r="HO423" s="34"/>
      <c r="HP423" s="34"/>
      <c r="HQ423" s="34"/>
      <c r="HR423" s="34"/>
      <c r="HS423" s="34"/>
      <c r="HT423" s="34"/>
      <c r="HU423" s="34"/>
      <c r="HV423" s="34"/>
      <c r="HW423" s="34"/>
      <c r="HX423" s="34"/>
      <c r="HY423" s="34"/>
      <c r="HZ423" s="34"/>
      <c r="IA423" s="34"/>
      <c r="IB423" s="34"/>
      <c r="IC423" s="34"/>
      <c r="ID423" s="34"/>
      <c r="IE423" s="34"/>
      <c r="IF423" s="34"/>
      <c r="IG423" s="34"/>
      <c r="IH423" s="34"/>
      <c r="II423" s="34"/>
      <c r="IJ423" s="34"/>
      <c r="IK423" s="34"/>
      <c r="IL423" s="34"/>
      <c r="IM423" s="34"/>
      <c r="IN423" s="34"/>
      <c r="IO423" s="34"/>
      <c r="IP423" s="34"/>
      <c r="IQ423" s="34"/>
      <c r="IR423" s="34"/>
      <c r="IS423" s="34"/>
      <c r="IT423" s="34"/>
      <c r="IU423" s="34"/>
      <c r="IV423" s="34"/>
      <c r="IW423" s="34"/>
    </row>
    <row r="424" spans="1:257" ht="14.25">
      <c r="A424" s="155"/>
      <c r="B424" s="3" t="s">
        <v>71</v>
      </c>
      <c r="D424" s="15">
        <v>1628</v>
      </c>
      <c r="F424" s="1" t="s">
        <v>9</v>
      </c>
      <c r="G424" s="112"/>
      <c r="H424" s="3" t="s">
        <v>69</v>
      </c>
      <c r="I424" s="11"/>
      <c r="J424" s="51">
        <f>SUM(D424*G424)</f>
        <v>0</v>
      </c>
      <c r="K424" s="86" t="s">
        <v>69</v>
      </c>
      <c r="L424" s="3"/>
    </row>
    <row r="425" spans="1:257" s="113" customFormat="1" ht="20.25" customHeight="1">
      <c r="A425" s="156"/>
      <c r="D425" s="15"/>
      <c r="F425" s="116"/>
      <c r="I425" s="116"/>
      <c r="J425" s="18"/>
      <c r="K425" s="64"/>
      <c r="L425" s="116"/>
    </row>
    <row r="426" spans="1:257" s="113" customFormat="1" ht="30.75" customHeight="1">
      <c r="A426" s="155">
        <v>5</v>
      </c>
      <c r="B426" s="588" t="s">
        <v>109</v>
      </c>
      <c r="C426" s="588"/>
      <c r="D426" s="588"/>
      <c r="E426" s="588"/>
      <c r="F426" s="588"/>
      <c r="G426" s="588"/>
      <c r="H426" s="588"/>
      <c r="I426" s="3"/>
      <c r="J426" s="18"/>
      <c r="K426" s="64"/>
      <c r="L426" s="116"/>
    </row>
    <row r="427" spans="1:257" s="113" customFormat="1">
      <c r="A427" s="156"/>
      <c r="B427" s="116" t="s">
        <v>286</v>
      </c>
      <c r="C427"/>
      <c r="D427" s="15"/>
      <c r="E427"/>
      <c r="F427" s="3"/>
      <c r="G427"/>
      <c r="H427"/>
      <c r="I427" s="3"/>
      <c r="J427" s="18"/>
      <c r="K427" s="64"/>
      <c r="L427" s="116"/>
    </row>
    <row r="428" spans="1:257">
      <c r="B428" s="3" t="s">
        <v>11</v>
      </c>
      <c r="D428" s="42">
        <v>32</v>
      </c>
      <c r="F428" s="3" t="s">
        <v>9</v>
      </c>
      <c r="G428" s="112"/>
      <c r="H428" s="3" t="s">
        <v>69</v>
      </c>
      <c r="I428" s="11"/>
      <c r="J428" s="51">
        <f>SUM(D428*G428)</f>
        <v>0</v>
      </c>
      <c r="K428" s="86" t="s">
        <v>69</v>
      </c>
      <c r="L428" s="3"/>
    </row>
    <row r="429" spans="1:257">
      <c r="B429" s="116" t="s">
        <v>287</v>
      </c>
      <c r="D429" s="42"/>
      <c r="F429" s="3"/>
      <c r="I429" s="3"/>
      <c r="J429" s="18"/>
      <c r="K429" s="64"/>
      <c r="L429" s="3"/>
    </row>
    <row r="430" spans="1:257">
      <c r="B430" s="3" t="s">
        <v>11</v>
      </c>
      <c r="D430" s="42">
        <v>10</v>
      </c>
      <c r="F430" s="3" t="s">
        <v>9</v>
      </c>
      <c r="G430" s="112"/>
      <c r="H430" s="3" t="s">
        <v>69</v>
      </c>
      <c r="I430" s="11"/>
      <c r="J430" s="51">
        <f>SUM(D430*G430)</f>
        <v>0</v>
      </c>
      <c r="K430" s="86" t="s">
        <v>69</v>
      </c>
      <c r="L430" s="3"/>
    </row>
    <row r="431" spans="1:257">
      <c r="A431" s="155"/>
      <c r="B431" s="3"/>
      <c r="C431" s="3"/>
      <c r="D431" s="3"/>
      <c r="E431" s="3"/>
      <c r="F431" s="3"/>
      <c r="G431" s="52"/>
      <c r="H431" s="3"/>
      <c r="I431" s="3"/>
      <c r="J431" s="18"/>
      <c r="K431" s="64"/>
      <c r="L431" s="3"/>
    </row>
    <row r="432" spans="1:257">
      <c r="A432" s="155">
        <v>6</v>
      </c>
      <c r="B432" s="588" t="s">
        <v>78</v>
      </c>
      <c r="C432" s="588"/>
      <c r="D432" s="588"/>
      <c r="E432" s="588"/>
      <c r="F432" s="588"/>
      <c r="G432" s="588"/>
      <c r="H432" s="588"/>
      <c r="I432" s="3"/>
      <c r="J432" s="18"/>
      <c r="K432" s="64"/>
      <c r="L432" s="3"/>
    </row>
    <row r="433" spans="1:257">
      <c r="A433" s="155"/>
      <c r="B433" s="3" t="s">
        <v>60</v>
      </c>
      <c r="C433" s="3"/>
      <c r="D433" s="3">
        <v>1</v>
      </c>
      <c r="E433" s="3"/>
      <c r="F433" s="3" t="s">
        <v>9</v>
      </c>
      <c r="G433" s="112"/>
      <c r="H433" s="3" t="s">
        <v>69</v>
      </c>
      <c r="I433" s="11"/>
      <c r="J433" s="51">
        <f>SUM(D433*G433)</f>
        <v>0</v>
      </c>
      <c r="K433" s="86" t="s">
        <v>69</v>
      </c>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c r="GN433" s="3"/>
      <c r="GO433" s="3"/>
      <c r="GP433" s="3"/>
      <c r="GQ433" s="3"/>
      <c r="GR433" s="3"/>
      <c r="GS433" s="3"/>
      <c r="GT433" s="3"/>
      <c r="GU433" s="3"/>
      <c r="GV433" s="3"/>
      <c r="GW433" s="3"/>
      <c r="GX433" s="3"/>
      <c r="GY433" s="3"/>
      <c r="GZ433" s="3"/>
      <c r="HA433" s="3"/>
      <c r="HB433" s="3"/>
      <c r="HC433" s="3"/>
      <c r="HD433" s="3"/>
      <c r="HE433" s="3"/>
      <c r="HF433" s="3"/>
      <c r="HG433" s="3"/>
      <c r="HH433" s="3"/>
      <c r="HI433" s="3"/>
      <c r="HJ433" s="3"/>
      <c r="HK433" s="3"/>
      <c r="HL433" s="3"/>
      <c r="HM433" s="3"/>
      <c r="HN433" s="3"/>
      <c r="HO433" s="3"/>
      <c r="HP433" s="3"/>
      <c r="HQ433" s="3"/>
      <c r="HR433" s="3"/>
      <c r="HS433" s="3"/>
      <c r="HT433" s="3"/>
      <c r="HU433" s="3"/>
      <c r="HV433" s="3"/>
      <c r="HW433" s="3"/>
      <c r="HX433" s="3"/>
      <c r="HY433" s="3"/>
      <c r="HZ433" s="3"/>
      <c r="IA433" s="3"/>
      <c r="IB433" s="3"/>
      <c r="IC433" s="3"/>
      <c r="ID433" s="3"/>
      <c r="IE433" s="3"/>
      <c r="IF433" s="3"/>
      <c r="IG433" s="3"/>
      <c r="IH433" s="3"/>
      <c r="II433" s="3"/>
      <c r="IJ433" s="3"/>
      <c r="IK433" s="3"/>
      <c r="IL433" s="3"/>
      <c r="IM433" s="3"/>
      <c r="IN433" s="3"/>
      <c r="IO433" s="3"/>
      <c r="IP433" s="3"/>
      <c r="IQ433" s="3"/>
      <c r="IR433" s="3"/>
      <c r="IS433" s="3"/>
      <c r="IT433" s="3"/>
      <c r="IU433" s="3"/>
      <c r="IV433" s="3"/>
      <c r="IW433" s="3"/>
    </row>
    <row r="434" spans="1:257">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c r="GN434" s="3"/>
      <c r="GO434" s="3"/>
      <c r="GP434" s="3"/>
      <c r="GQ434" s="3"/>
      <c r="GR434" s="3"/>
      <c r="GS434" s="3"/>
      <c r="GT434" s="3"/>
      <c r="GU434" s="3"/>
      <c r="GV434" s="3"/>
      <c r="GW434" s="3"/>
      <c r="GX434" s="3"/>
      <c r="GY434" s="3"/>
      <c r="GZ434" s="3"/>
      <c r="HA434" s="3"/>
      <c r="HB434" s="3"/>
      <c r="HC434" s="3"/>
      <c r="HD434" s="3"/>
      <c r="HE434" s="3"/>
      <c r="HF434" s="3"/>
      <c r="HG434" s="3"/>
      <c r="HH434" s="3"/>
      <c r="HI434" s="3"/>
      <c r="HJ434" s="3"/>
      <c r="HK434" s="3"/>
      <c r="HL434" s="3"/>
      <c r="HM434" s="3"/>
      <c r="HN434" s="3"/>
      <c r="HO434" s="3"/>
      <c r="HP434" s="3"/>
      <c r="HQ434" s="3"/>
      <c r="HR434" s="3"/>
      <c r="HS434" s="3"/>
      <c r="HT434" s="3"/>
      <c r="HU434" s="3"/>
      <c r="HV434" s="3"/>
      <c r="HW434" s="3"/>
      <c r="HX434" s="3"/>
      <c r="HY434" s="3"/>
      <c r="HZ434" s="3"/>
      <c r="IA434" s="3"/>
      <c r="IB434" s="3"/>
      <c r="IC434" s="3"/>
      <c r="ID434" s="3"/>
      <c r="IE434" s="3"/>
      <c r="IF434" s="3"/>
      <c r="IG434" s="3"/>
      <c r="IH434" s="3"/>
      <c r="II434" s="3"/>
      <c r="IJ434" s="3"/>
      <c r="IK434" s="3"/>
      <c r="IL434" s="3"/>
      <c r="IM434" s="3"/>
      <c r="IN434" s="3"/>
      <c r="IO434" s="3"/>
      <c r="IP434" s="3"/>
      <c r="IQ434" s="3"/>
      <c r="IR434" s="3"/>
      <c r="IS434" s="3"/>
      <c r="IT434" s="3"/>
      <c r="IU434" s="3"/>
      <c r="IV434" s="3"/>
      <c r="IW434" s="3"/>
    </row>
    <row r="435" spans="1:257" ht="15">
      <c r="C435" s="5"/>
      <c r="D435" s="30"/>
      <c r="E435" s="5"/>
      <c r="F435" s="103" t="s">
        <v>52</v>
      </c>
      <c r="G435" s="104"/>
      <c r="H435" s="105"/>
      <c r="I435" s="106"/>
      <c r="J435" s="83">
        <f>SUM(J415:J433)</f>
        <v>0</v>
      </c>
      <c r="K435" s="107" t="s">
        <v>69</v>
      </c>
      <c r="L435" s="34"/>
      <c r="M435" s="34"/>
      <c r="N435" s="34"/>
      <c r="O435" s="34"/>
      <c r="P435" s="41"/>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c r="BB435" s="34"/>
      <c r="BC435" s="34"/>
      <c r="BD435" s="34"/>
      <c r="BE435" s="34"/>
      <c r="BF435" s="34"/>
      <c r="BG435" s="34"/>
      <c r="BH435" s="34"/>
      <c r="BI435" s="34"/>
      <c r="BJ435" s="34"/>
      <c r="BK435" s="34"/>
      <c r="BL435" s="34"/>
      <c r="BM435" s="34"/>
      <c r="BN435" s="34"/>
      <c r="BO435" s="34"/>
      <c r="BP435" s="34"/>
      <c r="BQ435" s="34"/>
      <c r="BR435" s="34"/>
      <c r="BS435" s="34"/>
      <c r="BT435" s="34"/>
      <c r="BU435" s="34"/>
      <c r="BV435" s="34"/>
      <c r="BW435" s="34"/>
      <c r="BX435" s="34"/>
      <c r="BY435" s="34"/>
      <c r="BZ435" s="34"/>
      <c r="CA435" s="34"/>
      <c r="CB435" s="34"/>
      <c r="CC435" s="34"/>
      <c r="CD435" s="34"/>
      <c r="CE435" s="34"/>
      <c r="CF435" s="34"/>
      <c r="CG435" s="34"/>
      <c r="CH435" s="34"/>
      <c r="CI435" s="34"/>
      <c r="CJ435" s="34"/>
      <c r="CK435" s="34"/>
      <c r="CL435" s="34"/>
      <c r="CM435" s="34"/>
      <c r="CN435" s="34"/>
      <c r="CO435" s="34"/>
      <c r="CP435" s="34"/>
      <c r="CQ435" s="34"/>
      <c r="CR435" s="34"/>
      <c r="CS435" s="34"/>
      <c r="CT435" s="34"/>
      <c r="CU435" s="34"/>
      <c r="CV435" s="34"/>
      <c r="CW435" s="34"/>
      <c r="CX435" s="34"/>
      <c r="CY435" s="34"/>
      <c r="CZ435" s="34"/>
      <c r="DA435" s="34"/>
      <c r="DB435" s="34"/>
      <c r="DC435" s="34"/>
      <c r="DD435" s="34"/>
      <c r="DE435" s="34"/>
      <c r="DF435" s="34"/>
      <c r="DG435" s="34"/>
      <c r="DH435" s="34"/>
      <c r="DI435" s="34"/>
      <c r="DJ435" s="34"/>
      <c r="DK435" s="34"/>
      <c r="DL435" s="34"/>
      <c r="DM435" s="34"/>
      <c r="DN435" s="34"/>
      <c r="DO435" s="34"/>
      <c r="DP435" s="34"/>
      <c r="DQ435" s="34"/>
      <c r="DR435" s="34"/>
      <c r="DS435" s="34"/>
      <c r="DT435" s="34"/>
      <c r="DU435" s="34"/>
      <c r="DV435" s="34"/>
      <c r="DW435" s="34"/>
      <c r="DX435" s="34"/>
      <c r="DY435" s="34"/>
      <c r="DZ435" s="34"/>
      <c r="EA435" s="34"/>
      <c r="EB435" s="34"/>
      <c r="EC435" s="34"/>
      <c r="ED435" s="34"/>
      <c r="EE435" s="34"/>
      <c r="EF435" s="34"/>
      <c r="EG435" s="34"/>
      <c r="EH435" s="34"/>
      <c r="EI435" s="34"/>
      <c r="EJ435" s="34"/>
      <c r="EK435" s="34"/>
      <c r="EL435" s="34"/>
      <c r="EM435" s="34"/>
      <c r="EN435" s="34"/>
      <c r="EO435" s="34"/>
      <c r="EP435" s="34"/>
      <c r="EQ435" s="34"/>
      <c r="ER435" s="34"/>
      <c r="ES435" s="34"/>
      <c r="ET435" s="34"/>
      <c r="EU435" s="34"/>
      <c r="EV435" s="34"/>
      <c r="EW435" s="34"/>
      <c r="EX435" s="34"/>
      <c r="EY435" s="34"/>
      <c r="EZ435" s="34"/>
      <c r="FA435" s="34"/>
      <c r="FB435" s="34"/>
      <c r="FC435" s="34"/>
      <c r="FD435" s="34"/>
      <c r="FE435" s="34"/>
      <c r="FF435" s="34"/>
      <c r="FG435" s="34"/>
      <c r="FH435" s="34"/>
      <c r="FI435" s="34"/>
      <c r="FJ435" s="34"/>
      <c r="FK435" s="34"/>
      <c r="FL435" s="34"/>
      <c r="FM435" s="34"/>
      <c r="FN435" s="34"/>
      <c r="FO435" s="34"/>
      <c r="FP435" s="34"/>
      <c r="FQ435" s="34"/>
      <c r="FR435" s="34"/>
      <c r="FS435" s="34"/>
      <c r="FT435" s="34"/>
      <c r="FU435" s="34"/>
      <c r="FV435" s="34"/>
      <c r="FW435" s="34"/>
      <c r="FX435" s="34"/>
      <c r="FY435" s="34"/>
      <c r="FZ435" s="34"/>
      <c r="GA435" s="34"/>
      <c r="GB435" s="34"/>
      <c r="GC435" s="34"/>
      <c r="GD435" s="34"/>
      <c r="GE435" s="34"/>
      <c r="GF435" s="34"/>
      <c r="GG435" s="34"/>
      <c r="GH435" s="34"/>
      <c r="GI435" s="34"/>
      <c r="GJ435" s="34"/>
      <c r="GK435" s="34"/>
      <c r="GL435" s="34"/>
      <c r="GM435" s="34"/>
      <c r="GN435" s="34"/>
      <c r="GO435" s="34"/>
      <c r="GP435" s="34"/>
      <c r="GQ435" s="34"/>
      <c r="GR435" s="34"/>
      <c r="GS435" s="34"/>
      <c r="GT435" s="34"/>
      <c r="GU435" s="34"/>
      <c r="GV435" s="34"/>
      <c r="GW435" s="34"/>
      <c r="GX435" s="34"/>
      <c r="GY435" s="34"/>
      <c r="GZ435" s="34"/>
      <c r="HA435" s="34"/>
      <c r="HB435" s="34"/>
      <c r="HC435" s="34"/>
      <c r="HD435" s="34"/>
      <c r="HE435" s="34"/>
      <c r="HF435" s="34"/>
      <c r="HG435" s="34"/>
      <c r="HH435" s="34"/>
      <c r="HI435" s="34"/>
      <c r="HJ435" s="34"/>
      <c r="HK435" s="34"/>
      <c r="HL435" s="34"/>
      <c r="HM435" s="34"/>
      <c r="HN435" s="34"/>
      <c r="HO435" s="34"/>
      <c r="HP435" s="34"/>
      <c r="HQ435" s="34"/>
      <c r="HR435" s="34"/>
      <c r="HS435" s="34"/>
      <c r="HT435" s="34"/>
      <c r="HU435" s="34"/>
      <c r="HV435" s="34"/>
      <c r="HW435" s="34"/>
      <c r="HX435" s="34"/>
      <c r="HY435" s="34"/>
      <c r="HZ435" s="34"/>
      <c r="IA435" s="34"/>
      <c r="IB435" s="34"/>
      <c r="IC435" s="34"/>
      <c r="ID435" s="34"/>
      <c r="IE435" s="34"/>
      <c r="IF435" s="34"/>
      <c r="IG435" s="34"/>
      <c r="IH435" s="34"/>
      <c r="II435" s="34"/>
      <c r="IJ435" s="34"/>
      <c r="IK435" s="34"/>
      <c r="IL435" s="34"/>
      <c r="IM435" s="34"/>
      <c r="IN435" s="34"/>
      <c r="IO435" s="34"/>
      <c r="IP435" s="34"/>
      <c r="IQ435" s="34"/>
      <c r="IR435" s="34"/>
      <c r="IS435" s="34"/>
      <c r="IT435" s="34"/>
      <c r="IU435" s="34"/>
      <c r="IV435" s="34"/>
      <c r="IW435" s="34"/>
    </row>
    <row r="436" spans="1:257" ht="15">
      <c r="A436" s="155"/>
      <c r="B436" s="3"/>
      <c r="C436" s="3"/>
      <c r="D436" s="30"/>
      <c r="E436" s="5"/>
      <c r="F436" s="2"/>
      <c r="G436" s="52"/>
      <c r="H436" s="3"/>
      <c r="I436" s="11"/>
      <c r="J436" s="30"/>
      <c r="K436" s="87"/>
      <c r="L436" s="13"/>
    </row>
    <row r="437" spans="1:257" ht="15">
      <c r="A437" s="169"/>
      <c r="B437" s="172" t="s">
        <v>43</v>
      </c>
      <c r="C437" s="172" t="s">
        <v>288</v>
      </c>
      <c r="D437" s="172"/>
      <c r="E437" s="172"/>
      <c r="F437" s="172"/>
      <c r="G437" s="65"/>
      <c r="H437" s="33"/>
      <c r="I437" s="33"/>
      <c r="J437" s="49"/>
      <c r="K437" s="93"/>
    </row>
    <row r="438" spans="1:257">
      <c r="A438" s="160"/>
      <c r="B438" s="34"/>
      <c r="C438" s="34"/>
      <c r="D438" s="39"/>
      <c r="E438" s="34"/>
      <c r="F438" s="34"/>
      <c r="G438" s="59"/>
      <c r="H438" s="34"/>
      <c r="I438" s="35"/>
      <c r="J438" s="48"/>
      <c r="K438" s="64"/>
      <c r="L438" s="12"/>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s="5"/>
      <c r="FG438" s="5"/>
      <c r="FH438" s="5"/>
      <c r="FI438" s="5"/>
      <c r="FJ438" s="5"/>
      <c r="FK438" s="5"/>
      <c r="FL438" s="5"/>
      <c r="FM438" s="5"/>
      <c r="FN438" s="5"/>
      <c r="FO438" s="5"/>
      <c r="FP438" s="5"/>
      <c r="FQ438" s="5"/>
      <c r="FR438" s="5"/>
      <c r="FS438" s="5"/>
      <c r="FT438" s="5"/>
      <c r="FU438" s="5"/>
      <c r="FV438" s="5"/>
      <c r="FW438" s="5"/>
      <c r="FX438" s="5"/>
      <c r="FY438" s="5"/>
      <c r="FZ438" s="5"/>
      <c r="GA438" s="5"/>
      <c r="GB438" s="5"/>
      <c r="GC438" s="5"/>
      <c r="GD438" s="5"/>
      <c r="GE438" s="5"/>
      <c r="GF438" s="5"/>
      <c r="GG438" s="5"/>
      <c r="GH438" s="5"/>
      <c r="GI438" s="5"/>
      <c r="GJ438" s="5"/>
      <c r="GK438" s="5"/>
      <c r="GL438" s="5"/>
      <c r="GM438" s="5"/>
      <c r="GN438" s="5"/>
      <c r="GO438" s="5"/>
      <c r="GP438" s="5"/>
      <c r="GQ438" s="5"/>
      <c r="GR438" s="5"/>
      <c r="GS438" s="5"/>
      <c r="GT438" s="5"/>
      <c r="GU438" s="5"/>
      <c r="GV438" s="5"/>
      <c r="GW438" s="5"/>
      <c r="GX438" s="5"/>
      <c r="GY438" s="5"/>
      <c r="GZ438" s="5"/>
      <c r="HA438" s="5"/>
      <c r="HB438" s="5"/>
      <c r="HC438" s="5"/>
      <c r="HD438" s="5"/>
      <c r="HE438" s="5"/>
      <c r="HF438" s="5"/>
      <c r="HG438" s="5"/>
      <c r="HH438" s="5"/>
      <c r="HI438" s="5"/>
      <c r="HJ438" s="5"/>
      <c r="HK438" s="5"/>
      <c r="HL438" s="5"/>
      <c r="HM438" s="5"/>
      <c r="HN438" s="5"/>
      <c r="HO438" s="5"/>
      <c r="HP438" s="5"/>
      <c r="HQ438" s="5"/>
      <c r="HR438" s="5"/>
      <c r="HS438" s="5"/>
      <c r="HT438" s="5"/>
      <c r="HU438" s="5"/>
      <c r="HV438" s="5"/>
      <c r="HW438" s="5"/>
      <c r="HX438" s="5"/>
      <c r="HY438" s="5"/>
      <c r="HZ438" s="5"/>
      <c r="IA438" s="5"/>
      <c r="IB438" s="5"/>
      <c r="IC438" s="5"/>
      <c r="ID438" s="5"/>
      <c r="IE438" s="5"/>
      <c r="IF438" s="5"/>
      <c r="IG438" s="5"/>
      <c r="IH438" s="5"/>
      <c r="II438" s="5"/>
      <c r="IJ438" s="5"/>
      <c r="IK438" s="5"/>
      <c r="IL438" s="5"/>
      <c r="IM438" s="5"/>
      <c r="IN438" s="5"/>
      <c r="IO438" s="5"/>
      <c r="IP438" s="5"/>
      <c r="IQ438" s="5"/>
      <c r="IR438" s="5"/>
      <c r="IS438" s="5"/>
      <c r="IT438" s="5"/>
      <c r="IU438" s="5"/>
      <c r="IV438" s="5"/>
      <c r="IW438" s="5"/>
    </row>
    <row r="439" spans="1:257" ht="54" customHeight="1">
      <c r="A439" s="155">
        <v>1</v>
      </c>
      <c r="B439" s="588" t="s">
        <v>110</v>
      </c>
      <c r="C439" s="588"/>
      <c r="D439" s="588"/>
      <c r="E439" s="588"/>
      <c r="F439" s="588"/>
      <c r="G439" s="588"/>
      <c r="H439" s="588"/>
      <c r="I439" s="3"/>
      <c r="J439" s="18"/>
      <c r="K439" s="64"/>
      <c r="L439" s="33"/>
      <c r="M439" s="33"/>
      <c r="N439" s="33"/>
      <c r="O439" s="33"/>
      <c r="P439" s="40"/>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c r="BF439" s="33"/>
      <c r="BG439" s="33"/>
      <c r="BH439" s="33"/>
      <c r="BI439" s="33"/>
      <c r="BJ439" s="33"/>
      <c r="BK439" s="33"/>
      <c r="BL439" s="33"/>
      <c r="BM439" s="33"/>
      <c r="BN439" s="33"/>
      <c r="BO439" s="33"/>
      <c r="BP439" s="33"/>
      <c r="BQ439" s="33"/>
      <c r="BR439" s="33"/>
      <c r="BS439" s="33"/>
      <c r="BT439" s="33"/>
      <c r="BU439" s="33"/>
      <c r="BV439" s="33"/>
      <c r="BW439" s="33"/>
      <c r="BX439" s="33"/>
      <c r="BY439" s="33"/>
      <c r="BZ439" s="33"/>
      <c r="CA439" s="33"/>
      <c r="CB439" s="33"/>
      <c r="CC439" s="33"/>
      <c r="CD439" s="33"/>
      <c r="CE439" s="33"/>
      <c r="CF439" s="33"/>
      <c r="CG439" s="33"/>
      <c r="CH439" s="33"/>
      <c r="CI439" s="33"/>
      <c r="CJ439" s="33"/>
      <c r="CK439" s="33"/>
      <c r="CL439" s="33"/>
      <c r="CM439" s="33"/>
      <c r="CN439" s="33"/>
      <c r="CO439" s="33"/>
      <c r="CP439" s="33"/>
      <c r="CQ439" s="33"/>
      <c r="CR439" s="33"/>
      <c r="CS439" s="33"/>
      <c r="CT439" s="33"/>
      <c r="CU439" s="33"/>
      <c r="CV439" s="33"/>
      <c r="CW439" s="33"/>
      <c r="CX439" s="33"/>
      <c r="CY439" s="33"/>
      <c r="CZ439" s="33"/>
      <c r="DA439" s="33"/>
      <c r="DB439" s="33"/>
      <c r="DC439" s="33"/>
      <c r="DD439" s="33"/>
      <c r="DE439" s="33"/>
      <c r="DF439" s="33"/>
      <c r="DG439" s="33"/>
      <c r="DH439" s="33"/>
      <c r="DI439" s="33"/>
      <c r="DJ439" s="33"/>
      <c r="DK439" s="33"/>
      <c r="DL439" s="33"/>
      <c r="DM439" s="33"/>
      <c r="DN439" s="33"/>
      <c r="DO439" s="33"/>
      <c r="DP439" s="33"/>
      <c r="DQ439" s="33"/>
      <c r="DR439" s="33"/>
      <c r="DS439" s="33"/>
      <c r="DT439" s="33"/>
      <c r="DU439" s="33"/>
      <c r="DV439" s="33"/>
      <c r="DW439" s="33"/>
      <c r="DX439" s="33"/>
      <c r="DY439" s="33"/>
      <c r="DZ439" s="33"/>
      <c r="EA439" s="33"/>
      <c r="EB439" s="33"/>
      <c r="EC439" s="33"/>
      <c r="ED439" s="33"/>
      <c r="EE439" s="33"/>
      <c r="EF439" s="33"/>
      <c r="EG439" s="33"/>
      <c r="EH439" s="33"/>
      <c r="EI439" s="33"/>
      <c r="EJ439" s="33"/>
      <c r="EK439" s="33"/>
      <c r="EL439" s="33"/>
      <c r="EM439" s="33"/>
      <c r="EN439" s="33"/>
      <c r="EO439" s="33"/>
      <c r="EP439" s="33"/>
      <c r="EQ439" s="33"/>
      <c r="ER439" s="33"/>
      <c r="ES439" s="33"/>
      <c r="ET439" s="33"/>
      <c r="EU439" s="33"/>
      <c r="EV439" s="33"/>
      <c r="EW439" s="33"/>
      <c r="EX439" s="33"/>
      <c r="EY439" s="33"/>
      <c r="EZ439" s="33"/>
      <c r="FA439" s="33"/>
      <c r="FB439" s="33"/>
      <c r="FC439" s="33"/>
      <c r="FD439" s="33"/>
      <c r="FE439" s="33"/>
      <c r="FF439" s="33"/>
      <c r="FG439" s="33"/>
      <c r="FH439" s="33"/>
      <c r="FI439" s="33"/>
      <c r="FJ439" s="33"/>
      <c r="FK439" s="33"/>
      <c r="FL439" s="33"/>
      <c r="FM439" s="33"/>
      <c r="FN439" s="33"/>
      <c r="FO439" s="33"/>
      <c r="FP439" s="33"/>
      <c r="FQ439" s="33"/>
      <c r="FR439" s="33"/>
      <c r="FS439" s="33"/>
      <c r="FT439" s="33"/>
      <c r="FU439" s="33"/>
      <c r="FV439" s="33"/>
      <c r="FW439" s="33"/>
      <c r="FX439" s="33"/>
      <c r="FY439" s="33"/>
      <c r="FZ439" s="33"/>
      <c r="GA439" s="33"/>
      <c r="GB439" s="33"/>
      <c r="GC439" s="33"/>
      <c r="GD439" s="33"/>
      <c r="GE439" s="33"/>
      <c r="GF439" s="33"/>
      <c r="GG439" s="33"/>
      <c r="GH439" s="33"/>
      <c r="GI439" s="33"/>
      <c r="GJ439" s="33"/>
      <c r="GK439" s="33"/>
      <c r="GL439" s="33"/>
      <c r="GM439" s="33"/>
      <c r="GN439" s="33"/>
      <c r="GO439" s="33"/>
      <c r="GP439" s="33"/>
      <c r="GQ439" s="33"/>
      <c r="GR439" s="33"/>
      <c r="GS439" s="33"/>
      <c r="GT439" s="33"/>
      <c r="GU439" s="33"/>
      <c r="GV439" s="33"/>
      <c r="GW439" s="33"/>
      <c r="GX439" s="33"/>
      <c r="GY439" s="33"/>
      <c r="GZ439" s="33"/>
      <c r="HA439" s="33"/>
      <c r="HB439" s="33"/>
      <c r="HC439" s="33"/>
      <c r="HD439" s="33"/>
      <c r="HE439" s="33"/>
      <c r="HF439" s="33"/>
      <c r="HG439" s="33"/>
      <c r="HH439" s="33"/>
      <c r="HI439" s="33"/>
      <c r="HJ439" s="33"/>
      <c r="HK439" s="33"/>
      <c r="HL439" s="33"/>
      <c r="HM439" s="33"/>
      <c r="HN439" s="33"/>
      <c r="HO439" s="33"/>
      <c r="HP439" s="33"/>
      <c r="HQ439" s="33"/>
      <c r="HR439" s="33"/>
      <c r="HS439" s="33"/>
      <c r="HT439" s="33"/>
      <c r="HU439" s="33"/>
      <c r="HV439" s="33"/>
      <c r="HW439" s="33"/>
      <c r="HX439" s="33"/>
      <c r="HY439" s="33"/>
      <c r="HZ439" s="33"/>
      <c r="IA439" s="33"/>
      <c r="IB439" s="33"/>
      <c r="IC439" s="33"/>
      <c r="ID439" s="33"/>
      <c r="IE439" s="33"/>
      <c r="IF439" s="33"/>
      <c r="IG439" s="33"/>
      <c r="IH439" s="33"/>
      <c r="II439" s="33"/>
      <c r="IJ439" s="33"/>
      <c r="IK439" s="33"/>
      <c r="IL439" s="33"/>
      <c r="IM439" s="33"/>
      <c r="IN439" s="33"/>
      <c r="IO439" s="33"/>
      <c r="IP439" s="33"/>
      <c r="IQ439" s="33"/>
      <c r="IR439" s="33"/>
      <c r="IS439" s="33"/>
      <c r="IT439" s="33"/>
      <c r="IU439" s="33"/>
      <c r="IV439" s="33"/>
      <c r="IW439" s="33"/>
    </row>
    <row r="440" spans="1:257">
      <c r="A440" s="155"/>
      <c r="B440" s="3" t="s">
        <v>8</v>
      </c>
      <c r="C440" s="3"/>
      <c r="D440" s="3">
        <v>2760</v>
      </c>
      <c r="E440" s="3"/>
      <c r="F440" s="3" t="s">
        <v>9</v>
      </c>
      <c r="G440" s="112"/>
      <c r="H440" s="3" t="s">
        <v>69</v>
      </c>
      <c r="I440" s="11"/>
      <c r="J440" s="51">
        <f>SUM(D440*G440)</f>
        <v>0</v>
      </c>
      <c r="K440" s="86" t="s">
        <v>69</v>
      </c>
      <c r="L440" s="3"/>
    </row>
    <row r="441" spans="1:257" ht="12" customHeight="1">
      <c r="A441" s="155"/>
      <c r="B441" s="3"/>
      <c r="C441" s="3"/>
      <c r="D441" s="3"/>
      <c r="E441" s="3"/>
      <c r="F441" s="3"/>
      <c r="G441" s="52"/>
      <c r="H441" s="3"/>
      <c r="I441" s="3"/>
      <c r="J441" s="18"/>
      <c r="K441" s="64"/>
      <c r="L441" s="3"/>
    </row>
    <row r="442" spans="1:257" ht="32.25" customHeight="1">
      <c r="A442" s="155">
        <v>2</v>
      </c>
      <c r="B442" s="588" t="s">
        <v>290</v>
      </c>
      <c r="C442" s="588"/>
      <c r="D442" s="588"/>
      <c r="E442" s="588"/>
      <c r="F442" s="588"/>
      <c r="G442" s="588"/>
      <c r="H442" s="588"/>
      <c r="I442" s="116"/>
      <c r="J442" s="18"/>
      <c r="K442" s="64"/>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c r="FK442" s="3"/>
      <c r="FL442" s="3"/>
      <c r="FM442" s="3"/>
      <c r="FN442" s="3"/>
      <c r="FO442" s="3"/>
      <c r="FP442" s="3"/>
      <c r="FQ442" s="3"/>
      <c r="FR442" s="3"/>
      <c r="FS442" s="3"/>
      <c r="FT442" s="3"/>
      <c r="FU442" s="3"/>
      <c r="FV442" s="3"/>
      <c r="FW442" s="3"/>
      <c r="FX442" s="3"/>
      <c r="FY442" s="3"/>
      <c r="FZ442" s="3"/>
      <c r="GA442" s="3"/>
      <c r="GB442" s="3"/>
      <c r="GC442" s="3"/>
      <c r="GD442" s="3"/>
      <c r="GE442" s="3"/>
      <c r="GF442" s="3"/>
      <c r="GG442" s="3"/>
      <c r="GH442" s="3"/>
      <c r="GI442" s="3"/>
      <c r="GJ442" s="3"/>
      <c r="GK442" s="3"/>
      <c r="GL442" s="3"/>
      <c r="GM442" s="3"/>
      <c r="GN442" s="3"/>
      <c r="GO442" s="3"/>
      <c r="GP442" s="3"/>
      <c r="GQ442" s="3"/>
      <c r="GR442" s="3"/>
      <c r="GS442" s="3"/>
      <c r="GT442" s="3"/>
      <c r="GU442" s="3"/>
      <c r="GV442" s="3"/>
      <c r="GW442" s="3"/>
      <c r="GX442" s="3"/>
      <c r="GY442" s="3"/>
      <c r="GZ442" s="3"/>
      <c r="HA442" s="3"/>
      <c r="HB442" s="3"/>
      <c r="HC442" s="3"/>
      <c r="HD442" s="3"/>
      <c r="HE442" s="3"/>
      <c r="HF442" s="3"/>
      <c r="HG442" s="3"/>
      <c r="HH442" s="3"/>
      <c r="HI442" s="3"/>
      <c r="HJ442" s="3"/>
      <c r="HK442" s="3"/>
      <c r="HL442" s="3"/>
      <c r="HM442" s="3"/>
      <c r="HN442" s="3"/>
      <c r="HO442" s="3"/>
      <c r="HP442" s="3"/>
      <c r="HQ442" s="3"/>
      <c r="HR442" s="3"/>
      <c r="HS442" s="3"/>
      <c r="HT442" s="3"/>
      <c r="HU442" s="3"/>
      <c r="HV442" s="3"/>
      <c r="HW442" s="3"/>
      <c r="HX442" s="3"/>
      <c r="HY442" s="3"/>
      <c r="HZ442" s="3"/>
      <c r="IA442" s="3"/>
      <c r="IB442" s="3"/>
      <c r="IC442" s="3"/>
      <c r="ID442" s="3"/>
      <c r="IE442" s="3"/>
      <c r="IF442" s="3"/>
      <c r="IG442" s="3"/>
      <c r="IH442" s="3"/>
      <c r="II442" s="3"/>
      <c r="IJ442" s="3"/>
      <c r="IK442" s="3"/>
      <c r="IL442" s="3"/>
      <c r="IM442" s="3"/>
      <c r="IN442" s="3"/>
      <c r="IO442" s="3"/>
      <c r="IP442" s="3"/>
      <c r="IQ442" s="3"/>
      <c r="IR442" s="3"/>
      <c r="IS442" s="3"/>
      <c r="IT442" s="3"/>
      <c r="IU442" s="3"/>
      <c r="IV442" s="3"/>
      <c r="IW442" s="3"/>
    </row>
    <row r="443" spans="1:257">
      <c r="A443" s="155"/>
      <c r="B443" s="116" t="s">
        <v>79</v>
      </c>
      <c r="C443" s="116"/>
      <c r="D443" s="116">
        <v>12</v>
      </c>
      <c r="E443" s="116"/>
      <c r="F443" s="116" t="s">
        <v>9</v>
      </c>
      <c r="G443" s="112"/>
      <c r="H443" s="116" t="s">
        <v>69</v>
      </c>
      <c r="I443" s="122"/>
      <c r="J443" s="51">
        <f>SUM(D443*G443)</f>
        <v>0</v>
      </c>
      <c r="K443" s="86" t="s">
        <v>69</v>
      </c>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c r="GQ443" s="3"/>
      <c r="GR443" s="3"/>
      <c r="GS443" s="3"/>
      <c r="GT443" s="3"/>
      <c r="GU443" s="3"/>
      <c r="GV443" s="3"/>
      <c r="GW443" s="3"/>
      <c r="GX443" s="3"/>
      <c r="GY443" s="3"/>
      <c r="GZ443" s="3"/>
      <c r="HA443" s="3"/>
      <c r="HB443" s="3"/>
      <c r="HC443" s="3"/>
      <c r="HD443" s="3"/>
      <c r="HE443" s="3"/>
      <c r="HF443" s="3"/>
      <c r="HG443" s="3"/>
      <c r="HH443" s="3"/>
      <c r="HI443" s="3"/>
      <c r="HJ443" s="3"/>
      <c r="HK443" s="3"/>
      <c r="HL443" s="3"/>
      <c r="HM443" s="3"/>
      <c r="HN443" s="3"/>
      <c r="HO443" s="3"/>
      <c r="HP443" s="3"/>
      <c r="HQ443" s="3"/>
      <c r="HR443" s="3"/>
      <c r="HS443" s="3"/>
      <c r="HT443" s="3"/>
      <c r="HU443" s="3"/>
      <c r="HV443" s="3"/>
      <c r="HW443" s="3"/>
      <c r="HX443" s="3"/>
      <c r="HY443" s="3"/>
      <c r="HZ443" s="3"/>
      <c r="IA443" s="3"/>
      <c r="IB443" s="3"/>
      <c r="IC443" s="3"/>
      <c r="ID443" s="3"/>
      <c r="IE443" s="3"/>
      <c r="IF443" s="3"/>
      <c r="IG443" s="3"/>
      <c r="IH443" s="3"/>
      <c r="II443" s="3"/>
      <c r="IJ443" s="3"/>
      <c r="IK443" s="3"/>
      <c r="IL443" s="3"/>
      <c r="IM443" s="3"/>
      <c r="IN443" s="3"/>
      <c r="IO443" s="3"/>
      <c r="IP443" s="3"/>
      <c r="IQ443" s="3"/>
      <c r="IR443" s="3"/>
      <c r="IS443" s="3"/>
      <c r="IT443" s="3"/>
      <c r="IU443" s="3"/>
      <c r="IV443" s="3"/>
      <c r="IW443" s="3"/>
    </row>
    <row r="444" spans="1:257" ht="13.5" customHeight="1">
      <c r="A444" s="155"/>
      <c r="B444" s="3"/>
      <c r="C444" s="3"/>
      <c r="D444" s="3"/>
      <c r="E444" s="3"/>
      <c r="F444" s="3"/>
      <c r="G444" s="52"/>
      <c r="H444" s="3"/>
      <c r="I444" s="3"/>
      <c r="J444" s="18"/>
      <c r="K444" s="64"/>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c r="GN444" s="3"/>
      <c r="GO444" s="3"/>
      <c r="GP444" s="3"/>
      <c r="GQ444" s="3"/>
      <c r="GR444" s="3"/>
      <c r="GS444" s="3"/>
      <c r="GT444" s="3"/>
      <c r="GU444" s="3"/>
      <c r="GV444" s="3"/>
      <c r="GW444" s="3"/>
      <c r="GX444" s="3"/>
      <c r="GY444" s="3"/>
      <c r="GZ444" s="3"/>
      <c r="HA444" s="3"/>
      <c r="HB444" s="3"/>
      <c r="HC444" s="3"/>
      <c r="HD444" s="3"/>
      <c r="HE444" s="3"/>
      <c r="HF444" s="3"/>
      <c r="HG444" s="3"/>
      <c r="HH444" s="3"/>
      <c r="HI444" s="3"/>
      <c r="HJ444" s="3"/>
      <c r="HK444" s="3"/>
      <c r="HL444" s="3"/>
      <c r="HM444" s="3"/>
      <c r="HN444" s="3"/>
      <c r="HO444" s="3"/>
      <c r="HP444" s="3"/>
      <c r="HQ444" s="3"/>
      <c r="HR444" s="3"/>
      <c r="HS444" s="3"/>
      <c r="HT444" s="3"/>
      <c r="HU444" s="3"/>
      <c r="HV444" s="3"/>
      <c r="HW444" s="3"/>
      <c r="HX444" s="3"/>
      <c r="HY444" s="3"/>
      <c r="HZ444" s="3"/>
      <c r="IA444" s="3"/>
      <c r="IB444" s="3"/>
      <c r="IC444" s="3"/>
      <c r="ID444" s="3"/>
      <c r="IE444" s="3"/>
      <c r="IF444" s="3"/>
      <c r="IG444" s="3"/>
      <c r="IH444" s="3"/>
      <c r="II444" s="3"/>
      <c r="IJ444" s="3"/>
      <c r="IK444" s="3"/>
      <c r="IL444" s="3"/>
      <c r="IM444" s="3"/>
      <c r="IN444" s="3"/>
      <c r="IO444" s="3"/>
      <c r="IP444" s="3"/>
      <c r="IQ444" s="3"/>
      <c r="IR444" s="3"/>
      <c r="IS444" s="3"/>
      <c r="IT444" s="3"/>
      <c r="IU444" s="3"/>
      <c r="IV444" s="3"/>
      <c r="IW444" s="3"/>
    </row>
    <row r="445" spans="1:257" ht="81" customHeight="1">
      <c r="A445" s="155">
        <v>3</v>
      </c>
      <c r="B445" s="588" t="s">
        <v>289</v>
      </c>
      <c r="C445" s="588"/>
      <c r="D445" s="588"/>
      <c r="E445" s="588"/>
      <c r="F445" s="588"/>
      <c r="G445" s="588"/>
      <c r="H445" s="588"/>
      <c r="I445" s="116"/>
      <c r="J445" s="18"/>
      <c r="K445" s="64"/>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c r="FK445" s="3"/>
      <c r="FL445" s="3"/>
      <c r="FM445" s="3"/>
      <c r="FN445" s="3"/>
      <c r="FO445" s="3"/>
      <c r="FP445" s="3"/>
      <c r="FQ445" s="3"/>
      <c r="FR445" s="3"/>
      <c r="FS445" s="3"/>
      <c r="FT445" s="3"/>
      <c r="FU445" s="3"/>
      <c r="FV445" s="3"/>
      <c r="FW445" s="3"/>
      <c r="FX445" s="3"/>
      <c r="FY445" s="3"/>
      <c r="FZ445" s="3"/>
      <c r="GA445" s="3"/>
      <c r="GB445" s="3"/>
      <c r="GC445" s="3"/>
      <c r="GD445" s="3"/>
      <c r="GE445" s="3"/>
      <c r="GF445" s="3"/>
      <c r="GG445" s="3"/>
      <c r="GH445" s="3"/>
      <c r="GI445" s="3"/>
      <c r="GJ445" s="3"/>
      <c r="GK445" s="3"/>
      <c r="GL445" s="3"/>
      <c r="GM445" s="3"/>
      <c r="GN445" s="3"/>
      <c r="GO445" s="3"/>
      <c r="GP445" s="3"/>
      <c r="GQ445" s="3"/>
      <c r="GR445" s="3"/>
      <c r="GS445" s="3"/>
      <c r="GT445" s="3"/>
      <c r="GU445" s="3"/>
      <c r="GV445" s="3"/>
      <c r="GW445" s="3"/>
      <c r="GX445" s="3"/>
      <c r="GY445" s="3"/>
      <c r="GZ445" s="3"/>
      <c r="HA445" s="3"/>
      <c r="HB445" s="3"/>
      <c r="HC445" s="3"/>
      <c r="HD445" s="3"/>
      <c r="HE445" s="3"/>
      <c r="HF445" s="3"/>
      <c r="HG445" s="3"/>
      <c r="HH445" s="3"/>
      <c r="HI445" s="3"/>
      <c r="HJ445" s="3"/>
      <c r="HK445" s="3"/>
      <c r="HL445" s="3"/>
      <c r="HM445" s="3"/>
      <c r="HN445" s="3"/>
      <c r="HO445" s="3"/>
      <c r="HP445" s="3"/>
      <c r="HQ445" s="3"/>
      <c r="HR445" s="3"/>
      <c r="HS445" s="3"/>
      <c r="HT445" s="3"/>
      <c r="HU445" s="3"/>
      <c r="HV445" s="3"/>
      <c r="HW445" s="3"/>
      <c r="HX445" s="3"/>
      <c r="HY445" s="3"/>
      <c r="HZ445" s="3"/>
      <c r="IA445" s="3"/>
      <c r="IB445" s="3"/>
      <c r="IC445" s="3"/>
      <c r="ID445" s="3"/>
      <c r="IE445" s="3"/>
      <c r="IF445" s="3"/>
      <c r="IG445" s="3"/>
      <c r="IH445" s="3"/>
      <c r="II445" s="3"/>
      <c r="IJ445" s="3"/>
      <c r="IK445" s="3"/>
      <c r="IL445" s="3"/>
      <c r="IM445" s="3"/>
      <c r="IN445" s="3"/>
      <c r="IO445" s="3"/>
      <c r="IP445" s="3"/>
      <c r="IQ445" s="3"/>
      <c r="IR445" s="3"/>
      <c r="IS445" s="3"/>
      <c r="IT445" s="3"/>
      <c r="IU445" s="3"/>
      <c r="IV445" s="3"/>
      <c r="IW445" s="3"/>
    </row>
    <row r="446" spans="1:257">
      <c r="A446" s="155"/>
      <c r="B446" s="116" t="s">
        <v>8</v>
      </c>
      <c r="C446" s="116"/>
      <c r="D446" s="116">
        <v>378</v>
      </c>
      <c r="E446" s="116"/>
      <c r="F446" s="116" t="s">
        <v>9</v>
      </c>
      <c r="G446" s="112"/>
      <c r="H446" s="116" t="s">
        <v>69</v>
      </c>
      <c r="I446" s="122"/>
      <c r="J446" s="51">
        <f>SUM(D446*G446)</f>
        <v>0</v>
      </c>
      <c r="K446" s="86" t="s">
        <v>69</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c r="GN446" s="3"/>
      <c r="GO446" s="3"/>
      <c r="GP446" s="3"/>
      <c r="GQ446" s="3"/>
      <c r="GR446" s="3"/>
      <c r="GS446" s="3"/>
      <c r="GT446" s="3"/>
      <c r="GU446" s="3"/>
      <c r="GV446" s="3"/>
      <c r="GW446" s="3"/>
      <c r="GX446" s="3"/>
      <c r="GY446" s="3"/>
      <c r="GZ446" s="3"/>
      <c r="HA446" s="3"/>
      <c r="HB446" s="3"/>
      <c r="HC446" s="3"/>
      <c r="HD446" s="3"/>
      <c r="HE446" s="3"/>
      <c r="HF446" s="3"/>
      <c r="HG446" s="3"/>
      <c r="HH446" s="3"/>
      <c r="HI446" s="3"/>
      <c r="HJ446" s="3"/>
      <c r="HK446" s="3"/>
      <c r="HL446" s="3"/>
      <c r="HM446" s="3"/>
      <c r="HN446" s="3"/>
      <c r="HO446" s="3"/>
      <c r="HP446" s="3"/>
      <c r="HQ446" s="3"/>
      <c r="HR446" s="3"/>
      <c r="HS446" s="3"/>
      <c r="HT446" s="3"/>
      <c r="HU446" s="3"/>
      <c r="HV446" s="3"/>
      <c r="HW446" s="3"/>
      <c r="HX446" s="3"/>
      <c r="HY446" s="3"/>
      <c r="HZ446" s="3"/>
      <c r="IA446" s="3"/>
      <c r="IB446" s="3"/>
      <c r="IC446" s="3"/>
      <c r="ID446" s="3"/>
      <c r="IE446" s="3"/>
      <c r="IF446" s="3"/>
      <c r="IG446" s="3"/>
      <c r="IH446" s="3"/>
      <c r="II446" s="3"/>
      <c r="IJ446" s="3"/>
      <c r="IK446" s="3"/>
      <c r="IL446" s="3"/>
      <c r="IM446" s="3"/>
      <c r="IN446" s="3"/>
      <c r="IO446" s="3"/>
      <c r="IP446" s="3"/>
      <c r="IQ446" s="3"/>
      <c r="IR446" s="3"/>
      <c r="IS446" s="3"/>
      <c r="IT446" s="3"/>
      <c r="IU446" s="3"/>
      <c r="IV446" s="3"/>
      <c r="IW446" s="3"/>
    </row>
    <row r="447" spans="1:257" s="113" customFormat="1" ht="85.5" customHeight="1">
      <c r="A447" s="155"/>
      <c r="B447" s="116"/>
      <c r="C447" s="116"/>
      <c r="D447" s="116"/>
      <c r="E447" s="116"/>
      <c r="F447" s="116"/>
      <c r="G447" s="52"/>
      <c r="H447" s="116"/>
      <c r="I447" s="116"/>
      <c r="J447" s="18"/>
      <c r="K447" s="64"/>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6"/>
      <c r="AL447" s="116"/>
      <c r="AM447" s="116"/>
      <c r="AN447" s="116"/>
      <c r="AO447" s="116"/>
      <c r="AP447" s="116"/>
      <c r="AQ447" s="116"/>
      <c r="AR447" s="116"/>
      <c r="AS447" s="116"/>
      <c r="AT447" s="116"/>
      <c r="AU447" s="116"/>
      <c r="AV447" s="116"/>
      <c r="AW447" s="116"/>
      <c r="AX447" s="116"/>
      <c r="AY447" s="116"/>
      <c r="AZ447" s="116"/>
      <c r="BA447" s="116"/>
      <c r="BB447" s="116"/>
      <c r="BC447" s="116"/>
      <c r="BD447" s="116"/>
      <c r="BE447" s="116"/>
      <c r="BF447" s="116"/>
      <c r="BG447" s="116"/>
      <c r="BH447" s="116"/>
      <c r="BI447" s="116"/>
      <c r="BJ447" s="116"/>
      <c r="BK447" s="116"/>
      <c r="BL447" s="116"/>
      <c r="BM447" s="116"/>
      <c r="BN447" s="116"/>
      <c r="BO447" s="116"/>
      <c r="BP447" s="116"/>
      <c r="BQ447" s="116"/>
      <c r="BR447" s="116"/>
      <c r="BS447" s="116"/>
      <c r="BT447" s="116"/>
      <c r="BU447" s="116"/>
      <c r="BV447" s="116"/>
      <c r="BW447" s="116"/>
      <c r="BX447" s="116"/>
      <c r="BY447" s="116"/>
      <c r="BZ447" s="116"/>
      <c r="CA447" s="116"/>
      <c r="CB447" s="116"/>
      <c r="CC447" s="116"/>
      <c r="CD447" s="116"/>
      <c r="CE447" s="116"/>
      <c r="CF447" s="116"/>
      <c r="CG447" s="116"/>
      <c r="CH447" s="116"/>
      <c r="CI447" s="116"/>
      <c r="CJ447" s="116"/>
      <c r="CK447" s="116"/>
      <c r="CL447" s="116"/>
      <c r="CM447" s="116"/>
      <c r="CN447" s="116"/>
      <c r="CO447" s="116"/>
      <c r="CP447" s="116"/>
      <c r="CQ447" s="116"/>
      <c r="CR447" s="116"/>
      <c r="CS447" s="116"/>
      <c r="CT447" s="116"/>
      <c r="CU447" s="116"/>
      <c r="CV447" s="116"/>
      <c r="CW447" s="116"/>
      <c r="CX447" s="116"/>
      <c r="CY447" s="116"/>
      <c r="CZ447" s="116"/>
      <c r="DA447" s="116"/>
      <c r="DB447" s="116"/>
      <c r="DC447" s="116"/>
      <c r="DD447" s="116"/>
      <c r="DE447" s="116"/>
      <c r="DF447" s="116"/>
      <c r="DG447" s="116"/>
      <c r="DH447" s="116"/>
      <c r="DI447" s="116"/>
      <c r="DJ447" s="116"/>
      <c r="DK447" s="116"/>
      <c r="DL447" s="116"/>
      <c r="DM447" s="116"/>
      <c r="DN447" s="116"/>
      <c r="DO447" s="116"/>
      <c r="DP447" s="116"/>
      <c r="DQ447" s="116"/>
      <c r="DR447" s="116"/>
      <c r="DS447" s="116"/>
      <c r="DT447" s="116"/>
      <c r="DU447" s="116"/>
      <c r="DV447" s="116"/>
      <c r="DW447" s="116"/>
      <c r="DX447" s="116"/>
      <c r="DY447" s="116"/>
      <c r="DZ447" s="116"/>
      <c r="EA447" s="116"/>
      <c r="EB447" s="116"/>
      <c r="EC447" s="116"/>
      <c r="ED447" s="116"/>
      <c r="EE447" s="116"/>
      <c r="EF447" s="116"/>
      <c r="EG447" s="116"/>
      <c r="EH447" s="116"/>
      <c r="EI447" s="116"/>
      <c r="EJ447" s="116"/>
      <c r="EK447" s="116"/>
      <c r="EL447" s="116"/>
      <c r="EM447" s="116"/>
      <c r="EN447" s="116"/>
      <c r="EO447" s="116"/>
      <c r="EP447" s="116"/>
      <c r="EQ447" s="116"/>
      <c r="ER447" s="116"/>
      <c r="ES447" s="116"/>
      <c r="ET447" s="116"/>
      <c r="EU447" s="116"/>
      <c r="EV447" s="116"/>
      <c r="EW447" s="116"/>
      <c r="EX447" s="116"/>
      <c r="EY447" s="116"/>
      <c r="EZ447" s="116"/>
      <c r="FA447" s="116"/>
      <c r="FB447" s="116"/>
      <c r="FC447" s="116"/>
      <c r="FD447" s="116"/>
      <c r="FE447" s="116"/>
      <c r="FF447" s="116"/>
      <c r="FG447" s="116"/>
      <c r="FH447" s="116"/>
      <c r="FI447" s="116"/>
      <c r="FJ447" s="116"/>
      <c r="FK447" s="116"/>
      <c r="FL447" s="116"/>
      <c r="FM447" s="116"/>
      <c r="FN447" s="116"/>
      <c r="FO447" s="116"/>
      <c r="FP447" s="116"/>
      <c r="FQ447" s="116"/>
      <c r="FR447" s="116"/>
      <c r="FS447" s="116"/>
      <c r="FT447" s="116"/>
      <c r="FU447" s="116"/>
      <c r="FV447" s="116"/>
      <c r="FW447" s="116"/>
      <c r="FX447" s="116"/>
      <c r="FY447" s="116"/>
      <c r="FZ447" s="116"/>
      <c r="GA447" s="116"/>
      <c r="GB447" s="116"/>
      <c r="GC447" s="116"/>
      <c r="GD447" s="116"/>
      <c r="GE447" s="116"/>
      <c r="GF447" s="116"/>
      <c r="GG447" s="116"/>
      <c r="GH447" s="116"/>
      <c r="GI447" s="116"/>
      <c r="GJ447" s="116"/>
      <c r="GK447" s="116"/>
      <c r="GL447" s="116"/>
      <c r="GM447" s="116"/>
      <c r="GN447" s="116"/>
      <c r="GO447" s="116"/>
      <c r="GP447" s="116"/>
      <c r="GQ447" s="116"/>
      <c r="GR447" s="116"/>
      <c r="GS447" s="116"/>
      <c r="GT447" s="116"/>
      <c r="GU447" s="116"/>
      <c r="GV447" s="116"/>
      <c r="GW447" s="116"/>
      <c r="GX447" s="116"/>
      <c r="GY447" s="116"/>
      <c r="GZ447" s="116"/>
      <c r="HA447" s="116"/>
      <c r="HB447" s="116"/>
      <c r="HC447" s="116"/>
      <c r="HD447" s="116"/>
      <c r="HE447" s="116"/>
      <c r="HF447" s="116"/>
      <c r="HG447" s="116"/>
      <c r="HH447" s="116"/>
      <c r="HI447" s="116"/>
      <c r="HJ447" s="116"/>
      <c r="HK447" s="116"/>
      <c r="HL447" s="116"/>
      <c r="HM447" s="116"/>
      <c r="HN447" s="116"/>
      <c r="HO447" s="116"/>
      <c r="HP447" s="116"/>
      <c r="HQ447" s="116"/>
      <c r="HR447" s="116"/>
      <c r="HS447" s="116"/>
      <c r="HT447" s="116"/>
      <c r="HU447" s="116"/>
      <c r="HV447" s="116"/>
      <c r="HW447" s="116"/>
      <c r="HX447" s="116"/>
      <c r="HY447" s="116"/>
      <c r="HZ447" s="116"/>
      <c r="IA447" s="116"/>
      <c r="IB447" s="116"/>
      <c r="IC447" s="116"/>
      <c r="ID447" s="116"/>
      <c r="IE447" s="116"/>
      <c r="IF447" s="116"/>
      <c r="IG447" s="116"/>
      <c r="IH447" s="116"/>
      <c r="II447" s="116"/>
      <c r="IJ447" s="116"/>
      <c r="IK447" s="116"/>
      <c r="IL447" s="116"/>
      <c r="IM447" s="116"/>
      <c r="IN447" s="116"/>
      <c r="IO447" s="116"/>
      <c r="IP447" s="116"/>
      <c r="IQ447" s="116"/>
      <c r="IR447" s="116"/>
      <c r="IS447" s="116"/>
      <c r="IT447" s="116"/>
      <c r="IU447" s="116"/>
      <c r="IV447" s="116"/>
      <c r="IW447" s="116"/>
    </row>
    <row r="448" spans="1:257" s="113" customFormat="1" ht="15">
      <c r="A448" s="156"/>
      <c r="B448"/>
      <c r="C448"/>
      <c r="D448"/>
      <c r="E448" s="5"/>
      <c r="F448" s="103" t="s">
        <v>56</v>
      </c>
      <c r="G448" s="104"/>
      <c r="H448" s="105" t="s">
        <v>18</v>
      </c>
      <c r="I448" s="106"/>
      <c r="J448" s="83">
        <f>SUM(J440:J446)</f>
        <v>0</v>
      </c>
      <c r="K448" s="109"/>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6"/>
      <c r="AL448" s="116"/>
      <c r="AM448" s="116"/>
      <c r="AN448" s="116"/>
      <c r="AO448" s="116"/>
      <c r="AP448" s="116"/>
      <c r="AQ448" s="116"/>
      <c r="AR448" s="116"/>
      <c r="AS448" s="116"/>
      <c r="AT448" s="116"/>
      <c r="AU448" s="116"/>
      <c r="AV448" s="116"/>
      <c r="AW448" s="116"/>
      <c r="AX448" s="116"/>
      <c r="AY448" s="116"/>
      <c r="AZ448" s="116"/>
      <c r="BA448" s="116"/>
      <c r="BB448" s="116"/>
      <c r="BC448" s="116"/>
      <c r="BD448" s="116"/>
      <c r="BE448" s="116"/>
      <c r="BF448" s="116"/>
      <c r="BG448" s="116"/>
      <c r="BH448" s="116"/>
      <c r="BI448" s="116"/>
      <c r="BJ448" s="116"/>
      <c r="BK448" s="116"/>
      <c r="BL448" s="116"/>
      <c r="BM448" s="116"/>
      <c r="BN448" s="116"/>
      <c r="BO448" s="116"/>
      <c r="BP448" s="116"/>
      <c r="BQ448" s="116"/>
      <c r="BR448" s="116"/>
      <c r="BS448" s="116"/>
      <c r="BT448" s="116"/>
      <c r="BU448" s="116"/>
      <c r="BV448" s="116"/>
      <c r="BW448" s="116"/>
      <c r="BX448" s="116"/>
      <c r="BY448" s="116"/>
      <c r="BZ448" s="116"/>
      <c r="CA448" s="116"/>
      <c r="CB448" s="116"/>
      <c r="CC448" s="116"/>
      <c r="CD448" s="116"/>
      <c r="CE448" s="116"/>
      <c r="CF448" s="116"/>
      <c r="CG448" s="116"/>
      <c r="CH448" s="116"/>
      <c r="CI448" s="116"/>
      <c r="CJ448" s="116"/>
      <c r="CK448" s="116"/>
      <c r="CL448" s="116"/>
      <c r="CM448" s="116"/>
      <c r="CN448" s="116"/>
      <c r="CO448" s="116"/>
      <c r="CP448" s="116"/>
      <c r="CQ448" s="116"/>
      <c r="CR448" s="116"/>
      <c r="CS448" s="116"/>
      <c r="CT448" s="116"/>
      <c r="CU448" s="116"/>
      <c r="CV448" s="116"/>
      <c r="CW448" s="116"/>
      <c r="CX448" s="116"/>
      <c r="CY448" s="116"/>
      <c r="CZ448" s="116"/>
      <c r="DA448" s="116"/>
      <c r="DB448" s="116"/>
      <c r="DC448" s="116"/>
      <c r="DD448" s="116"/>
      <c r="DE448" s="116"/>
      <c r="DF448" s="116"/>
      <c r="DG448" s="116"/>
      <c r="DH448" s="116"/>
      <c r="DI448" s="116"/>
      <c r="DJ448" s="116"/>
      <c r="DK448" s="116"/>
      <c r="DL448" s="116"/>
      <c r="DM448" s="116"/>
      <c r="DN448" s="116"/>
      <c r="DO448" s="116"/>
      <c r="DP448" s="116"/>
      <c r="DQ448" s="116"/>
      <c r="DR448" s="116"/>
      <c r="DS448" s="116"/>
      <c r="DT448" s="116"/>
      <c r="DU448" s="116"/>
      <c r="DV448" s="116"/>
      <c r="DW448" s="116"/>
      <c r="DX448" s="116"/>
      <c r="DY448" s="116"/>
      <c r="DZ448" s="116"/>
      <c r="EA448" s="116"/>
      <c r="EB448" s="116"/>
      <c r="EC448" s="116"/>
      <c r="ED448" s="116"/>
      <c r="EE448" s="116"/>
      <c r="EF448" s="116"/>
      <c r="EG448" s="116"/>
      <c r="EH448" s="116"/>
      <c r="EI448" s="116"/>
      <c r="EJ448" s="116"/>
      <c r="EK448" s="116"/>
      <c r="EL448" s="116"/>
      <c r="EM448" s="116"/>
      <c r="EN448" s="116"/>
      <c r="EO448" s="116"/>
      <c r="EP448" s="116"/>
      <c r="EQ448" s="116"/>
      <c r="ER448" s="116"/>
      <c r="ES448" s="116"/>
      <c r="ET448" s="116"/>
      <c r="EU448" s="116"/>
      <c r="EV448" s="116"/>
      <c r="EW448" s="116"/>
      <c r="EX448" s="116"/>
      <c r="EY448" s="116"/>
      <c r="EZ448" s="116"/>
      <c r="FA448" s="116"/>
      <c r="FB448" s="116"/>
      <c r="FC448" s="116"/>
      <c r="FD448" s="116"/>
      <c r="FE448" s="116"/>
      <c r="FF448" s="116"/>
      <c r="FG448" s="116"/>
      <c r="FH448" s="116"/>
      <c r="FI448" s="116"/>
      <c r="FJ448" s="116"/>
      <c r="FK448" s="116"/>
      <c r="FL448" s="116"/>
      <c r="FM448" s="116"/>
      <c r="FN448" s="116"/>
      <c r="FO448" s="116"/>
      <c r="FP448" s="116"/>
      <c r="FQ448" s="116"/>
      <c r="FR448" s="116"/>
      <c r="FS448" s="116"/>
      <c r="FT448" s="116"/>
      <c r="FU448" s="116"/>
      <c r="FV448" s="116"/>
      <c r="FW448" s="116"/>
      <c r="FX448" s="116"/>
      <c r="FY448" s="116"/>
      <c r="FZ448" s="116"/>
      <c r="GA448" s="116"/>
      <c r="GB448" s="116"/>
      <c r="GC448" s="116"/>
      <c r="GD448" s="116"/>
      <c r="GE448" s="116"/>
      <c r="GF448" s="116"/>
      <c r="GG448" s="116"/>
      <c r="GH448" s="116"/>
      <c r="GI448" s="116"/>
      <c r="GJ448" s="116"/>
      <c r="GK448" s="116"/>
      <c r="GL448" s="116"/>
      <c r="GM448" s="116"/>
      <c r="GN448" s="116"/>
      <c r="GO448" s="116"/>
      <c r="GP448" s="116"/>
      <c r="GQ448" s="116"/>
      <c r="GR448" s="116"/>
      <c r="GS448" s="116"/>
      <c r="GT448" s="116"/>
      <c r="GU448" s="116"/>
      <c r="GV448" s="116"/>
      <c r="GW448" s="116"/>
      <c r="GX448" s="116"/>
      <c r="GY448" s="116"/>
      <c r="GZ448" s="116"/>
      <c r="HA448" s="116"/>
      <c r="HB448" s="116"/>
      <c r="HC448" s="116"/>
      <c r="HD448" s="116"/>
      <c r="HE448" s="116"/>
      <c r="HF448" s="116"/>
      <c r="HG448" s="116"/>
      <c r="HH448" s="116"/>
      <c r="HI448" s="116"/>
      <c r="HJ448" s="116"/>
      <c r="HK448" s="116"/>
      <c r="HL448" s="116"/>
      <c r="HM448" s="116"/>
      <c r="HN448" s="116"/>
      <c r="HO448" s="116"/>
      <c r="HP448" s="116"/>
      <c r="HQ448" s="116"/>
      <c r="HR448" s="116"/>
      <c r="HS448" s="116"/>
      <c r="HT448" s="116"/>
      <c r="HU448" s="116"/>
      <c r="HV448" s="116"/>
      <c r="HW448" s="116"/>
      <c r="HX448" s="116"/>
      <c r="HY448" s="116"/>
      <c r="HZ448" s="116"/>
      <c r="IA448" s="116"/>
      <c r="IB448" s="116"/>
      <c r="IC448" s="116"/>
      <c r="ID448" s="116"/>
      <c r="IE448" s="116"/>
      <c r="IF448" s="116"/>
      <c r="IG448" s="116"/>
      <c r="IH448" s="116"/>
      <c r="II448" s="116"/>
      <c r="IJ448" s="116"/>
      <c r="IK448" s="116"/>
      <c r="IL448" s="116"/>
      <c r="IM448" s="116"/>
      <c r="IN448" s="116"/>
      <c r="IO448" s="116"/>
      <c r="IP448" s="116"/>
      <c r="IQ448" s="116"/>
      <c r="IR448" s="116"/>
      <c r="IS448" s="116"/>
      <c r="IT448" s="116"/>
      <c r="IU448" s="116"/>
      <c r="IV448" s="116"/>
      <c r="IW448" s="116"/>
    </row>
    <row r="449" spans="1:257" s="113" customFormat="1">
      <c r="A449" s="160"/>
      <c r="B449" s="34"/>
      <c r="C449" s="34"/>
      <c r="D449" s="38"/>
      <c r="E449" s="34"/>
      <c r="F449" s="34"/>
      <c r="G449" s="61"/>
      <c r="H449" s="34"/>
      <c r="I449" s="35"/>
      <c r="J449" s="48"/>
      <c r="K449" s="64"/>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c r="AQ449" s="116"/>
      <c r="AR449" s="116"/>
      <c r="AS449" s="116"/>
      <c r="AT449" s="116"/>
      <c r="AU449" s="116"/>
      <c r="AV449" s="116"/>
      <c r="AW449" s="116"/>
      <c r="AX449" s="116"/>
      <c r="AY449" s="116"/>
      <c r="AZ449" s="116"/>
      <c r="BA449" s="116"/>
      <c r="BB449" s="116"/>
      <c r="BC449" s="116"/>
      <c r="BD449" s="116"/>
      <c r="BE449" s="116"/>
      <c r="BF449" s="116"/>
      <c r="BG449" s="116"/>
      <c r="BH449" s="116"/>
      <c r="BI449" s="116"/>
      <c r="BJ449" s="116"/>
      <c r="BK449" s="116"/>
      <c r="BL449" s="116"/>
      <c r="BM449" s="116"/>
      <c r="BN449" s="116"/>
      <c r="BO449" s="116"/>
      <c r="BP449" s="116"/>
      <c r="BQ449" s="116"/>
      <c r="BR449" s="116"/>
      <c r="BS449" s="116"/>
      <c r="BT449" s="116"/>
      <c r="BU449" s="116"/>
      <c r="BV449" s="116"/>
      <c r="BW449" s="116"/>
      <c r="BX449" s="116"/>
      <c r="BY449" s="116"/>
      <c r="BZ449" s="116"/>
      <c r="CA449" s="116"/>
      <c r="CB449" s="116"/>
      <c r="CC449" s="116"/>
      <c r="CD449" s="116"/>
      <c r="CE449" s="116"/>
      <c r="CF449" s="116"/>
      <c r="CG449" s="116"/>
      <c r="CH449" s="116"/>
      <c r="CI449" s="116"/>
      <c r="CJ449" s="116"/>
      <c r="CK449" s="116"/>
      <c r="CL449" s="116"/>
      <c r="CM449" s="116"/>
      <c r="CN449" s="116"/>
      <c r="CO449" s="116"/>
      <c r="CP449" s="116"/>
      <c r="CQ449" s="116"/>
      <c r="CR449" s="116"/>
      <c r="CS449" s="116"/>
      <c r="CT449" s="116"/>
      <c r="CU449" s="116"/>
      <c r="CV449" s="116"/>
      <c r="CW449" s="116"/>
      <c r="CX449" s="116"/>
      <c r="CY449" s="116"/>
      <c r="CZ449" s="116"/>
      <c r="DA449" s="116"/>
      <c r="DB449" s="116"/>
      <c r="DC449" s="116"/>
      <c r="DD449" s="116"/>
      <c r="DE449" s="116"/>
      <c r="DF449" s="116"/>
      <c r="DG449" s="116"/>
      <c r="DH449" s="116"/>
      <c r="DI449" s="116"/>
      <c r="DJ449" s="116"/>
      <c r="DK449" s="116"/>
      <c r="DL449" s="116"/>
      <c r="DM449" s="116"/>
      <c r="DN449" s="116"/>
      <c r="DO449" s="116"/>
      <c r="DP449" s="116"/>
      <c r="DQ449" s="116"/>
      <c r="DR449" s="116"/>
      <c r="DS449" s="116"/>
      <c r="DT449" s="116"/>
      <c r="DU449" s="116"/>
      <c r="DV449" s="116"/>
      <c r="DW449" s="116"/>
      <c r="DX449" s="116"/>
      <c r="DY449" s="116"/>
      <c r="DZ449" s="116"/>
      <c r="EA449" s="116"/>
      <c r="EB449" s="116"/>
      <c r="EC449" s="116"/>
      <c r="ED449" s="116"/>
      <c r="EE449" s="116"/>
      <c r="EF449" s="116"/>
      <c r="EG449" s="116"/>
      <c r="EH449" s="116"/>
      <c r="EI449" s="116"/>
      <c r="EJ449" s="116"/>
      <c r="EK449" s="116"/>
      <c r="EL449" s="116"/>
      <c r="EM449" s="116"/>
      <c r="EN449" s="116"/>
      <c r="EO449" s="116"/>
      <c r="EP449" s="116"/>
      <c r="EQ449" s="116"/>
      <c r="ER449" s="116"/>
      <c r="ES449" s="116"/>
      <c r="ET449" s="116"/>
      <c r="EU449" s="116"/>
      <c r="EV449" s="116"/>
      <c r="EW449" s="116"/>
      <c r="EX449" s="116"/>
      <c r="EY449" s="116"/>
      <c r="EZ449" s="116"/>
      <c r="FA449" s="116"/>
      <c r="FB449" s="116"/>
      <c r="FC449" s="116"/>
      <c r="FD449" s="116"/>
      <c r="FE449" s="116"/>
      <c r="FF449" s="116"/>
      <c r="FG449" s="116"/>
      <c r="FH449" s="116"/>
      <c r="FI449" s="116"/>
      <c r="FJ449" s="116"/>
      <c r="FK449" s="116"/>
      <c r="FL449" s="116"/>
      <c r="FM449" s="116"/>
      <c r="FN449" s="116"/>
      <c r="FO449" s="116"/>
      <c r="FP449" s="116"/>
      <c r="FQ449" s="116"/>
      <c r="FR449" s="116"/>
      <c r="FS449" s="116"/>
      <c r="FT449" s="116"/>
      <c r="FU449" s="116"/>
      <c r="FV449" s="116"/>
      <c r="FW449" s="116"/>
      <c r="FX449" s="116"/>
      <c r="FY449" s="116"/>
      <c r="FZ449" s="116"/>
      <c r="GA449" s="116"/>
      <c r="GB449" s="116"/>
      <c r="GC449" s="116"/>
      <c r="GD449" s="116"/>
      <c r="GE449" s="116"/>
      <c r="GF449" s="116"/>
      <c r="GG449" s="116"/>
      <c r="GH449" s="116"/>
      <c r="GI449" s="116"/>
      <c r="GJ449" s="116"/>
      <c r="GK449" s="116"/>
      <c r="GL449" s="116"/>
      <c r="GM449" s="116"/>
      <c r="GN449" s="116"/>
      <c r="GO449" s="116"/>
      <c r="GP449" s="116"/>
      <c r="GQ449" s="116"/>
      <c r="GR449" s="116"/>
      <c r="GS449" s="116"/>
      <c r="GT449" s="116"/>
      <c r="GU449" s="116"/>
      <c r="GV449" s="116"/>
      <c r="GW449" s="116"/>
      <c r="GX449" s="116"/>
      <c r="GY449" s="116"/>
      <c r="GZ449" s="116"/>
      <c r="HA449" s="116"/>
      <c r="HB449" s="116"/>
      <c r="HC449" s="116"/>
      <c r="HD449" s="116"/>
      <c r="HE449" s="116"/>
      <c r="HF449" s="116"/>
      <c r="HG449" s="116"/>
      <c r="HH449" s="116"/>
      <c r="HI449" s="116"/>
      <c r="HJ449" s="116"/>
      <c r="HK449" s="116"/>
      <c r="HL449" s="116"/>
      <c r="HM449" s="116"/>
      <c r="HN449" s="116"/>
      <c r="HO449" s="116"/>
      <c r="HP449" s="116"/>
      <c r="HQ449" s="116"/>
      <c r="HR449" s="116"/>
      <c r="HS449" s="116"/>
      <c r="HT449" s="116"/>
      <c r="HU449" s="116"/>
      <c r="HV449" s="116"/>
      <c r="HW449" s="116"/>
      <c r="HX449" s="116"/>
      <c r="HY449" s="116"/>
      <c r="HZ449" s="116"/>
      <c r="IA449" s="116"/>
      <c r="IB449" s="116"/>
      <c r="IC449" s="116"/>
      <c r="ID449" s="116"/>
      <c r="IE449" s="116"/>
      <c r="IF449" s="116"/>
      <c r="IG449" s="116"/>
      <c r="IH449" s="116"/>
      <c r="II449" s="116"/>
      <c r="IJ449" s="116"/>
      <c r="IK449" s="116"/>
      <c r="IL449" s="116"/>
      <c r="IM449" s="116"/>
      <c r="IN449" s="116"/>
      <c r="IO449" s="116"/>
      <c r="IP449" s="116"/>
      <c r="IQ449" s="116"/>
      <c r="IR449" s="116"/>
      <c r="IS449" s="116"/>
      <c r="IT449" s="116"/>
      <c r="IU449" s="116"/>
      <c r="IV449" s="116"/>
      <c r="IW449" s="116"/>
    </row>
    <row r="450" spans="1:257" ht="14.25">
      <c r="B450" s="113"/>
      <c r="C450" s="113"/>
      <c r="D450" s="116"/>
      <c r="E450" s="113"/>
      <c r="F450" s="116"/>
      <c r="G450" s="113"/>
      <c r="H450" s="113"/>
      <c r="I450" s="116"/>
      <c r="J450" s="18"/>
      <c r="K450" s="8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c r="BG450" s="27"/>
      <c r="BH450" s="27"/>
      <c r="BI450" s="27"/>
      <c r="BJ450" s="27"/>
      <c r="BK450" s="27"/>
      <c r="BL450" s="27"/>
      <c r="BM450" s="27"/>
      <c r="BN450" s="27"/>
      <c r="BO450" s="27"/>
      <c r="BP450" s="27"/>
      <c r="BQ450" s="27"/>
      <c r="BR450" s="27"/>
      <c r="BS450" s="27"/>
      <c r="BT450" s="27"/>
      <c r="BU450" s="27"/>
      <c r="BV450" s="27"/>
      <c r="BW450" s="27"/>
      <c r="BX450" s="27"/>
      <c r="BY450" s="27"/>
      <c r="BZ450" s="27"/>
      <c r="CA450" s="27"/>
      <c r="CB450" s="27"/>
      <c r="CC450" s="27"/>
      <c r="CD450" s="27"/>
      <c r="CE450" s="27"/>
      <c r="CF450" s="27"/>
      <c r="CG450" s="27"/>
      <c r="CH450" s="27"/>
      <c r="CI450" s="27"/>
      <c r="CJ450" s="27"/>
      <c r="CK450" s="27"/>
      <c r="CL450" s="27"/>
      <c r="CM450" s="27"/>
      <c r="CN450" s="27"/>
      <c r="CO450" s="27"/>
      <c r="CP450" s="27"/>
      <c r="CQ450" s="27"/>
      <c r="CR450" s="27"/>
      <c r="CS450" s="27"/>
      <c r="CT450" s="27"/>
      <c r="CU450" s="27"/>
      <c r="CV450" s="27"/>
      <c r="CW450" s="27"/>
      <c r="CX450" s="27"/>
      <c r="CY450" s="27"/>
      <c r="CZ450" s="27"/>
      <c r="DA450" s="27"/>
      <c r="DB450" s="27"/>
      <c r="DC450" s="27"/>
      <c r="DD450" s="27"/>
      <c r="DE450" s="27"/>
      <c r="DF450" s="27"/>
      <c r="DG450" s="27"/>
      <c r="DH450" s="27"/>
      <c r="DI450" s="27"/>
      <c r="DJ450" s="27"/>
      <c r="DK450" s="27"/>
      <c r="DL450" s="27"/>
      <c r="DM450" s="27"/>
      <c r="DN450" s="27"/>
      <c r="DO450" s="27"/>
      <c r="DP450" s="27"/>
      <c r="DQ450" s="27"/>
      <c r="DR450" s="27"/>
      <c r="DS450" s="27"/>
      <c r="DT450" s="27"/>
      <c r="DU450" s="27"/>
      <c r="DV450" s="27"/>
      <c r="DW450" s="27"/>
      <c r="DX450" s="27"/>
      <c r="DY450" s="27"/>
      <c r="DZ450" s="27"/>
      <c r="EA450" s="27"/>
      <c r="EB450" s="27"/>
      <c r="EC450" s="27"/>
      <c r="ED450" s="27"/>
      <c r="EE450" s="27"/>
      <c r="EF450" s="27"/>
      <c r="EG450" s="27"/>
      <c r="EH450" s="27"/>
      <c r="EI450" s="27"/>
      <c r="EJ450" s="27"/>
      <c r="EK450" s="27"/>
      <c r="EL450" s="27"/>
      <c r="EM450" s="27"/>
      <c r="EN450" s="27"/>
      <c r="EO450" s="27"/>
      <c r="EP450" s="27"/>
      <c r="EQ450" s="27"/>
      <c r="ER450" s="27"/>
      <c r="ES450" s="27"/>
      <c r="ET450" s="27"/>
      <c r="EU450" s="27"/>
      <c r="EV450" s="27"/>
      <c r="EW450" s="27"/>
      <c r="EX450" s="27"/>
      <c r="EY450" s="27"/>
      <c r="EZ450" s="27"/>
      <c r="FA450" s="27"/>
      <c r="FB450" s="27"/>
      <c r="FC450" s="27"/>
      <c r="FD450" s="27"/>
      <c r="FE450" s="27"/>
      <c r="FF450" s="27"/>
      <c r="FG450" s="27"/>
      <c r="FH450" s="27"/>
      <c r="FI450" s="27"/>
      <c r="FJ450" s="27"/>
      <c r="FK450" s="27"/>
      <c r="FL450" s="27"/>
      <c r="FM450" s="27"/>
      <c r="FN450" s="27"/>
      <c r="FO450" s="27"/>
      <c r="FP450" s="27"/>
      <c r="FQ450" s="27"/>
      <c r="FR450" s="27"/>
      <c r="FS450" s="27"/>
      <c r="FT450" s="27"/>
      <c r="FU450" s="27"/>
      <c r="FV450" s="27"/>
      <c r="FW450" s="27"/>
      <c r="FX450" s="27"/>
      <c r="FY450" s="27"/>
      <c r="FZ450" s="27"/>
      <c r="GA450" s="27"/>
      <c r="GB450" s="27"/>
      <c r="GC450" s="27"/>
      <c r="GD450" s="27"/>
      <c r="GE450" s="27"/>
      <c r="GF450" s="27"/>
      <c r="GG450" s="27"/>
      <c r="GH450" s="27"/>
      <c r="GI450" s="27"/>
      <c r="GJ450" s="27"/>
      <c r="GK450" s="27"/>
      <c r="GL450" s="27"/>
      <c r="GM450" s="27"/>
      <c r="GN450" s="27"/>
      <c r="GO450" s="27"/>
      <c r="GP450" s="27"/>
      <c r="GQ450" s="27"/>
      <c r="GR450" s="27"/>
      <c r="GS450" s="27"/>
      <c r="GT450" s="27"/>
      <c r="GU450" s="27"/>
      <c r="GV450" s="27"/>
      <c r="GW450" s="27"/>
      <c r="GX450" s="27"/>
      <c r="GY450" s="27"/>
      <c r="GZ450" s="27"/>
      <c r="HA450" s="27"/>
      <c r="HB450" s="27"/>
      <c r="HC450" s="27"/>
      <c r="HD450" s="27"/>
      <c r="HE450" s="27"/>
      <c r="HF450" s="27"/>
      <c r="HG450" s="27"/>
      <c r="HH450" s="27"/>
      <c r="HI450" s="27"/>
      <c r="HJ450" s="27"/>
      <c r="HK450" s="27"/>
      <c r="HL450" s="27"/>
      <c r="HM450" s="27"/>
      <c r="HN450" s="27"/>
      <c r="HO450" s="27"/>
      <c r="HP450" s="27"/>
      <c r="HQ450" s="27"/>
      <c r="HR450" s="27"/>
      <c r="HS450" s="27"/>
      <c r="HT450" s="27"/>
      <c r="HU450" s="27"/>
      <c r="HV450" s="27"/>
      <c r="HW450" s="27"/>
      <c r="HX450" s="27"/>
      <c r="HY450" s="27"/>
      <c r="HZ450" s="27"/>
      <c r="IA450" s="27"/>
      <c r="IB450" s="27"/>
      <c r="IC450" s="27"/>
      <c r="ID450" s="27"/>
      <c r="IE450" s="27"/>
      <c r="IF450" s="27"/>
      <c r="IG450" s="27"/>
      <c r="IH450" s="27"/>
      <c r="II450" s="27"/>
      <c r="IJ450" s="27"/>
      <c r="IK450" s="27"/>
      <c r="IL450" s="27"/>
      <c r="IM450" s="27"/>
      <c r="IN450" s="27"/>
      <c r="IO450" s="27"/>
      <c r="IP450" s="27"/>
      <c r="IQ450" s="27"/>
      <c r="IR450" s="27"/>
      <c r="IS450" s="27"/>
      <c r="IT450" s="27"/>
      <c r="IU450" s="27"/>
      <c r="IV450" s="27"/>
      <c r="IW450" s="27"/>
    </row>
    <row r="451" spans="1:257" ht="15">
      <c r="A451" s="168"/>
      <c r="B451" s="172" t="s">
        <v>45</v>
      </c>
      <c r="C451" s="115" t="s">
        <v>46</v>
      </c>
      <c r="D451" s="29"/>
      <c r="E451" s="115"/>
      <c r="F451" s="2"/>
      <c r="I451" s="11"/>
      <c r="K451" s="88"/>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27"/>
      <c r="BM451" s="27"/>
      <c r="BN451" s="27"/>
      <c r="BO451" s="27"/>
      <c r="BP451" s="27"/>
      <c r="BQ451" s="27"/>
      <c r="BR451" s="27"/>
      <c r="BS451" s="27"/>
      <c r="BT451" s="27"/>
      <c r="BU451" s="27"/>
      <c r="BV451" s="27"/>
      <c r="BW451" s="27"/>
      <c r="BX451" s="27"/>
      <c r="BY451" s="27"/>
      <c r="BZ451" s="27"/>
      <c r="CA451" s="27"/>
      <c r="CB451" s="27"/>
      <c r="CC451" s="27"/>
      <c r="CD451" s="27"/>
      <c r="CE451" s="27"/>
      <c r="CF451" s="27"/>
      <c r="CG451" s="27"/>
      <c r="CH451" s="27"/>
      <c r="CI451" s="27"/>
      <c r="CJ451" s="27"/>
      <c r="CK451" s="27"/>
      <c r="CL451" s="27"/>
      <c r="CM451" s="27"/>
      <c r="CN451" s="27"/>
      <c r="CO451" s="27"/>
      <c r="CP451" s="27"/>
      <c r="CQ451" s="27"/>
      <c r="CR451" s="27"/>
      <c r="CS451" s="27"/>
      <c r="CT451" s="27"/>
      <c r="CU451" s="27"/>
      <c r="CV451" s="27"/>
      <c r="CW451" s="27"/>
      <c r="CX451" s="27"/>
      <c r="CY451" s="27"/>
      <c r="CZ451" s="27"/>
      <c r="DA451" s="27"/>
      <c r="DB451" s="27"/>
      <c r="DC451" s="27"/>
      <c r="DD451" s="27"/>
      <c r="DE451" s="27"/>
      <c r="DF451" s="27"/>
      <c r="DG451" s="27"/>
      <c r="DH451" s="27"/>
      <c r="DI451" s="27"/>
      <c r="DJ451" s="27"/>
      <c r="DK451" s="27"/>
      <c r="DL451" s="27"/>
      <c r="DM451" s="27"/>
      <c r="DN451" s="27"/>
      <c r="DO451" s="27"/>
      <c r="DP451" s="27"/>
      <c r="DQ451" s="27"/>
      <c r="DR451" s="27"/>
      <c r="DS451" s="27"/>
      <c r="DT451" s="27"/>
      <c r="DU451" s="27"/>
      <c r="DV451" s="27"/>
      <c r="DW451" s="27"/>
      <c r="DX451" s="27"/>
      <c r="DY451" s="27"/>
      <c r="DZ451" s="27"/>
      <c r="EA451" s="27"/>
      <c r="EB451" s="27"/>
      <c r="EC451" s="27"/>
      <c r="ED451" s="27"/>
      <c r="EE451" s="27"/>
      <c r="EF451" s="27"/>
      <c r="EG451" s="27"/>
      <c r="EH451" s="27"/>
      <c r="EI451" s="27"/>
      <c r="EJ451" s="27"/>
      <c r="EK451" s="27"/>
      <c r="EL451" s="27"/>
      <c r="EM451" s="27"/>
      <c r="EN451" s="27"/>
      <c r="EO451" s="27"/>
      <c r="EP451" s="27"/>
      <c r="EQ451" s="27"/>
      <c r="ER451" s="27"/>
      <c r="ES451" s="27"/>
      <c r="ET451" s="27"/>
      <c r="EU451" s="27"/>
      <c r="EV451" s="27"/>
      <c r="EW451" s="27"/>
      <c r="EX451" s="27"/>
      <c r="EY451" s="27"/>
      <c r="EZ451" s="27"/>
      <c r="FA451" s="27"/>
      <c r="FB451" s="27"/>
      <c r="FC451" s="27"/>
      <c r="FD451" s="27"/>
      <c r="FE451" s="27"/>
      <c r="FF451" s="27"/>
      <c r="FG451" s="27"/>
      <c r="FH451" s="27"/>
      <c r="FI451" s="27"/>
      <c r="FJ451" s="27"/>
      <c r="FK451" s="27"/>
      <c r="FL451" s="27"/>
      <c r="FM451" s="27"/>
      <c r="FN451" s="27"/>
      <c r="FO451" s="27"/>
      <c r="FP451" s="27"/>
      <c r="FQ451" s="27"/>
      <c r="FR451" s="27"/>
      <c r="FS451" s="27"/>
      <c r="FT451" s="27"/>
      <c r="FU451" s="27"/>
      <c r="FV451" s="27"/>
      <c r="FW451" s="27"/>
      <c r="FX451" s="27"/>
      <c r="FY451" s="27"/>
      <c r="FZ451" s="27"/>
      <c r="GA451" s="27"/>
      <c r="GB451" s="27"/>
      <c r="GC451" s="27"/>
      <c r="GD451" s="27"/>
      <c r="GE451" s="27"/>
      <c r="GF451" s="27"/>
      <c r="GG451" s="27"/>
      <c r="GH451" s="27"/>
      <c r="GI451" s="27"/>
      <c r="GJ451" s="27"/>
      <c r="GK451" s="27"/>
      <c r="GL451" s="27"/>
      <c r="GM451" s="27"/>
      <c r="GN451" s="27"/>
      <c r="GO451" s="27"/>
      <c r="GP451" s="27"/>
      <c r="GQ451" s="27"/>
      <c r="GR451" s="27"/>
      <c r="GS451" s="27"/>
      <c r="GT451" s="27"/>
      <c r="GU451" s="27"/>
      <c r="GV451" s="27"/>
      <c r="GW451" s="27"/>
      <c r="GX451" s="27"/>
      <c r="GY451" s="27"/>
      <c r="GZ451" s="27"/>
      <c r="HA451" s="27"/>
      <c r="HB451" s="27"/>
      <c r="HC451" s="27"/>
      <c r="HD451" s="27"/>
      <c r="HE451" s="27"/>
      <c r="HF451" s="27"/>
      <c r="HG451" s="27"/>
      <c r="HH451" s="27"/>
      <c r="HI451" s="27"/>
      <c r="HJ451" s="27"/>
      <c r="HK451" s="27"/>
      <c r="HL451" s="27"/>
      <c r="HM451" s="27"/>
      <c r="HN451" s="27"/>
      <c r="HO451" s="27"/>
      <c r="HP451" s="27"/>
      <c r="HQ451" s="27"/>
      <c r="HR451" s="27"/>
      <c r="HS451" s="27"/>
      <c r="HT451" s="27"/>
      <c r="HU451" s="27"/>
      <c r="HV451" s="27"/>
      <c r="HW451" s="27"/>
      <c r="HX451" s="27"/>
      <c r="HY451" s="27"/>
      <c r="HZ451" s="27"/>
      <c r="IA451" s="27"/>
      <c r="IB451" s="27"/>
      <c r="IC451" s="27"/>
      <c r="ID451" s="27"/>
      <c r="IE451" s="27"/>
      <c r="IF451" s="27"/>
      <c r="IG451" s="27"/>
      <c r="IH451" s="27"/>
      <c r="II451" s="27"/>
      <c r="IJ451" s="27"/>
      <c r="IK451" s="27"/>
      <c r="IL451" s="27"/>
      <c r="IM451" s="27"/>
      <c r="IN451" s="27"/>
      <c r="IO451" s="27"/>
      <c r="IP451" s="27"/>
      <c r="IQ451" s="27"/>
      <c r="IR451" s="27"/>
      <c r="IS451" s="27"/>
      <c r="IT451" s="27"/>
      <c r="IU451" s="27"/>
      <c r="IV451" s="27"/>
      <c r="IW451" s="27"/>
    </row>
    <row r="452" spans="1:257" s="113" customFormat="1" ht="15">
      <c r="A452" s="156"/>
      <c r="B452" s="5"/>
      <c r="C452" s="5"/>
      <c r="D452" s="30"/>
      <c r="E452" s="5"/>
      <c r="F452" s="2"/>
      <c r="G452"/>
      <c r="H452"/>
      <c r="I452" s="10"/>
      <c r="J452" s="31"/>
      <c r="K452" s="88"/>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c r="BG452" s="27"/>
      <c r="BH452" s="27"/>
      <c r="BI452" s="27"/>
      <c r="BJ452" s="27"/>
      <c r="BK452" s="27"/>
      <c r="BL452" s="27"/>
      <c r="BM452" s="27"/>
      <c r="BN452" s="27"/>
      <c r="BO452" s="27"/>
      <c r="BP452" s="27"/>
      <c r="BQ452" s="27"/>
      <c r="BR452" s="27"/>
      <c r="BS452" s="27"/>
      <c r="BT452" s="27"/>
      <c r="BU452" s="27"/>
      <c r="BV452" s="27"/>
      <c r="BW452" s="27"/>
      <c r="BX452" s="27"/>
      <c r="BY452" s="27"/>
      <c r="BZ452" s="27"/>
      <c r="CA452" s="27"/>
      <c r="CB452" s="27"/>
      <c r="CC452" s="27"/>
      <c r="CD452" s="27"/>
      <c r="CE452" s="27"/>
      <c r="CF452" s="27"/>
      <c r="CG452" s="27"/>
      <c r="CH452" s="27"/>
      <c r="CI452" s="27"/>
      <c r="CJ452" s="27"/>
      <c r="CK452" s="27"/>
      <c r="CL452" s="27"/>
      <c r="CM452" s="27"/>
      <c r="CN452" s="27"/>
      <c r="CO452" s="27"/>
      <c r="CP452" s="27"/>
      <c r="CQ452" s="27"/>
      <c r="CR452" s="27"/>
      <c r="CS452" s="27"/>
      <c r="CT452" s="27"/>
      <c r="CU452" s="27"/>
      <c r="CV452" s="27"/>
      <c r="CW452" s="27"/>
      <c r="CX452" s="27"/>
      <c r="CY452" s="27"/>
      <c r="CZ452" s="27"/>
      <c r="DA452" s="27"/>
      <c r="DB452" s="27"/>
      <c r="DC452" s="27"/>
      <c r="DD452" s="27"/>
      <c r="DE452" s="27"/>
      <c r="DF452" s="27"/>
      <c r="DG452" s="27"/>
      <c r="DH452" s="27"/>
      <c r="DI452" s="27"/>
      <c r="DJ452" s="27"/>
      <c r="DK452" s="27"/>
      <c r="DL452" s="27"/>
      <c r="DM452" s="27"/>
      <c r="DN452" s="27"/>
      <c r="DO452" s="27"/>
      <c r="DP452" s="27"/>
      <c r="DQ452" s="27"/>
      <c r="DR452" s="27"/>
      <c r="DS452" s="27"/>
      <c r="DT452" s="27"/>
      <c r="DU452" s="27"/>
      <c r="DV452" s="27"/>
      <c r="DW452" s="27"/>
      <c r="DX452" s="27"/>
      <c r="DY452" s="27"/>
      <c r="DZ452" s="27"/>
      <c r="EA452" s="27"/>
      <c r="EB452" s="27"/>
      <c r="EC452" s="27"/>
      <c r="ED452" s="27"/>
      <c r="EE452" s="27"/>
      <c r="EF452" s="27"/>
      <c r="EG452" s="27"/>
      <c r="EH452" s="27"/>
      <c r="EI452" s="27"/>
      <c r="EJ452" s="27"/>
      <c r="EK452" s="27"/>
      <c r="EL452" s="27"/>
      <c r="EM452" s="27"/>
      <c r="EN452" s="27"/>
      <c r="EO452" s="27"/>
      <c r="EP452" s="27"/>
      <c r="EQ452" s="27"/>
      <c r="ER452" s="27"/>
      <c r="ES452" s="27"/>
      <c r="ET452" s="27"/>
      <c r="EU452" s="27"/>
      <c r="EV452" s="27"/>
      <c r="EW452" s="27"/>
      <c r="EX452" s="27"/>
      <c r="EY452" s="27"/>
      <c r="EZ452" s="27"/>
      <c r="FA452" s="27"/>
      <c r="FB452" s="27"/>
      <c r="FC452" s="27"/>
      <c r="FD452" s="27"/>
      <c r="FE452" s="27"/>
      <c r="FF452" s="27"/>
      <c r="FG452" s="27"/>
      <c r="FH452" s="27"/>
      <c r="FI452" s="27"/>
      <c r="FJ452" s="27"/>
      <c r="FK452" s="27"/>
      <c r="FL452" s="27"/>
      <c r="FM452" s="27"/>
      <c r="FN452" s="27"/>
      <c r="FO452" s="27"/>
      <c r="FP452" s="27"/>
      <c r="FQ452" s="27"/>
      <c r="FR452" s="27"/>
      <c r="FS452" s="27"/>
      <c r="FT452" s="27"/>
      <c r="FU452" s="27"/>
      <c r="FV452" s="27"/>
      <c r="FW452" s="27"/>
      <c r="FX452" s="27"/>
      <c r="FY452" s="27"/>
      <c r="FZ452" s="27"/>
      <c r="GA452" s="27"/>
      <c r="GB452" s="27"/>
      <c r="GC452" s="27"/>
      <c r="GD452" s="27"/>
      <c r="GE452" s="27"/>
      <c r="GF452" s="27"/>
      <c r="GG452" s="27"/>
      <c r="GH452" s="27"/>
      <c r="GI452" s="27"/>
      <c r="GJ452" s="27"/>
      <c r="GK452" s="27"/>
      <c r="GL452" s="27"/>
      <c r="GM452" s="27"/>
      <c r="GN452" s="27"/>
      <c r="GO452" s="27"/>
      <c r="GP452" s="27"/>
      <c r="GQ452" s="27"/>
      <c r="GR452" s="27"/>
      <c r="GS452" s="27"/>
      <c r="GT452" s="27"/>
      <c r="GU452" s="27"/>
      <c r="GV452" s="27"/>
      <c r="GW452" s="27"/>
      <c r="GX452" s="27"/>
      <c r="GY452" s="27"/>
      <c r="GZ452" s="27"/>
      <c r="HA452" s="27"/>
      <c r="HB452" s="27"/>
      <c r="HC452" s="27"/>
      <c r="HD452" s="27"/>
      <c r="HE452" s="27"/>
      <c r="HF452" s="27"/>
      <c r="HG452" s="27"/>
      <c r="HH452" s="27"/>
      <c r="HI452" s="27"/>
      <c r="HJ452" s="27"/>
      <c r="HK452" s="27"/>
      <c r="HL452" s="27"/>
      <c r="HM452" s="27"/>
      <c r="HN452" s="27"/>
      <c r="HO452" s="27"/>
      <c r="HP452" s="27"/>
      <c r="HQ452" s="27"/>
      <c r="HR452" s="27"/>
      <c r="HS452" s="27"/>
      <c r="HT452" s="27"/>
      <c r="HU452" s="27"/>
      <c r="HV452" s="27"/>
      <c r="HW452" s="27"/>
      <c r="HX452" s="27"/>
      <c r="HY452" s="27"/>
      <c r="HZ452" s="27"/>
      <c r="IA452" s="27"/>
      <c r="IB452" s="27"/>
      <c r="IC452" s="27"/>
      <c r="ID452" s="27"/>
      <c r="IE452" s="27"/>
      <c r="IF452" s="27"/>
      <c r="IG452" s="27"/>
      <c r="IH452" s="27"/>
      <c r="II452" s="27"/>
      <c r="IJ452" s="27"/>
      <c r="IK452" s="27"/>
      <c r="IL452" s="27"/>
      <c r="IM452" s="27"/>
      <c r="IN452" s="27"/>
      <c r="IO452" s="27"/>
      <c r="IP452" s="27"/>
      <c r="IQ452" s="27"/>
      <c r="IR452" s="27"/>
      <c r="IS452" s="27"/>
      <c r="IT452" s="27"/>
      <c r="IU452" s="27"/>
      <c r="IV452" s="27"/>
      <c r="IW452" s="27"/>
    </row>
    <row r="453" spans="1:257" ht="15">
      <c r="B453" s="172" t="s">
        <v>47</v>
      </c>
      <c r="C453" s="115" t="s">
        <v>291</v>
      </c>
      <c r="D453" s="29"/>
      <c r="E453" s="115"/>
      <c r="F453" s="115"/>
      <c r="G453" s="170"/>
      <c r="I453" s="10"/>
      <c r="J453" s="31"/>
      <c r="K453" s="88"/>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27"/>
      <c r="BM453" s="27"/>
      <c r="BN453" s="27"/>
      <c r="BO453" s="27"/>
      <c r="BP453" s="27"/>
      <c r="BQ453" s="27"/>
      <c r="BR453" s="27"/>
      <c r="BS453" s="27"/>
      <c r="BT453" s="27"/>
      <c r="BU453" s="27"/>
      <c r="BV453" s="27"/>
      <c r="BW453" s="27"/>
      <c r="BX453" s="27"/>
      <c r="BY453" s="27"/>
      <c r="BZ453" s="27"/>
      <c r="CA453" s="27"/>
      <c r="CB453" s="27"/>
      <c r="CC453" s="27"/>
      <c r="CD453" s="27"/>
      <c r="CE453" s="27"/>
      <c r="CF453" s="27"/>
      <c r="CG453" s="27"/>
      <c r="CH453" s="27"/>
      <c r="CI453" s="27"/>
      <c r="CJ453" s="27"/>
      <c r="CK453" s="27"/>
      <c r="CL453" s="27"/>
      <c r="CM453" s="27"/>
      <c r="CN453" s="27"/>
      <c r="CO453" s="27"/>
      <c r="CP453" s="27"/>
      <c r="CQ453" s="27"/>
      <c r="CR453" s="27"/>
      <c r="CS453" s="27"/>
      <c r="CT453" s="27"/>
      <c r="CU453" s="27"/>
      <c r="CV453" s="27"/>
      <c r="CW453" s="27"/>
      <c r="CX453" s="27"/>
      <c r="CY453" s="27"/>
      <c r="CZ453" s="27"/>
      <c r="DA453" s="27"/>
      <c r="DB453" s="27"/>
      <c r="DC453" s="27"/>
      <c r="DD453" s="27"/>
      <c r="DE453" s="27"/>
      <c r="DF453" s="27"/>
      <c r="DG453" s="27"/>
      <c r="DH453" s="27"/>
      <c r="DI453" s="27"/>
      <c r="DJ453" s="27"/>
      <c r="DK453" s="27"/>
      <c r="DL453" s="27"/>
      <c r="DM453" s="27"/>
      <c r="DN453" s="27"/>
      <c r="DO453" s="27"/>
      <c r="DP453" s="27"/>
      <c r="DQ453" s="27"/>
      <c r="DR453" s="27"/>
      <c r="DS453" s="27"/>
      <c r="DT453" s="27"/>
      <c r="DU453" s="27"/>
      <c r="DV453" s="27"/>
      <c r="DW453" s="27"/>
      <c r="DX453" s="27"/>
      <c r="DY453" s="27"/>
      <c r="DZ453" s="27"/>
      <c r="EA453" s="27"/>
      <c r="EB453" s="27"/>
      <c r="EC453" s="27"/>
      <c r="ED453" s="27"/>
      <c r="EE453" s="27"/>
      <c r="EF453" s="27"/>
      <c r="EG453" s="27"/>
      <c r="EH453" s="27"/>
      <c r="EI453" s="27"/>
      <c r="EJ453" s="27"/>
      <c r="EK453" s="27"/>
      <c r="EL453" s="27"/>
      <c r="EM453" s="27"/>
      <c r="EN453" s="27"/>
      <c r="EO453" s="27"/>
      <c r="EP453" s="27"/>
      <c r="EQ453" s="27"/>
      <c r="ER453" s="27"/>
      <c r="ES453" s="27"/>
      <c r="ET453" s="27"/>
      <c r="EU453" s="27"/>
      <c r="EV453" s="27"/>
      <c r="EW453" s="27"/>
      <c r="EX453" s="27"/>
      <c r="EY453" s="27"/>
      <c r="EZ453" s="27"/>
      <c r="FA453" s="27"/>
      <c r="FB453" s="27"/>
      <c r="FC453" s="27"/>
      <c r="FD453" s="27"/>
      <c r="FE453" s="27"/>
      <c r="FF453" s="27"/>
      <c r="FG453" s="27"/>
      <c r="FH453" s="27"/>
      <c r="FI453" s="27"/>
      <c r="FJ453" s="27"/>
      <c r="FK453" s="27"/>
      <c r="FL453" s="27"/>
      <c r="FM453" s="27"/>
      <c r="FN453" s="27"/>
      <c r="FO453" s="27"/>
      <c r="FP453" s="27"/>
      <c r="FQ453" s="27"/>
      <c r="FR453" s="27"/>
      <c r="FS453" s="27"/>
      <c r="FT453" s="27"/>
      <c r="FU453" s="27"/>
      <c r="FV453" s="27"/>
      <c r="FW453" s="27"/>
      <c r="FX453" s="27"/>
      <c r="FY453" s="27"/>
      <c r="FZ453" s="27"/>
      <c r="GA453" s="27"/>
      <c r="GB453" s="27"/>
      <c r="GC453" s="27"/>
      <c r="GD453" s="27"/>
      <c r="GE453" s="27"/>
      <c r="GF453" s="27"/>
      <c r="GG453" s="27"/>
      <c r="GH453" s="27"/>
      <c r="GI453" s="27"/>
      <c r="GJ453" s="27"/>
      <c r="GK453" s="27"/>
      <c r="GL453" s="27"/>
      <c r="GM453" s="27"/>
      <c r="GN453" s="27"/>
      <c r="GO453" s="27"/>
      <c r="GP453" s="27"/>
      <c r="GQ453" s="27"/>
      <c r="GR453" s="27"/>
      <c r="GS453" s="27"/>
      <c r="GT453" s="27"/>
      <c r="GU453" s="27"/>
      <c r="GV453" s="27"/>
      <c r="GW453" s="27"/>
      <c r="GX453" s="27"/>
      <c r="GY453" s="27"/>
      <c r="GZ453" s="27"/>
      <c r="HA453" s="27"/>
      <c r="HB453" s="27"/>
      <c r="HC453" s="27"/>
      <c r="HD453" s="27"/>
      <c r="HE453" s="27"/>
      <c r="HF453" s="27"/>
      <c r="HG453" s="27"/>
      <c r="HH453" s="27"/>
      <c r="HI453" s="27"/>
      <c r="HJ453" s="27"/>
      <c r="HK453" s="27"/>
      <c r="HL453" s="27"/>
      <c r="HM453" s="27"/>
      <c r="HN453" s="27"/>
      <c r="HO453" s="27"/>
      <c r="HP453" s="27"/>
      <c r="HQ453" s="27"/>
      <c r="HR453" s="27"/>
      <c r="HS453" s="27"/>
      <c r="HT453" s="27"/>
      <c r="HU453" s="27"/>
      <c r="HV453" s="27"/>
      <c r="HW453" s="27"/>
      <c r="HX453" s="27"/>
      <c r="HY453" s="27"/>
      <c r="HZ453" s="27"/>
      <c r="IA453" s="27"/>
      <c r="IB453" s="27"/>
      <c r="IC453" s="27"/>
      <c r="ID453" s="27"/>
      <c r="IE453" s="27"/>
      <c r="IF453" s="27"/>
      <c r="IG453" s="27"/>
      <c r="IH453" s="27"/>
      <c r="II453" s="27"/>
      <c r="IJ453" s="27"/>
      <c r="IK453" s="27"/>
      <c r="IL453" s="27"/>
      <c r="IM453" s="27"/>
      <c r="IN453" s="27"/>
      <c r="IO453" s="27"/>
      <c r="IP453" s="27"/>
      <c r="IQ453" s="27"/>
      <c r="IR453" s="27"/>
      <c r="IS453" s="27"/>
      <c r="IT453" s="27"/>
      <c r="IU453" s="27"/>
      <c r="IV453" s="27"/>
      <c r="IW453" s="27"/>
    </row>
    <row r="454" spans="1:257" ht="14.25">
      <c r="B454" s="5"/>
      <c r="G454" s="57"/>
      <c r="I454" s="10"/>
      <c r="J454" s="31"/>
      <c r="K454" s="88"/>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c r="BG454" s="27"/>
      <c r="BH454" s="27"/>
      <c r="BI454" s="27"/>
      <c r="BJ454" s="27"/>
      <c r="BK454" s="27"/>
      <c r="BL454" s="27"/>
      <c r="BM454" s="27"/>
      <c r="BN454" s="27"/>
      <c r="BO454" s="27"/>
      <c r="BP454" s="27"/>
      <c r="BQ454" s="27"/>
      <c r="BR454" s="27"/>
      <c r="BS454" s="27"/>
      <c r="BT454" s="27"/>
      <c r="BU454" s="27"/>
      <c r="BV454" s="27"/>
      <c r="BW454" s="27"/>
      <c r="BX454" s="27"/>
      <c r="BY454" s="27"/>
      <c r="BZ454" s="27"/>
      <c r="CA454" s="27"/>
      <c r="CB454" s="27"/>
      <c r="CC454" s="27"/>
      <c r="CD454" s="27"/>
      <c r="CE454" s="27"/>
      <c r="CF454" s="27"/>
      <c r="CG454" s="27"/>
      <c r="CH454" s="27"/>
      <c r="CI454" s="27"/>
      <c r="CJ454" s="27"/>
      <c r="CK454" s="27"/>
      <c r="CL454" s="27"/>
      <c r="CM454" s="27"/>
      <c r="CN454" s="27"/>
      <c r="CO454" s="27"/>
      <c r="CP454" s="27"/>
      <c r="CQ454" s="27"/>
      <c r="CR454" s="27"/>
      <c r="CS454" s="27"/>
      <c r="CT454" s="27"/>
      <c r="CU454" s="27"/>
      <c r="CV454" s="27"/>
      <c r="CW454" s="27"/>
      <c r="CX454" s="27"/>
      <c r="CY454" s="27"/>
      <c r="CZ454" s="27"/>
      <c r="DA454" s="27"/>
      <c r="DB454" s="27"/>
      <c r="DC454" s="27"/>
      <c r="DD454" s="27"/>
      <c r="DE454" s="27"/>
      <c r="DF454" s="27"/>
      <c r="DG454" s="27"/>
      <c r="DH454" s="27"/>
      <c r="DI454" s="27"/>
      <c r="DJ454" s="27"/>
      <c r="DK454" s="27"/>
      <c r="DL454" s="27"/>
      <c r="DM454" s="27"/>
      <c r="DN454" s="27"/>
      <c r="DO454" s="27"/>
      <c r="DP454" s="27"/>
      <c r="DQ454" s="27"/>
      <c r="DR454" s="27"/>
      <c r="DS454" s="27"/>
      <c r="DT454" s="27"/>
      <c r="DU454" s="27"/>
      <c r="DV454" s="27"/>
      <c r="DW454" s="27"/>
      <c r="DX454" s="27"/>
      <c r="DY454" s="27"/>
      <c r="DZ454" s="27"/>
      <c r="EA454" s="27"/>
      <c r="EB454" s="27"/>
      <c r="EC454" s="27"/>
      <c r="ED454" s="27"/>
      <c r="EE454" s="27"/>
      <c r="EF454" s="27"/>
      <c r="EG454" s="27"/>
      <c r="EH454" s="27"/>
      <c r="EI454" s="27"/>
      <c r="EJ454" s="27"/>
      <c r="EK454" s="27"/>
      <c r="EL454" s="27"/>
      <c r="EM454" s="27"/>
      <c r="EN454" s="27"/>
      <c r="EO454" s="27"/>
      <c r="EP454" s="27"/>
      <c r="EQ454" s="27"/>
      <c r="ER454" s="27"/>
      <c r="ES454" s="27"/>
      <c r="ET454" s="27"/>
      <c r="EU454" s="27"/>
      <c r="EV454" s="27"/>
      <c r="EW454" s="27"/>
      <c r="EX454" s="27"/>
      <c r="EY454" s="27"/>
      <c r="EZ454" s="27"/>
      <c r="FA454" s="27"/>
      <c r="FB454" s="27"/>
      <c r="FC454" s="27"/>
      <c r="FD454" s="27"/>
      <c r="FE454" s="27"/>
      <c r="FF454" s="27"/>
      <c r="FG454" s="27"/>
      <c r="FH454" s="27"/>
      <c r="FI454" s="27"/>
      <c r="FJ454" s="27"/>
      <c r="FK454" s="27"/>
      <c r="FL454" s="27"/>
      <c r="FM454" s="27"/>
      <c r="FN454" s="27"/>
      <c r="FO454" s="27"/>
      <c r="FP454" s="27"/>
      <c r="FQ454" s="27"/>
      <c r="FR454" s="27"/>
      <c r="FS454" s="27"/>
      <c r="FT454" s="27"/>
      <c r="FU454" s="27"/>
      <c r="FV454" s="27"/>
      <c r="FW454" s="27"/>
      <c r="FX454" s="27"/>
      <c r="FY454" s="27"/>
      <c r="FZ454" s="27"/>
      <c r="GA454" s="27"/>
      <c r="GB454" s="27"/>
      <c r="GC454" s="27"/>
      <c r="GD454" s="27"/>
      <c r="GE454" s="27"/>
      <c r="GF454" s="27"/>
      <c r="GG454" s="27"/>
      <c r="GH454" s="27"/>
      <c r="GI454" s="27"/>
      <c r="GJ454" s="27"/>
      <c r="GK454" s="27"/>
      <c r="GL454" s="27"/>
      <c r="GM454" s="27"/>
      <c r="GN454" s="27"/>
      <c r="GO454" s="27"/>
      <c r="GP454" s="27"/>
      <c r="GQ454" s="27"/>
      <c r="GR454" s="27"/>
      <c r="GS454" s="27"/>
      <c r="GT454" s="27"/>
      <c r="GU454" s="27"/>
      <c r="GV454" s="27"/>
      <c r="GW454" s="27"/>
      <c r="GX454" s="27"/>
      <c r="GY454" s="27"/>
      <c r="GZ454" s="27"/>
      <c r="HA454" s="27"/>
      <c r="HB454" s="27"/>
      <c r="HC454" s="27"/>
      <c r="HD454" s="27"/>
      <c r="HE454" s="27"/>
      <c r="HF454" s="27"/>
      <c r="HG454" s="27"/>
      <c r="HH454" s="27"/>
      <c r="HI454" s="27"/>
      <c r="HJ454" s="27"/>
      <c r="HK454" s="27"/>
      <c r="HL454" s="27"/>
      <c r="HM454" s="27"/>
      <c r="HN454" s="27"/>
      <c r="HO454" s="27"/>
      <c r="HP454" s="27"/>
      <c r="HQ454" s="27"/>
      <c r="HR454" s="27"/>
      <c r="HS454" s="27"/>
      <c r="HT454" s="27"/>
      <c r="HU454" s="27"/>
      <c r="HV454" s="27"/>
      <c r="HW454" s="27"/>
      <c r="HX454" s="27"/>
      <c r="HY454" s="27"/>
      <c r="HZ454" s="27"/>
      <c r="IA454" s="27"/>
      <c r="IB454" s="27"/>
      <c r="IC454" s="27"/>
      <c r="ID454" s="27"/>
      <c r="IE454" s="27"/>
      <c r="IF454" s="27"/>
      <c r="IG454" s="27"/>
      <c r="IH454" s="27"/>
      <c r="II454" s="27"/>
      <c r="IJ454" s="27"/>
      <c r="IK454" s="27"/>
      <c r="IL454" s="27"/>
      <c r="IM454" s="27"/>
      <c r="IN454" s="27"/>
      <c r="IO454" s="27"/>
      <c r="IP454" s="27"/>
      <c r="IQ454" s="27"/>
      <c r="IR454" s="27"/>
      <c r="IS454" s="27"/>
      <c r="IT454" s="27"/>
      <c r="IU454" s="27"/>
      <c r="IV454" s="27"/>
      <c r="IW454" s="27"/>
    </row>
    <row r="455" spans="1:257" ht="14.25">
      <c r="B455" s="589" t="s">
        <v>292</v>
      </c>
      <c r="C455" s="589"/>
      <c r="D455" s="589"/>
      <c r="E455" s="589"/>
      <c r="F455" s="589"/>
      <c r="G455" s="589"/>
      <c r="H455" s="589"/>
      <c r="I455" s="589"/>
      <c r="J455" s="589"/>
      <c r="K455" s="88"/>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27"/>
      <c r="BM455" s="27"/>
      <c r="BN455" s="27"/>
      <c r="BO455" s="27"/>
      <c r="BP455" s="27"/>
      <c r="BQ455" s="27"/>
      <c r="BR455" s="27"/>
      <c r="BS455" s="27"/>
      <c r="BT455" s="27"/>
      <c r="BU455" s="27"/>
      <c r="BV455" s="27"/>
      <c r="BW455" s="27"/>
      <c r="BX455" s="27"/>
      <c r="BY455" s="27"/>
      <c r="BZ455" s="27"/>
      <c r="CA455" s="27"/>
      <c r="CB455" s="27"/>
      <c r="CC455" s="27"/>
      <c r="CD455" s="27"/>
      <c r="CE455" s="27"/>
      <c r="CF455" s="27"/>
      <c r="CG455" s="27"/>
      <c r="CH455" s="27"/>
      <c r="CI455" s="27"/>
      <c r="CJ455" s="27"/>
      <c r="CK455" s="27"/>
      <c r="CL455" s="27"/>
      <c r="CM455" s="27"/>
      <c r="CN455" s="27"/>
      <c r="CO455" s="27"/>
      <c r="CP455" s="27"/>
      <c r="CQ455" s="27"/>
      <c r="CR455" s="27"/>
      <c r="CS455" s="27"/>
      <c r="CT455" s="27"/>
      <c r="CU455" s="27"/>
      <c r="CV455" s="27"/>
      <c r="CW455" s="27"/>
      <c r="CX455" s="27"/>
      <c r="CY455" s="27"/>
      <c r="CZ455" s="27"/>
      <c r="DA455" s="27"/>
      <c r="DB455" s="27"/>
      <c r="DC455" s="27"/>
      <c r="DD455" s="27"/>
      <c r="DE455" s="27"/>
      <c r="DF455" s="27"/>
      <c r="DG455" s="27"/>
      <c r="DH455" s="27"/>
      <c r="DI455" s="27"/>
      <c r="DJ455" s="27"/>
      <c r="DK455" s="27"/>
      <c r="DL455" s="27"/>
      <c r="DM455" s="27"/>
      <c r="DN455" s="27"/>
      <c r="DO455" s="27"/>
      <c r="DP455" s="27"/>
      <c r="DQ455" s="27"/>
      <c r="DR455" s="27"/>
      <c r="DS455" s="27"/>
      <c r="DT455" s="27"/>
      <c r="DU455" s="27"/>
      <c r="DV455" s="27"/>
      <c r="DW455" s="27"/>
      <c r="DX455" s="27"/>
      <c r="DY455" s="27"/>
      <c r="DZ455" s="27"/>
      <c r="EA455" s="27"/>
      <c r="EB455" s="27"/>
      <c r="EC455" s="27"/>
      <c r="ED455" s="27"/>
      <c r="EE455" s="27"/>
      <c r="EF455" s="27"/>
      <c r="EG455" s="27"/>
      <c r="EH455" s="27"/>
      <c r="EI455" s="27"/>
      <c r="EJ455" s="27"/>
      <c r="EK455" s="27"/>
      <c r="EL455" s="27"/>
      <c r="EM455" s="27"/>
      <c r="EN455" s="27"/>
      <c r="EO455" s="27"/>
      <c r="EP455" s="27"/>
      <c r="EQ455" s="27"/>
      <c r="ER455" s="27"/>
      <c r="ES455" s="27"/>
      <c r="ET455" s="27"/>
      <c r="EU455" s="27"/>
      <c r="EV455" s="27"/>
      <c r="EW455" s="27"/>
      <c r="EX455" s="27"/>
      <c r="EY455" s="27"/>
      <c r="EZ455" s="27"/>
      <c r="FA455" s="27"/>
      <c r="FB455" s="27"/>
      <c r="FC455" s="27"/>
      <c r="FD455" s="27"/>
      <c r="FE455" s="27"/>
      <c r="FF455" s="27"/>
      <c r="FG455" s="27"/>
      <c r="FH455" s="27"/>
      <c r="FI455" s="27"/>
      <c r="FJ455" s="27"/>
      <c r="FK455" s="27"/>
      <c r="FL455" s="27"/>
      <c r="FM455" s="27"/>
      <c r="FN455" s="27"/>
      <c r="FO455" s="27"/>
      <c r="FP455" s="27"/>
      <c r="FQ455" s="27"/>
      <c r="FR455" s="27"/>
      <c r="FS455" s="27"/>
      <c r="FT455" s="27"/>
      <c r="FU455" s="27"/>
      <c r="FV455" s="27"/>
      <c r="FW455" s="27"/>
      <c r="FX455" s="27"/>
      <c r="FY455" s="27"/>
      <c r="FZ455" s="27"/>
      <c r="GA455" s="27"/>
      <c r="GB455" s="27"/>
      <c r="GC455" s="27"/>
      <c r="GD455" s="27"/>
      <c r="GE455" s="27"/>
      <c r="GF455" s="27"/>
      <c r="GG455" s="27"/>
      <c r="GH455" s="27"/>
      <c r="GI455" s="27"/>
      <c r="GJ455" s="27"/>
      <c r="GK455" s="27"/>
      <c r="GL455" s="27"/>
      <c r="GM455" s="27"/>
      <c r="GN455" s="27"/>
      <c r="GO455" s="27"/>
      <c r="GP455" s="27"/>
      <c r="GQ455" s="27"/>
      <c r="GR455" s="27"/>
      <c r="GS455" s="27"/>
      <c r="GT455" s="27"/>
      <c r="GU455" s="27"/>
      <c r="GV455" s="27"/>
      <c r="GW455" s="27"/>
      <c r="GX455" s="27"/>
      <c r="GY455" s="27"/>
      <c r="GZ455" s="27"/>
      <c r="HA455" s="27"/>
      <c r="HB455" s="27"/>
      <c r="HC455" s="27"/>
      <c r="HD455" s="27"/>
      <c r="HE455" s="27"/>
      <c r="HF455" s="27"/>
      <c r="HG455" s="27"/>
      <c r="HH455" s="27"/>
      <c r="HI455" s="27"/>
      <c r="HJ455" s="27"/>
      <c r="HK455" s="27"/>
      <c r="HL455" s="27"/>
      <c r="HM455" s="27"/>
      <c r="HN455" s="27"/>
      <c r="HO455" s="27"/>
      <c r="HP455" s="27"/>
      <c r="HQ455" s="27"/>
      <c r="HR455" s="27"/>
      <c r="HS455" s="27"/>
      <c r="HT455" s="27"/>
      <c r="HU455" s="27"/>
      <c r="HV455" s="27"/>
      <c r="HW455" s="27"/>
      <c r="HX455" s="27"/>
      <c r="HY455" s="27"/>
      <c r="HZ455" s="27"/>
      <c r="IA455" s="27"/>
      <c r="IB455" s="27"/>
      <c r="IC455" s="27"/>
      <c r="ID455" s="27"/>
      <c r="IE455" s="27"/>
      <c r="IF455" s="27"/>
      <c r="IG455" s="27"/>
      <c r="IH455" s="27"/>
      <c r="II455" s="27"/>
      <c r="IJ455" s="27"/>
      <c r="IK455" s="27"/>
      <c r="IL455" s="27"/>
      <c r="IM455" s="27"/>
      <c r="IN455" s="27"/>
      <c r="IO455" s="27"/>
      <c r="IP455" s="27"/>
      <c r="IQ455" s="27"/>
      <c r="IR455" s="27"/>
      <c r="IS455" s="27"/>
      <c r="IT455" s="27"/>
      <c r="IU455" s="27"/>
      <c r="IV455" s="27"/>
      <c r="IW455" s="27"/>
    </row>
    <row r="456" spans="1:257" ht="14.25">
      <c r="B456" s="118"/>
      <c r="C456" s="113"/>
      <c r="D456" s="113"/>
      <c r="E456" s="113"/>
      <c r="F456" s="113"/>
      <c r="G456" s="57"/>
      <c r="H456" s="113"/>
      <c r="I456" s="10"/>
      <c r="J456" s="31"/>
      <c r="K456" s="88"/>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27"/>
      <c r="BM456" s="27"/>
      <c r="BN456" s="27"/>
      <c r="BO456" s="27"/>
      <c r="BP456" s="27"/>
      <c r="BQ456" s="27"/>
      <c r="BR456" s="27"/>
      <c r="BS456" s="27"/>
      <c r="BT456" s="27"/>
      <c r="BU456" s="27"/>
      <c r="BV456" s="27"/>
      <c r="BW456" s="27"/>
      <c r="BX456" s="27"/>
      <c r="BY456" s="27"/>
      <c r="BZ456" s="27"/>
      <c r="CA456" s="27"/>
      <c r="CB456" s="27"/>
      <c r="CC456" s="27"/>
      <c r="CD456" s="27"/>
      <c r="CE456" s="27"/>
      <c r="CF456" s="27"/>
      <c r="CG456" s="27"/>
      <c r="CH456" s="27"/>
      <c r="CI456" s="27"/>
      <c r="CJ456" s="27"/>
      <c r="CK456" s="27"/>
      <c r="CL456" s="27"/>
      <c r="CM456" s="27"/>
      <c r="CN456" s="27"/>
      <c r="CO456" s="27"/>
      <c r="CP456" s="27"/>
      <c r="CQ456" s="27"/>
      <c r="CR456" s="27"/>
      <c r="CS456" s="27"/>
      <c r="CT456" s="27"/>
      <c r="CU456" s="27"/>
      <c r="CV456" s="27"/>
      <c r="CW456" s="27"/>
      <c r="CX456" s="27"/>
      <c r="CY456" s="27"/>
      <c r="CZ456" s="27"/>
      <c r="DA456" s="27"/>
      <c r="DB456" s="27"/>
      <c r="DC456" s="27"/>
      <c r="DD456" s="27"/>
      <c r="DE456" s="27"/>
      <c r="DF456" s="27"/>
      <c r="DG456" s="27"/>
      <c r="DH456" s="27"/>
      <c r="DI456" s="27"/>
      <c r="DJ456" s="27"/>
      <c r="DK456" s="27"/>
      <c r="DL456" s="27"/>
      <c r="DM456" s="27"/>
      <c r="DN456" s="27"/>
      <c r="DO456" s="27"/>
      <c r="DP456" s="27"/>
      <c r="DQ456" s="27"/>
      <c r="DR456" s="27"/>
      <c r="DS456" s="27"/>
      <c r="DT456" s="27"/>
      <c r="DU456" s="27"/>
      <c r="DV456" s="27"/>
      <c r="DW456" s="27"/>
      <c r="DX456" s="27"/>
      <c r="DY456" s="27"/>
      <c r="DZ456" s="27"/>
      <c r="EA456" s="27"/>
      <c r="EB456" s="27"/>
      <c r="EC456" s="27"/>
      <c r="ED456" s="27"/>
      <c r="EE456" s="27"/>
      <c r="EF456" s="27"/>
      <c r="EG456" s="27"/>
      <c r="EH456" s="27"/>
      <c r="EI456" s="27"/>
      <c r="EJ456" s="27"/>
      <c r="EK456" s="27"/>
      <c r="EL456" s="27"/>
      <c r="EM456" s="27"/>
      <c r="EN456" s="27"/>
      <c r="EO456" s="27"/>
      <c r="EP456" s="27"/>
      <c r="EQ456" s="27"/>
      <c r="ER456" s="27"/>
      <c r="ES456" s="27"/>
      <c r="ET456" s="27"/>
      <c r="EU456" s="27"/>
      <c r="EV456" s="27"/>
      <c r="EW456" s="27"/>
      <c r="EX456" s="27"/>
      <c r="EY456" s="27"/>
      <c r="EZ456" s="27"/>
      <c r="FA456" s="27"/>
      <c r="FB456" s="27"/>
      <c r="FC456" s="27"/>
      <c r="FD456" s="27"/>
      <c r="FE456" s="27"/>
      <c r="FF456" s="27"/>
      <c r="FG456" s="27"/>
      <c r="FH456" s="27"/>
      <c r="FI456" s="27"/>
      <c r="FJ456" s="27"/>
      <c r="FK456" s="27"/>
      <c r="FL456" s="27"/>
      <c r="FM456" s="27"/>
      <c r="FN456" s="27"/>
      <c r="FO456" s="27"/>
      <c r="FP456" s="27"/>
      <c r="FQ456" s="27"/>
      <c r="FR456" s="27"/>
      <c r="FS456" s="27"/>
      <c r="FT456" s="27"/>
      <c r="FU456" s="27"/>
      <c r="FV456" s="27"/>
      <c r="FW456" s="27"/>
      <c r="FX456" s="27"/>
      <c r="FY456" s="27"/>
      <c r="FZ456" s="27"/>
      <c r="GA456" s="27"/>
      <c r="GB456" s="27"/>
      <c r="GC456" s="27"/>
      <c r="GD456" s="27"/>
      <c r="GE456" s="27"/>
      <c r="GF456" s="27"/>
      <c r="GG456" s="27"/>
      <c r="GH456" s="27"/>
      <c r="GI456" s="27"/>
      <c r="GJ456" s="27"/>
      <c r="GK456" s="27"/>
      <c r="GL456" s="27"/>
      <c r="GM456" s="27"/>
      <c r="GN456" s="27"/>
      <c r="GO456" s="27"/>
      <c r="GP456" s="27"/>
      <c r="GQ456" s="27"/>
      <c r="GR456" s="27"/>
      <c r="GS456" s="27"/>
      <c r="GT456" s="27"/>
      <c r="GU456" s="27"/>
      <c r="GV456" s="27"/>
      <c r="GW456" s="27"/>
      <c r="GX456" s="27"/>
      <c r="GY456" s="27"/>
      <c r="GZ456" s="27"/>
      <c r="HA456" s="27"/>
      <c r="HB456" s="27"/>
      <c r="HC456" s="27"/>
      <c r="HD456" s="27"/>
      <c r="HE456" s="27"/>
      <c r="HF456" s="27"/>
      <c r="HG456" s="27"/>
      <c r="HH456" s="27"/>
      <c r="HI456" s="27"/>
      <c r="HJ456" s="27"/>
      <c r="HK456" s="27"/>
      <c r="HL456" s="27"/>
      <c r="HM456" s="27"/>
      <c r="HN456" s="27"/>
      <c r="HO456" s="27"/>
      <c r="HP456" s="27"/>
      <c r="HQ456" s="27"/>
      <c r="HR456" s="27"/>
      <c r="HS456" s="27"/>
      <c r="HT456" s="27"/>
      <c r="HU456" s="27"/>
      <c r="HV456" s="27"/>
      <c r="HW456" s="27"/>
      <c r="HX456" s="27"/>
      <c r="HY456" s="27"/>
      <c r="HZ456" s="27"/>
      <c r="IA456" s="27"/>
      <c r="IB456" s="27"/>
      <c r="IC456" s="27"/>
      <c r="ID456" s="27"/>
      <c r="IE456" s="27"/>
      <c r="IF456" s="27"/>
      <c r="IG456" s="27"/>
      <c r="IH456" s="27"/>
      <c r="II456" s="27"/>
      <c r="IJ456" s="27"/>
      <c r="IK456" s="27"/>
      <c r="IL456" s="27"/>
      <c r="IM456" s="27"/>
      <c r="IN456" s="27"/>
      <c r="IO456" s="27"/>
      <c r="IP456" s="27"/>
      <c r="IQ456" s="27"/>
      <c r="IR456" s="27"/>
      <c r="IS456" s="27"/>
      <c r="IT456" s="27"/>
      <c r="IU456" s="27"/>
      <c r="IV456" s="27"/>
      <c r="IW456" s="27"/>
    </row>
    <row r="457" spans="1:257" s="113" customFormat="1" ht="66" customHeight="1">
      <c r="A457" s="155">
        <v>1</v>
      </c>
      <c r="B457" s="588" t="s">
        <v>296</v>
      </c>
      <c r="C457" s="588"/>
      <c r="D457" s="588"/>
      <c r="E457" s="588"/>
      <c r="F457" s="588"/>
      <c r="G457" s="588"/>
      <c r="H457" s="588"/>
      <c r="I457" s="10"/>
      <c r="J457" s="31"/>
      <c r="K457" s="88"/>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27"/>
      <c r="BM457" s="27"/>
      <c r="BN457" s="27"/>
      <c r="BO457" s="27"/>
      <c r="BP457" s="27"/>
      <c r="BQ457" s="27"/>
      <c r="BR457" s="27"/>
      <c r="BS457" s="27"/>
      <c r="BT457" s="27"/>
      <c r="BU457" s="27"/>
      <c r="BV457" s="27"/>
      <c r="BW457" s="27"/>
      <c r="BX457" s="27"/>
      <c r="BY457" s="27"/>
      <c r="BZ457" s="27"/>
      <c r="CA457" s="27"/>
      <c r="CB457" s="27"/>
      <c r="CC457" s="27"/>
      <c r="CD457" s="27"/>
      <c r="CE457" s="27"/>
      <c r="CF457" s="27"/>
      <c r="CG457" s="27"/>
      <c r="CH457" s="27"/>
      <c r="CI457" s="27"/>
      <c r="CJ457" s="27"/>
      <c r="CK457" s="27"/>
      <c r="CL457" s="27"/>
      <c r="CM457" s="27"/>
      <c r="CN457" s="27"/>
      <c r="CO457" s="27"/>
      <c r="CP457" s="27"/>
      <c r="CQ457" s="27"/>
      <c r="CR457" s="27"/>
      <c r="CS457" s="27"/>
      <c r="CT457" s="27"/>
      <c r="CU457" s="27"/>
      <c r="CV457" s="27"/>
      <c r="CW457" s="27"/>
      <c r="CX457" s="27"/>
      <c r="CY457" s="27"/>
      <c r="CZ457" s="27"/>
      <c r="DA457" s="27"/>
      <c r="DB457" s="27"/>
      <c r="DC457" s="27"/>
      <c r="DD457" s="27"/>
      <c r="DE457" s="27"/>
      <c r="DF457" s="27"/>
      <c r="DG457" s="27"/>
      <c r="DH457" s="27"/>
      <c r="DI457" s="27"/>
      <c r="DJ457" s="27"/>
      <c r="DK457" s="27"/>
      <c r="DL457" s="27"/>
      <c r="DM457" s="27"/>
      <c r="DN457" s="27"/>
      <c r="DO457" s="27"/>
      <c r="DP457" s="27"/>
      <c r="DQ457" s="27"/>
      <c r="DR457" s="27"/>
      <c r="DS457" s="27"/>
      <c r="DT457" s="27"/>
      <c r="DU457" s="27"/>
      <c r="DV457" s="27"/>
      <c r="DW457" s="27"/>
      <c r="DX457" s="27"/>
      <c r="DY457" s="27"/>
      <c r="DZ457" s="27"/>
      <c r="EA457" s="27"/>
      <c r="EB457" s="27"/>
      <c r="EC457" s="27"/>
      <c r="ED457" s="27"/>
      <c r="EE457" s="27"/>
      <c r="EF457" s="27"/>
      <c r="EG457" s="27"/>
      <c r="EH457" s="27"/>
      <c r="EI457" s="27"/>
      <c r="EJ457" s="27"/>
      <c r="EK457" s="27"/>
      <c r="EL457" s="27"/>
      <c r="EM457" s="27"/>
      <c r="EN457" s="27"/>
      <c r="EO457" s="27"/>
      <c r="EP457" s="27"/>
      <c r="EQ457" s="27"/>
      <c r="ER457" s="27"/>
      <c r="ES457" s="27"/>
      <c r="ET457" s="27"/>
      <c r="EU457" s="27"/>
      <c r="EV457" s="27"/>
      <c r="EW457" s="27"/>
      <c r="EX457" s="27"/>
      <c r="EY457" s="27"/>
      <c r="EZ457" s="27"/>
      <c r="FA457" s="27"/>
      <c r="FB457" s="27"/>
      <c r="FC457" s="27"/>
      <c r="FD457" s="27"/>
      <c r="FE457" s="27"/>
      <c r="FF457" s="27"/>
      <c r="FG457" s="27"/>
      <c r="FH457" s="27"/>
      <c r="FI457" s="27"/>
      <c r="FJ457" s="27"/>
      <c r="FK457" s="27"/>
      <c r="FL457" s="27"/>
      <c r="FM457" s="27"/>
      <c r="FN457" s="27"/>
      <c r="FO457" s="27"/>
      <c r="FP457" s="27"/>
      <c r="FQ457" s="27"/>
      <c r="FR457" s="27"/>
      <c r="FS457" s="27"/>
      <c r="FT457" s="27"/>
      <c r="FU457" s="27"/>
      <c r="FV457" s="27"/>
      <c r="FW457" s="27"/>
      <c r="FX457" s="27"/>
      <c r="FY457" s="27"/>
      <c r="FZ457" s="27"/>
      <c r="GA457" s="27"/>
      <c r="GB457" s="27"/>
      <c r="GC457" s="27"/>
      <c r="GD457" s="27"/>
      <c r="GE457" s="27"/>
      <c r="GF457" s="27"/>
      <c r="GG457" s="27"/>
      <c r="GH457" s="27"/>
      <c r="GI457" s="27"/>
      <c r="GJ457" s="27"/>
      <c r="GK457" s="27"/>
      <c r="GL457" s="27"/>
      <c r="GM457" s="27"/>
      <c r="GN457" s="27"/>
      <c r="GO457" s="27"/>
      <c r="GP457" s="27"/>
      <c r="GQ457" s="27"/>
      <c r="GR457" s="27"/>
      <c r="GS457" s="27"/>
      <c r="GT457" s="27"/>
      <c r="GU457" s="27"/>
      <c r="GV457" s="27"/>
      <c r="GW457" s="27"/>
      <c r="GX457" s="27"/>
      <c r="GY457" s="27"/>
      <c r="GZ457" s="27"/>
      <c r="HA457" s="27"/>
      <c r="HB457" s="27"/>
      <c r="HC457" s="27"/>
      <c r="HD457" s="27"/>
      <c r="HE457" s="27"/>
      <c r="HF457" s="27"/>
      <c r="HG457" s="27"/>
      <c r="HH457" s="27"/>
      <c r="HI457" s="27"/>
      <c r="HJ457" s="27"/>
      <c r="HK457" s="27"/>
      <c r="HL457" s="27"/>
      <c r="HM457" s="27"/>
      <c r="HN457" s="27"/>
      <c r="HO457" s="27"/>
      <c r="HP457" s="27"/>
      <c r="HQ457" s="27"/>
      <c r="HR457" s="27"/>
      <c r="HS457" s="27"/>
      <c r="HT457" s="27"/>
      <c r="HU457" s="27"/>
      <c r="HV457" s="27"/>
      <c r="HW457" s="27"/>
      <c r="HX457" s="27"/>
      <c r="HY457" s="27"/>
      <c r="HZ457" s="27"/>
      <c r="IA457" s="27"/>
      <c r="IB457" s="27"/>
      <c r="IC457" s="27"/>
      <c r="ID457" s="27"/>
      <c r="IE457" s="27"/>
      <c r="IF457" s="27"/>
      <c r="IG457" s="27"/>
      <c r="IH457" s="27"/>
      <c r="II457" s="27"/>
      <c r="IJ457" s="27"/>
      <c r="IK457" s="27"/>
      <c r="IL457" s="27"/>
      <c r="IM457" s="27"/>
      <c r="IN457" s="27"/>
      <c r="IO457" s="27"/>
      <c r="IP457" s="27"/>
      <c r="IQ457" s="27"/>
      <c r="IR457" s="27"/>
      <c r="IS457" s="27"/>
      <c r="IT457" s="27"/>
      <c r="IU457" s="27"/>
      <c r="IV457" s="27"/>
      <c r="IW457" s="27"/>
    </row>
    <row r="458" spans="1:257" s="113" customFormat="1" ht="14.25">
      <c r="A458" s="156"/>
      <c r="B458" s="24" t="s">
        <v>8</v>
      </c>
      <c r="C458" s="24"/>
      <c r="D458" s="15">
        <v>1095</v>
      </c>
      <c r="E458"/>
      <c r="F458" s="1" t="s">
        <v>9</v>
      </c>
      <c r="G458" s="112"/>
      <c r="H458" s="3" t="s">
        <v>69</v>
      </c>
      <c r="I458" s="11"/>
      <c r="J458" s="51">
        <f>SUM(D458*G458)</f>
        <v>0</v>
      </c>
      <c r="K458" s="86" t="s">
        <v>69</v>
      </c>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c r="BG458" s="27"/>
      <c r="BH458" s="27"/>
      <c r="BI458" s="27"/>
      <c r="BJ458" s="27"/>
      <c r="BK458" s="27"/>
      <c r="BL458" s="27"/>
      <c r="BM458" s="27"/>
      <c r="BN458" s="27"/>
      <c r="BO458" s="27"/>
      <c r="BP458" s="27"/>
      <c r="BQ458" s="27"/>
      <c r="BR458" s="27"/>
      <c r="BS458" s="27"/>
      <c r="BT458" s="27"/>
      <c r="BU458" s="27"/>
      <c r="BV458" s="27"/>
      <c r="BW458" s="27"/>
      <c r="BX458" s="27"/>
      <c r="BY458" s="27"/>
      <c r="BZ458" s="27"/>
      <c r="CA458" s="27"/>
      <c r="CB458" s="27"/>
      <c r="CC458" s="27"/>
      <c r="CD458" s="27"/>
      <c r="CE458" s="27"/>
      <c r="CF458" s="27"/>
      <c r="CG458" s="27"/>
      <c r="CH458" s="27"/>
      <c r="CI458" s="27"/>
      <c r="CJ458" s="27"/>
      <c r="CK458" s="27"/>
      <c r="CL458" s="27"/>
      <c r="CM458" s="27"/>
      <c r="CN458" s="27"/>
      <c r="CO458" s="27"/>
      <c r="CP458" s="27"/>
      <c r="CQ458" s="27"/>
      <c r="CR458" s="27"/>
      <c r="CS458" s="27"/>
      <c r="CT458" s="27"/>
      <c r="CU458" s="27"/>
      <c r="CV458" s="27"/>
      <c r="CW458" s="27"/>
      <c r="CX458" s="27"/>
      <c r="CY458" s="27"/>
      <c r="CZ458" s="27"/>
      <c r="DA458" s="27"/>
      <c r="DB458" s="27"/>
      <c r="DC458" s="27"/>
      <c r="DD458" s="27"/>
      <c r="DE458" s="27"/>
      <c r="DF458" s="27"/>
      <c r="DG458" s="27"/>
      <c r="DH458" s="27"/>
      <c r="DI458" s="27"/>
      <c r="DJ458" s="27"/>
      <c r="DK458" s="27"/>
      <c r="DL458" s="27"/>
      <c r="DM458" s="27"/>
      <c r="DN458" s="27"/>
      <c r="DO458" s="27"/>
      <c r="DP458" s="27"/>
      <c r="DQ458" s="27"/>
      <c r="DR458" s="27"/>
      <c r="DS458" s="27"/>
      <c r="DT458" s="27"/>
      <c r="DU458" s="27"/>
      <c r="DV458" s="27"/>
      <c r="DW458" s="27"/>
      <c r="DX458" s="27"/>
      <c r="DY458" s="27"/>
      <c r="DZ458" s="27"/>
      <c r="EA458" s="27"/>
      <c r="EB458" s="27"/>
      <c r="EC458" s="27"/>
      <c r="ED458" s="27"/>
      <c r="EE458" s="27"/>
      <c r="EF458" s="27"/>
      <c r="EG458" s="27"/>
      <c r="EH458" s="27"/>
      <c r="EI458" s="27"/>
      <c r="EJ458" s="27"/>
      <c r="EK458" s="27"/>
      <c r="EL458" s="27"/>
      <c r="EM458" s="27"/>
      <c r="EN458" s="27"/>
      <c r="EO458" s="27"/>
      <c r="EP458" s="27"/>
      <c r="EQ458" s="27"/>
      <c r="ER458" s="27"/>
      <c r="ES458" s="27"/>
      <c r="ET458" s="27"/>
      <c r="EU458" s="27"/>
      <c r="EV458" s="27"/>
      <c r="EW458" s="27"/>
      <c r="EX458" s="27"/>
      <c r="EY458" s="27"/>
      <c r="EZ458" s="27"/>
      <c r="FA458" s="27"/>
      <c r="FB458" s="27"/>
      <c r="FC458" s="27"/>
      <c r="FD458" s="27"/>
      <c r="FE458" s="27"/>
      <c r="FF458" s="27"/>
      <c r="FG458" s="27"/>
      <c r="FH458" s="27"/>
      <c r="FI458" s="27"/>
      <c r="FJ458" s="27"/>
      <c r="FK458" s="27"/>
      <c r="FL458" s="27"/>
      <c r="FM458" s="27"/>
      <c r="FN458" s="27"/>
      <c r="FO458" s="27"/>
      <c r="FP458" s="27"/>
      <c r="FQ458" s="27"/>
      <c r="FR458" s="27"/>
      <c r="FS458" s="27"/>
      <c r="FT458" s="27"/>
      <c r="FU458" s="27"/>
      <c r="FV458" s="27"/>
      <c r="FW458" s="27"/>
      <c r="FX458" s="27"/>
      <c r="FY458" s="27"/>
      <c r="FZ458" s="27"/>
      <c r="GA458" s="27"/>
      <c r="GB458" s="27"/>
      <c r="GC458" s="27"/>
      <c r="GD458" s="27"/>
      <c r="GE458" s="27"/>
      <c r="GF458" s="27"/>
      <c r="GG458" s="27"/>
      <c r="GH458" s="27"/>
      <c r="GI458" s="27"/>
      <c r="GJ458" s="27"/>
      <c r="GK458" s="27"/>
      <c r="GL458" s="27"/>
      <c r="GM458" s="27"/>
      <c r="GN458" s="27"/>
      <c r="GO458" s="27"/>
      <c r="GP458" s="27"/>
      <c r="GQ458" s="27"/>
      <c r="GR458" s="27"/>
      <c r="GS458" s="27"/>
      <c r="GT458" s="27"/>
      <c r="GU458" s="27"/>
      <c r="GV458" s="27"/>
      <c r="GW458" s="27"/>
      <c r="GX458" s="27"/>
      <c r="GY458" s="27"/>
      <c r="GZ458" s="27"/>
      <c r="HA458" s="27"/>
      <c r="HB458" s="27"/>
      <c r="HC458" s="27"/>
      <c r="HD458" s="27"/>
      <c r="HE458" s="27"/>
      <c r="HF458" s="27"/>
      <c r="HG458" s="27"/>
      <c r="HH458" s="27"/>
      <c r="HI458" s="27"/>
      <c r="HJ458" s="27"/>
      <c r="HK458" s="27"/>
      <c r="HL458" s="27"/>
      <c r="HM458" s="27"/>
      <c r="HN458" s="27"/>
      <c r="HO458" s="27"/>
      <c r="HP458" s="27"/>
      <c r="HQ458" s="27"/>
      <c r="HR458" s="27"/>
      <c r="HS458" s="27"/>
      <c r="HT458" s="27"/>
      <c r="HU458" s="27"/>
      <c r="HV458" s="27"/>
      <c r="HW458" s="27"/>
      <c r="HX458" s="27"/>
      <c r="HY458" s="27"/>
      <c r="HZ458" s="27"/>
      <c r="IA458" s="27"/>
      <c r="IB458" s="27"/>
      <c r="IC458" s="27"/>
      <c r="ID458" s="27"/>
      <c r="IE458" s="27"/>
      <c r="IF458" s="27"/>
      <c r="IG458" s="27"/>
      <c r="IH458" s="27"/>
      <c r="II458" s="27"/>
      <c r="IJ458" s="27"/>
      <c r="IK458" s="27"/>
      <c r="IL458" s="27"/>
      <c r="IM458" s="27"/>
      <c r="IN458" s="27"/>
      <c r="IO458" s="27"/>
      <c r="IP458" s="27"/>
      <c r="IQ458" s="27"/>
      <c r="IR458" s="27"/>
      <c r="IS458" s="27"/>
      <c r="IT458" s="27"/>
      <c r="IU458" s="27"/>
      <c r="IV458" s="27"/>
      <c r="IW458" s="27"/>
    </row>
    <row r="459" spans="1:257" ht="15.75" customHeight="1">
      <c r="B459" s="5"/>
      <c r="C459" s="5"/>
      <c r="D459" s="30"/>
      <c r="E459" s="5"/>
      <c r="F459" s="9"/>
      <c r="G459" s="58"/>
      <c r="H459" s="6"/>
      <c r="I459" s="13"/>
      <c r="J459" s="44"/>
      <c r="K459" s="98"/>
    </row>
    <row r="460" spans="1:257">
      <c r="A460" s="155">
        <v>2</v>
      </c>
      <c r="B460" s="588" t="s">
        <v>298</v>
      </c>
      <c r="C460" s="588"/>
      <c r="D460" s="588"/>
      <c r="E460" s="588"/>
      <c r="F460" s="588"/>
      <c r="G460" s="588"/>
      <c r="H460" s="588"/>
      <c r="I460" s="10"/>
      <c r="J460" s="31"/>
      <c r="K460" s="88"/>
    </row>
    <row r="461" spans="1:257" ht="22.5" customHeight="1">
      <c r="B461" s="588" t="s">
        <v>294</v>
      </c>
      <c r="C461" s="588"/>
      <c r="D461" s="588"/>
      <c r="E461" s="588"/>
      <c r="F461" s="588"/>
      <c r="G461" s="588"/>
      <c r="H461" s="588"/>
    </row>
    <row r="462" spans="1:257" ht="64.5" customHeight="1">
      <c r="B462" s="116" t="s">
        <v>72</v>
      </c>
      <c r="C462" s="113"/>
      <c r="D462" s="15">
        <v>44</v>
      </c>
      <c r="E462" s="113"/>
      <c r="F462" s="114" t="s">
        <v>9</v>
      </c>
      <c r="G462" s="112"/>
      <c r="H462" s="116" t="s">
        <v>69</v>
      </c>
      <c r="I462" s="122"/>
      <c r="J462" s="51">
        <f>SUM(D462*G462)</f>
        <v>0</v>
      </c>
      <c r="K462" s="86" t="s">
        <v>69</v>
      </c>
    </row>
    <row r="463" spans="1:257" ht="17.25" customHeight="1">
      <c r="B463" s="588" t="s">
        <v>293</v>
      </c>
      <c r="C463" s="588"/>
      <c r="D463" s="588"/>
      <c r="E463" s="588"/>
      <c r="F463" s="588"/>
      <c r="G463" s="588"/>
      <c r="H463" s="588"/>
      <c r="I463" s="113"/>
      <c r="J463" s="113"/>
    </row>
    <row r="464" spans="1:257" ht="14.25">
      <c r="B464" s="116" t="s">
        <v>72</v>
      </c>
      <c r="C464" s="113"/>
      <c r="D464" s="15">
        <v>32</v>
      </c>
      <c r="E464" s="113"/>
      <c r="F464" s="114" t="s">
        <v>9</v>
      </c>
      <c r="G464" s="112"/>
      <c r="H464" s="116" t="s">
        <v>69</v>
      </c>
      <c r="I464" s="122"/>
      <c r="J464" s="51">
        <f>SUM(D464*G464)</f>
        <v>0</v>
      </c>
      <c r="K464" s="86" t="s">
        <v>69</v>
      </c>
      <c r="L464" s="13"/>
    </row>
    <row r="465" spans="1:257" s="113" customFormat="1">
      <c r="A465" s="156"/>
      <c r="B465" s="588" t="s">
        <v>358</v>
      </c>
      <c r="C465" s="588"/>
      <c r="D465" s="588"/>
      <c r="E465" s="588"/>
      <c r="F465" s="588"/>
      <c r="G465" s="588"/>
      <c r="H465" s="588"/>
      <c r="K465" s="84"/>
      <c r="L465" s="123"/>
    </row>
    <row r="466" spans="1:257" s="113" customFormat="1" ht="14.25">
      <c r="A466" s="156"/>
      <c r="B466" s="116" t="s">
        <v>72</v>
      </c>
      <c r="D466" s="15">
        <v>139</v>
      </c>
      <c r="F466" s="114" t="s">
        <v>9</v>
      </c>
      <c r="G466" s="112"/>
      <c r="H466" s="116" t="s">
        <v>69</v>
      </c>
      <c r="I466" s="122"/>
      <c r="J466" s="51">
        <f>SUM(D466*G466)</f>
        <v>0</v>
      </c>
      <c r="K466" s="86" t="s">
        <v>69</v>
      </c>
      <c r="L466" s="123"/>
    </row>
    <row r="467" spans="1:257" s="113" customFormat="1">
      <c r="A467" s="156"/>
      <c r="I467" s="122"/>
      <c r="K467" s="64"/>
      <c r="L467" s="123"/>
    </row>
    <row r="468" spans="1:257" s="113" customFormat="1" ht="82.5" customHeight="1">
      <c r="A468" s="155">
        <v>3</v>
      </c>
      <c r="B468" s="588" t="s">
        <v>297</v>
      </c>
      <c r="C468" s="588"/>
      <c r="D468" s="588"/>
      <c r="E468" s="588"/>
      <c r="F468" s="588"/>
      <c r="G468" s="588"/>
      <c r="H468" s="588"/>
      <c r="I468" s="10"/>
      <c r="J468" s="31"/>
      <c r="K468" s="88"/>
      <c r="L468" s="123"/>
    </row>
    <row r="469" spans="1:257" s="113" customFormat="1">
      <c r="A469" s="156"/>
      <c r="B469" s="588" t="s">
        <v>295</v>
      </c>
      <c r="C469" s="588"/>
      <c r="D469" s="588"/>
      <c r="E469" s="588"/>
      <c r="F469" s="588"/>
      <c r="G469" s="588"/>
      <c r="H469" s="588"/>
      <c r="K469" s="84"/>
      <c r="L469" s="123"/>
    </row>
    <row r="470" spans="1:257" s="113" customFormat="1" ht="86.25" customHeight="1">
      <c r="A470" s="156"/>
      <c r="B470" s="116" t="s">
        <v>72</v>
      </c>
      <c r="D470" s="15">
        <v>97</v>
      </c>
      <c r="F470" s="114" t="s">
        <v>9</v>
      </c>
      <c r="G470" s="112"/>
      <c r="H470" s="116" t="s">
        <v>69</v>
      </c>
      <c r="I470" s="122"/>
      <c r="J470" s="51">
        <f>SUM(D470*G470)</f>
        <v>0</v>
      </c>
      <c r="K470" s="86" t="s">
        <v>69</v>
      </c>
      <c r="L470" s="123"/>
    </row>
    <row r="471" spans="1:257" s="113" customFormat="1">
      <c r="A471" s="156"/>
      <c r="B471" s="588"/>
      <c r="C471" s="588"/>
      <c r="D471" s="588"/>
      <c r="E471" s="588"/>
      <c r="F471" s="588"/>
      <c r="G471" s="588"/>
      <c r="H471" s="588"/>
      <c r="K471" s="84"/>
      <c r="L471" s="123"/>
    </row>
    <row r="472" spans="1:257" s="113" customFormat="1" ht="95.25" customHeight="1">
      <c r="A472" s="155">
        <v>4</v>
      </c>
      <c r="B472" s="588" t="s">
        <v>299</v>
      </c>
      <c r="C472" s="588"/>
      <c r="D472" s="588"/>
      <c r="E472" s="588"/>
      <c r="F472" s="588"/>
      <c r="G472" s="588"/>
      <c r="H472" s="588"/>
      <c r="I472" s="3"/>
      <c r="J472" s="18"/>
      <c r="K472" s="64"/>
      <c r="L472" s="123"/>
    </row>
    <row r="473" spans="1:257" s="113" customFormat="1" ht="14.25">
      <c r="A473" s="155"/>
      <c r="B473" s="116" t="s">
        <v>72</v>
      </c>
      <c r="D473" s="15">
        <v>28</v>
      </c>
      <c r="F473" s="114" t="s">
        <v>9</v>
      </c>
      <c r="G473" s="112"/>
      <c r="H473" s="116" t="s">
        <v>69</v>
      </c>
      <c r="I473" s="122"/>
      <c r="J473" s="51">
        <f>SUM(D473*G473)</f>
        <v>0</v>
      </c>
      <c r="K473" s="86" t="s">
        <v>69</v>
      </c>
      <c r="L473" s="123"/>
    </row>
    <row r="474" spans="1:257" ht="77.25" customHeight="1">
      <c r="K474" s="89"/>
      <c r="L474" s="1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c r="IR474" s="3"/>
      <c r="IS474" s="3"/>
      <c r="IT474" s="3"/>
      <c r="IU474" s="3"/>
      <c r="IV474" s="3"/>
      <c r="IW474" s="3"/>
    </row>
    <row r="475" spans="1:257" ht="105.75" customHeight="1">
      <c r="A475" s="155">
        <v>5</v>
      </c>
      <c r="B475" s="588" t="s">
        <v>300</v>
      </c>
      <c r="C475" s="588"/>
      <c r="D475" s="588"/>
      <c r="E475" s="588"/>
      <c r="F475" s="588"/>
      <c r="G475" s="588"/>
      <c r="H475" s="588"/>
      <c r="I475" s="10"/>
      <c r="J475" s="31"/>
      <c r="K475" s="88"/>
      <c r="L475" s="1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c r="GN475" s="3"/>
      <c r="GO475" s="3"/>
      <c r="GP475" s="3"/>
      <c r="GQ475" s="3"/>
      <c r="GR475" s="3"/>
      <c r="GS475" s="3"/>
      <c r="GT475" s="3"/>
      <c r="GU475" s="3"/>
      <c r="GV475" s="3"/>
      <c r="GW475" s="3"/>
      <c r="GX475" s="3"/>
      <c r="GY475" s="3"/>
      <c r="GZ475" s="3"/>
      <c r="HA475" s="3"/>
      <c r="HB475" s="3"/>
      <c r="HC475" s="3"/>
      <c r="HD475" s="3"/>
      <c r="HE475" s="3"/>
      <c r="HF475" s="3"/>
      <c r="HG475" s="3"/>
      <c r="HH475" s="3"/>
      <c r="HI475" s="3"/>
      <c r="HJ475" s="3"/>
      <c r="HK475" s="3"/>
      <c r="HL475" s="3"/>
      <c r="HM475" s="3"/>
      <c r="HN475" s="3"/>
      <c r="HO475" s="3"/>
      <c r="HP475" s="3"/>
      <c r="HQ475" s="3"/>
      <c r="HR475" s="3"/>
      <c r="HS475" s="3"/>
      <c r="HT475" s="3"/>
      <c r="HU475" s="3"/>
      <c r="HV475" s="3"/>
      <c r="HW475" s="3"/>
      <c r="HX475" s="3"/>
      <c r="HY475" s="3"/>
      <c r="HZ475" s="3"/>
      <c r="IA475" s="3"/>
      <c r="IB475" s="3"/>
      <c r="IC475" s="3"/>
      <c r="ID475" s="3"/>
      <c r="IE475" s="3"/>
      <c r="IF475" s="3"/>
      <c r="IG475" s="3"/>
      <c r="IH475" s="3"/>
      <c r="II475" s="3"/>
      <c r="IJ475" s="3"/>
      <c r="IK475" s="3"/>
      <c r="IL475" s="3"/>
      <c r="IM475" s="3"/>
      <c r="IN475" s="3"/>
      <c r="IO475" s="3"/>
      <c r="IP475" s="3"/>
      <c r="IQ475" s="3"/>
      <c r="IR475" s="3"/>
      <c r="IS475" s="3"/>
      <c r="IT475" s="3"/>
      <c r="IU475" s="3"/>
      <c r="IV475" s="3"/>
      <c r="IW475" s="3"/>
    </row>
    <row r="476" spans="1:257">
      <c r="B476" s="588" t="s">
        <v>301</v>
      </c>
      <c r="C476" s="588"/>
      <c r="D476" s="588"/>
      <c r="E476" s="588"/>
      <c r="F476" s="588"/>
      <c r="G476" s="588"/>
      <c r="H476" s="588"/>
      <c r="I476" s="113"/>
      <c r="J476" s="113"/>
      <c r="L476" s="13"/>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row>
    <row r="477" spans="1:257" s="113" customFormat="1" ht="96.75" customHeight="1">
      <c r="A477" s="156"/>
      <c r="B477" s="116" t="s">
        <v>72</v>
      </c>
      <c r="D477" s="15">
        <v>23</v>
      </c>
      <c r="F477" s="114" t="s">
        <v>9</v>
      </c>
      <c r="G477" s="112"/>
      <c r="H477" s="116" t="s">
        <v>69</v>
      </c>
      <c r="I477" s="122"/>
      <c r="J477" s="51">
        <f>SUM(D477*G477)</f>
        <v>0</v>
      </c>
      <c r="K477" s="86" t="s">
        <v>69</v>
      </c>
      <c r="L477" s="123"/>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8"/>
      <c r="AL477" s="118"/>
      <c r="AM477" s="118"/>
      <c r="AN477" s="118"/>
      <c r="AO477" s="118"/>
      <c r="AP477" s="118"/>
      <c r="AQ477" s="118"/>
      <c r="AR477" s="118"/>
      <c r="AS477" s="118"/>
      <c r="AT477" s="118"/>
      <c r="AU477" s="118"/>
      <c r="AV477" s="118"/>
      <c r="AW477" s="118"/>
      <c r="AX477" s="118"/>
      <c r="AY477" s="118"/>
      <c r="AZ477" s="118"/>
      <c r="BA477" s="118"/>
      <c r="BB477" s="118"/>
      <c r="BC477" s="118"/>
      <c r="BD477" s="118"/>
      <c r="BE477" s="118"/>
      <c r="BF477" s="118"/>
      <c r="BG477" s="118"/>
      <c r="BH477" s="118"/>
      <c r="BI477" s="118"/>
      <c r="BJ477" s="118"/>
      <c r="BK477" s="118"/>
      <c r="BL477" s="118"/>
      <c r="BM477" s="118"/>
      <c r="BN477" s="118"/>
      <c r="BO477" s="118"/>
      <c r="BP477" s="118"/>
      <c r="BQ477" s="118"/>
      <c r="BR477" s="118"/>
      <c r="BS477" s="118"/>
      <c r="BT477" s="118"/>
      <c r="BU477" s="118"/>
      <c r="BV477" s="118"/>
      <c r="BW477" s="118"/>
      <c r="BX477" s="118"/>
      <c r="BY477" s="118"/>
      <c r="BZ477" s="118"/>
      <c r="CA477" s="118"/>
      <c r="CB477" s="118"/>
      <c r="CC477" s="118"/>
      <c r="CD477" s="118"/>
      <c r="CE477" s="118"/>
      <c r="CF477" s="118"/>
      <c r="CG477" s="118"/>
      <c r="CH477" s="118"/>
      <c r="CI477" s="118"/>
      <c r="CJ477" s="118"/>
      <c r="CK477" s="118"/>
      <c r="CL477" s="118"/>
      <c r="CM477" s="118"/>
      <c r="CN477" s="118"/>
      <c r="CO477" s="118"/>
      <c r="CP477" s="118"/>
      <c r="CQ477" s="118"/>
      <c r="CR477" s="118"/>
      <c r="CS477" s="118"/>
      <c r="CT477" s="118"/>
      <c r="CU477" s="118"/>
      <c r="CV477" s="118"/>
      <c r="CW477" s="118"/>
      <c r="CX477" s="118"/>
      <c r="CY477" s="118"/>
      <c r="CZ477" s="118"/>
      <c r="DA477" s="118"/>
      <c r="DB477" s="118"/>
      <c r="DC477" s="118"/>
      <c r="DD477" s="118"/>
      <c r="DE477" s="118"/>
      <c r="DF477" s="118"/>
      <c r="DG477" s="118"/>
      <c r="DH477" s="118"/>
      <c r="DI477" s="118"/>
      <c r="DJ477" s="118"/>
      <c r="DK477" s="118"/>
      <c r="DL477" s="118"/>
      <c r="DM477" s="118"/>
      <c r="DN477" s="118"/>
      <c r="DO477" s="118"/>
      <c r="DP477" s="118"/>
      <c r="DQ477" s="118"/>
      <c r="DR477" s="118"/>
      <c r="DS477" s="118"/>
      <c r="DT477" s="118"/>
      <c r="DU477" s="118"/>
      <c r="DV477" s="118"/>
      <c r="DW477" s="118"/>
      <c r="DX477" s="118"/>
      <c r="DY477" s="118"/>
      <c r="DZ477" s="118"/>
      <c r="EA477" s="118"/>
      <c r="EB477" s="118"/>
      <c r="EC477" s="118"/>
      <c r="ED477" s="118"/>
      <c r="EE477" s="118"/>
      <c r="EF477" s="118"/>
      <c r="EG477" s="118"/>
      <c r="EH477" s="118"/>
      <c r="EI477" s="118"/>
      <c r="EJ477" s="118"/>
      <c r="EK477" s="118"/>
      <c r="EL477" s="118"/>
      <c r="EM477" s="118"/>
      <c r="EN477" s="118"/>
      <c r="EO477" s="118"/>
      <c r="EP477" s="118"/>
      <c r="EQ477" s="118"/>
      <c r="ER477" s="118"/>
      <c r="ES477" s="118"/>
      <c r="ET477" s="118"/>
      <c r="EU477" s="118"/>
      <c r="EV477" s="118"/>
      <c r="EW477" s="118"/>
      <c r="EX477" s="118"/>
      <c r="EY477" s="118"/>
      <c r="EZ477" s="118"/>
      <c r="FA477" s="118"/>
      <c r="FB477" s="118"/>
      <c r="FC477" s="118"/>
      <c r="FD477" s="118"/>
      <c r="FE477" s="118"/>
      <c r="FF477" s="118"/>
      <c r="FG477" s="118"/>
      <c r="FH477" s="118"/>
      <c r="FI477" s="118"/>
      <c r="FJ477" s="118"/>
      <c r="FK477" s="118"/>
      <c r="FL477" s="118"/>
      <c r="FM477" s="118"/>
      <c r="FN477" s="118"/>
      <c r="FO477" s="118"/>
      <c r="FP477" s="118"/>
      <c r="FQ477" s="118"/>
      <c r="FR477" s="118"/>
      <c r="FS477" s="118"/>
      <c r="FT477" s="118"/>
      <c r="FU477" s="118"/>
      <c r="FV477" s="118"/>
      <c r="FW477" s="118"/>
      <c r="FX477" s="118"/>
      <c r="FY477" s="118"/>
      <c r="FZ477" s="118"/>
      <c r="GA477" s="118"/>
      <c r="GB477" s="118"/>
      <c r="GC477" s="118"/>
      <c r="GD477" s="118"/>
      <c r="GE477" s="118"/>
      <c r="GF477" s="118"/>
      <c r="GG477" s="118"/>
      <c r="GH477" s="118"/>
      <c r="GI477" s="118"/>
      <c r="GJ477" s="118"/>
      <c r="GK477" s="118"/>
      <c r="GL477" s="118"/>
      <c r="GM477" s="118"/>
      <c r="GN477" s="118"/>
      <c r="GO477" s="118"/>
      <c r="GP477" s="118"/>
      <c r="GQ477" s="118"/>
      <c r="GR477" s="118"/>
      <c r="GS477" s="118"/>
      <c r="GT477" s="118"/>
      <c r="GU477" s="118"/>
      <c r="GV477" s="118"/>
      <c r="GW477" s="118"/>
      <c r="GX477" s="118"/>
      <c r="GY477" s="118"/>
      <c r="GZ477" s="118"/>
      <c r="HA477" s="118"/>
      <c r="HB477" s="118"/>
      <c r="HC477" s="118"/>
      <c r="HD477" s="118"/>
      <c r="HE477" s="118"/>
      <c r="HF477" s="118"/>
      <c r="HG477" s="118"/>
      <c r="HH477" s="118"/>
      <c r="HI477" s="118"/>
      <c r="HJ477" s="118"/>
      <c r="HK477" s="118"/>
      <c r="HL477" s="118"/>
      <c r="HM477" s="118"/>
      <c r="HN477" s="118"/>
      <c r="HO477" s="118"/>
      <c r="HP477" s="118"/>
      <c r="HQ477" s="118"/>
      <c r="HR477" s="118"/>
      <c r="HS477" s="118"/>
      <c r="HT477" s="118"/>
      <c r="HU477" s="118"/>
      <c r="HV477" s="118"/>
      <c r="HW477" s="118"/>
      <c r="HX477" s="118"/>
      <c r="HY477" s="118"/>
      <c r="HZ477" s="118"/>
      <c r="IA477" s="118"/>
      <c r="IB477" s="118"/>
      <c r="IC477" s="118"/>
      <c r="ID477" s="118"/>
      <c r="IE477" s="118"/>
      <c r="IF477" s="118"/>
      <c r="IG477" s="118"/>
      <c r="IH477" s="118"/>
      <c r="II477" s="118"/>
      <c r="IJ477" s="118"/>
      <c r="IK477" s="118"/>
      <c r="IL477" s="118"/>
      <c r="IM477" s="118"/>
      <c r="IN477" s="118"/>
      <c r="IO477" s="118"/>
      <c r="IP477" s="118"/>
      <c r="IQ477" s="118"/>
      <c r="IR477" s="118"/>
      <c r="IS477" s="118"/>
      <c r="IT477" s="118"/>
      <c r="IU477" s="118"/>
      <c r="IV477" s="118"/>
      <c r="IW477" s="118"/>
    </row>
    <row r="478" spans="1:257" s="113" customFormat="1">
      <c r="A478" s="156"/>
      <c r="B478" s="588" t="s">
        <v>357</v>
      </c>
      <c r="C478" s="588"/>
      <c r="D478" s="588"/>
      <c r="E478" s="588"/>
      <c r="F478" s="588"/>
      <c r="G478" s="588"/>
      <c r="H478" s="588"/>
      <c r="K478" s="84"/>
      <c r="L478" s="123"/>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8"/>
      <c r="AL478" s="118"/>
      <c r="AM478" s="118"/>
      <c r="AN478" s="118"/>
      <c r="AO478" s="118"/>
      <c r="AP478" s="118"/>
      <c r="AQ478" s="118"/>
      <c r="AR478" s="118"/>
      <c r="AS478" s="118"/>
      <c r="AT478" s="118"/>
      <c r="AU478" s="118"/>
      <c r="AV478" s="118"/>
      <c r="AW478" s="118"/>
      <c r="AX478" s="118"/>
      <c r="AY478" s="118"/>
      <c r="AZ478" s="118"/>
      <c r="BA478" s="118"/>
      <c r="BB478" s="118"/>
      <c r="BC478" s="118"/>
      <c r="BD478" s="118"/>
      <c r="BE478" s="118"/>
      <c r="BF478" s="118"/>
      <c r="BG478" s="118"/>
      <c r="BH478" s="118"/>
      <c r="BI478" s="118"/>
      <c r="BJ478" s="118"/>
      <c r="BK478" s="118"/>
      <c r="BL478" s="118"/>
      <c r="BM478" s="118"/>
      <c r="BN478" s="118"/>
      <c r="BO478" s="118"/>
      <c r="BP478" s="118"/>
      <c r="BQ478" s="118"/>
      <c r="BR478" s="118"/>
      <c r="BS478" s="118"/>
      <c r="BT478" s="118"/>
      <c r="BU478" s="118"/>
      <c r="BV478" s="118"/>
      <c r="BW478" s="118"/>
      <c r="BX478" s="118"/>
      <c r="BY478" s="118"/>
      <c r="BZ478" s="118"/>
      <c r="CA478" s="118"/>
      <c r="CB478" s="118"/>
      <c r="CC478" s="118"/>
      <c r="CD478" s="118"/>
      <c r="CE478" s="118"/>
      <c r="CF478" s="118"/>
      <c r="CG478" s="118"/>
      <c r="CH478" s="118"/>
      <c r="CI478" s="118"/>
      <c r="CJ478" s="118"/>
      <c r="CK478" s="118"/>
      <c r="CL478" s="118"/>
      <c r="CM478" s="118"/>
      <c r="CN478" s="118"/>
      <c r="CO478" s="118"/>
      <c r="CP478" s="118"/>
      <c r="CQ478" s="118"/>
      <c r="CR478" s="118"/>
      <c r="CS478" s="118"/>
      <c r="CT478" s="118"/>
      <c r="CU478" s="118"/>
      <c r="CV478" s="118"/>
      <c r="CW478" s="118"/>
      <c r="CX478" s="118"/>
      <c r="CY478" s="118"/>
      <c r="CZ478" s="118"/>
      <c r="DA478" s="118"/>
      <c r="DB478" s="118"/>
      <c r="DC478" s="118"/>
      <c r="DD478" s="118"/>
      <c r="DE478" s="118"/>
      <c r="DF478" s="118"/>
      <c r="DG478" s="118"/>
      <c r="DH478" s="118"/>
      <c r="DI478" s="118"/>
      <c r="DJ478" s="118"/>
      <c r="DK478" s="118"/>
      <c r="DL478" s="118"/>
      <c r="DM478" s="118"/>
      <c r="DN478" s="118"/>
      <c r="DO478" s="118"/>
      <c r="DP478" s="118"/>
      <c r="DQ478" s="118"/>
      <c r="DR478" s="118"/>
      <c r="DS478" s="118"/>
      <c r="DT478" s="118"/>
      <c r="DU478" s="118"/>
      <c r="DV478" s="118"/>
      <c r="DW478" s="118"/>
      <c r="DX478" s="118"/>
      <c r="DY478" s="118"/>
      <c r="DZ478" s="118"/>
      <c r="EA478" s="118"/>
      <c r="EB478" s="118"/>
      <c r="EC478" s="118"/>
      <c r="ED478" s="118"/>
      <c r="EE478" s="118"/>
      <c r="EF478" s="118"/>
      <c r="EG478" s="118"/>
      <c r="EH478" s="118"/>
      <c r="EI478" s="118"/>
      <c r="EJ478" s="118"/>
      <c r="EK478" s="118"/>
      <c r="EL478" s="118"/>
      <c r="EM478" s="118"/>
      <c r="EN478" s="118"/>
      <c r="EO478" s="118"/>
      <c r="EP478" s="118"/>
      <c r="EQ478" s="118"/>
      <c r="ER478" s="118"/>
      <c r="ES478" s="118"/>
      <c r="ET478" s="118"/>
      <c r="EU478" s="118"/>
      <c r="EV478" s="118"/>
      <c r="EW478" s="118"/>
      <c r="EX478" s="118"/>
      <c r="EY478" s="118"/>
      <c r="EZ478" s="118"/>
      <c r="FA478" s="118"/>
      <c r="FB478" s="118"/>
      <c r="FC478" s="118"/>
      <c r="FD478" s="118"/>
      <c r="FE478" s="118"/>
      <c r="FF478" s="118"/>
      <c r="FG478" s="118"/>
      <c r="FH478" s="118"/>
      <c r="FI478" s="118"/>
      <c r="FJ478" s="118"/>
      <c r="FK478" s="118"/>
      <c r="FL478" s="118"/>
      <c r="FM478" s="118"/>
      <c r="FN478" s="118"/>
      <c r="FO478" s="118"/>
      <c r="FP478" s="118"/>
      <c r="FQ478" s="118"/>
      <c r="FR478" s="118"/>
      <c r="FS478" s="118"/>
      <c r="FT478" s="118"/>
      <c r="FU478" s="118"/>
      <c r="FV478" s="118"/>
      <c r="FW478" s="118"/>
      <c r="FX478" s="118"/>
      <c r="FY478" s="118"/>
      <c r="FZ478" s="118"/>
      <c r="GA478" s="118"/>
      <c r="GB478" s="118"/>
      <c r="GC478" s="118"/>
      <c r="GD478" s="118"/>
      <c r="GE478" s="118"/>
      <c r="GF478" s="118"/>
      <c r="GG478" s="118"/>
      <c r="GH478" s="118"/>
      <c r="GI478" s="118"/>
      <c r="GJ478" s="118"/>
      <c r="GK478" s="118"/>
      <c r="GL478" s="118"/>
      <c r="GM478" s="118"/>
      <c r="GN478" s="118"/>
      <c r="GO478" s="118"/>
      <c r="GP478" s="118"/>
      <c r="GQ478" s="118"/>
      <c r="GR478" s="118"/>
      <c r="GS478" s="118"/>
      <c r="GT478" s="118"/>
      <c r="GU478" s="118"/>
      <c r="GV478" s="118"/>
      <c r="GW478" s="118"/>
      <c r="GX478" s="118"/>
      <c r="GY478" s="118"/>
      <c r="GZ478" s="118"/>
      <c r="HA478" s="118"/>
      <c r="HB478" s="118"/>
      <c r="HC478" s="118"/>
      <c r="HD478" s="118"/>
      <c r="HE478" s="118"/>
      <c r="HF478" s="118"/>
      <c r="HG478" s="118"/>
      <c r="HH478" s="118"/>
      <c r="HI478" s="118"/>
      <c r="HJ478" s="118"/>
      <c r="HK478" s="118"/>
      <c r="HL478" s="118"/>
      <c r="HM478" s="118"/>
      <c r="HN478" s="118"/>
      <c r="HO478" s="118"/>
      <c r="HP478" s="118"/>
      <c r="HQ478" s="118"/>
      <c r="HR478" s="118"/>
      <c r="HS478" s="118"/>
      <c r="HT478" s="118"/>
      <c r="HU478" s="118"/>
      <c r="HV478" s="118"/>
      <c r="HW478" s="118"/>
      <c r="HX478" s="118"/>
      <c r="HY478" s="118"/>
      <c r="HZ478" s="118"/>
      <c r="IA478" s="118"/>
      <c r="IB478" s="118"/>
      <c r="IC478" s="118"/>
      <c r="ID478" s="118"/>
      <c r="IE478" s="118"/>
      <c r="IF478" s="118"/>
      <c r="IG478" s="118"/>
      <c r="IH478" s="118"/>
      <c r="II478" s="118"/>
      <c r="IJ478" s="118"/>
      <c r="IK478" s="118"/>
      <c r="IL478" s="118"/>
      <c r="IM478" s="118"/>
      <c r="IN478" s="118"/>
      <c r="IO478" s="118"/>
      <c r="IP478" s="118"/>
      <c r="IQ478" s="118"/>
      <c r="IR478" s="118"/>
      <c r="IS478" s="118"/>
      <c r="IT478" s="118"/>
      <c r="IU478" s="118"/>
      <c r="IV478" s="118"/>
      <c r="IW478" s="118"/>
    </row>
    <row r="479" spans="1:257" s="113" customFormat="1" ht="14.25">
      <c r="A479" s="156"/>
      <c r="B479" s="116" t="s">
        <v>72</v>
      </c>
      <c r="D479" s="15">
        <v>37</v>
      </c>
      <c r="F479" s="114" t="s">
        <v>9</v>
      </c>
      <c r="G479" s="112"/>
      <c r="H479" s="116" t="s">
        <v>69</v>
      </c>
      <c r="I479" s="122"/>
      <c r="J479" s="51">
        <f>SUM(D479*G479)</f>
        <v>0</v>
      </c>
      <c r="K479" s="86" t="s">
        <v>69</v>
      </c>
      <c r="L479" s="123"/>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8"/>
      <c r="AL479" s="118"/>
      <c r="AM479" s="118"/>
      <c r="AN479" s="118"/>
      <c r="AO479" s="118"/>
      <c r="AP479" s="118"/>
      <c r="AQ479" s="118"/>
      <c r="AR479" s="118"/>
      <c r="AS479" s="118"/>
      <c r="AT479" s="118"/>
      <c r="AU479" s="118"/>
      <c r="AV479" s="118"/>
      <c r="AW479" s="118"/>
      <c r="AX479" s="118"/>
      <c r="AY479" s="118"/>
      <c r="AZ479" s="118"/>
      <c r="BA479" s="118"/>
      <c r="BB479" s="118"/>
      <c r="BC479" s="118"/>
      <c r="BD479" s="118"/>
      <c r="BE479" s="118"/>
      <c r="BF479" s="118"/>
      <c r="BG479" s="118"/>
      <c r="BH479" s="118"/>
      <c r="BI479" s="118"/>
      <c r="BJ479" s="118"/>
      <c r="BK479" s="118"/>
      <c r="BL479" s="118"/>
      <c r="BM479" s="118"/>
      <c r="BN479" s="118"/>
      <c r="BO479" s="118"/>
      <c r="BP479" s="118"/>
      <c r="BQ479" s="118"/>
      <c r="BR479" s="118"/>
      <c r="BS479" s="118"/>
      <c r="BT479" s="118"/>
      <c r="BU479" s="118"/>
      <c r="BV479" s="118"/>
      <c r="BW479" s="118"/>
      <c r="BX479" s="118"/>
      <c r="BY479" s="118"/>
      <c r="BZ479" s="118"/>
      <c r="CA479" s="118"/>
      <c r="CB479" s="118"/>
      <c r="CC479" s="118"/>
      <c r="CD479" s="118"/>
      <c r="CE479" s="118"/>
      <c r="CF479" s="118"/>
      <c r="CG479" s="118"/>
      <c r="CH479" s="118"/>
      <c r="CI479" s="118"/>
      <c r="CJ479" s="118"/>
      <c r="CK479" s="118"/>
      <c r="CL479" s="118"/>
      <c r="CM479" s="118"/>
      <c r="CN479" s="118"/>
      <c r="CO479" s="118"/>
      <c r="CP479" s="118"/>
      <c r="CQ479" s="118"/>
      <c r="CR479" s="118"/>
      <c r="CS479" s="118"/>
      <c r="CT479" s="118"/>
      <c r="CU479" s="118"/>
      <c r="CV479" s="118"/>
      <c r="CW479" s="118"/>
      <c r="CX479" s="118"/>
      <c r="CY479" s="118"/>
      <c r="CZ479" s="118"/>
      <c r="DA479" s="118"/>
      <c r="DB479" s="118"/>
      <c r="DC479" s="118"/>
      <c r="DD479" s="118"/>
      <c r="DE479" s="118"/>
      <c r="DF479" s="118"/>
      <c r="DG479" s="118"/>
      <c r="DH479" s="118"/>
      <c r="DI479" s="118"/>
      <c r="DJ479" s="118"/>
      <c r="DK479" s="118"/>
      <c r="DL479" s="118"/>
      <c r="DM479" s="118"/>
      <c r="DN479" s="118"/>
      <c r="DO479" s="118"/>
      <c r="DP479" s="118"/>
      <c r="DQ479" s="118"/>
      <c r="DR479" s="118"/>
      <c r="DS479" s="118"/>
      <c r="DT479" s="118"/>
      <c r="DU479" s="118"/>
      <c r="DV479" s="118"/>
      <c r="DW479" s="118"/>
      <c r="DX479" s="118"/>
      <c r="DY479" s="118"/>
      <c r="DZ479" s="118"/>
      <c r="EA479" s="118"/>
      <c r="EB479" s="118"/>
      <c r="EC479" s="118"/>
      <c r="ED479" s="118"/>
      <c r="EE479" s="118"/>
      <c r="EF479" s="118"/>
      <c r="EG479" s="118"/>
      <c r="EH479" s="118"/>
      <c r="EI479" s="118"/>
      <c r="EJ479" s="118"/>
      <c r="EK479" s="118"/>
      <c r="EL479" s="118"/>
      <c r="EM479" s="118"/>
      <c r="EN479" s="118"/>
      <c r="EO479" s="118"/>
      <c r="EP479" s="118"/>
      <c r="EQ479" s="118"/>
      <c r="ER479" s="118"/>
      <c r="ES479" s="118"/>
      <c r="ET479" s="118"/>
      <c r="EU479" s="118"/>
      <c r="EV479" s="118"/>
      <c r="EW479" s="118"/>
      <c r="EX479" s="118"/>
      <c r="EY479" s="118"/>
      <c r="EZ479" s="118"/>
      <c r="FA479" s="118"/>
      <c r="FB479" s="118"/>
      <c r="FC479" s="118"/>
      <c r="FD479" s="118"/>
      <c r="FE479" s="118"/>
      <c r="FF479" s="118"/>
      <c r="FG479" s="118"/>
      <c r="FH479" s="118"/>
      <c r="FI479" s="118"/>
      <c r="FJ479" s="118"/>
      <c r="FK479" s="118"/>
      <c r="FL479" s="118"/>
      <c r="FM479" s="118"/>
      <c r="FN479" s="118"/>
      <c r="FO479" s="118"/>
      <c r="FP479" s="118"/>
      <c r="FQ479" s="118"/>
      <c r="FR479" s="118"/>
      <c r="FS479" s="118"/>
      <c r="FT479" s="118"/>
      <c r="FU479" s="118"/>
      <c r="FV479" s="118"/>
      <c r="FW479" s="118"/>
      <c r="FX479" s="118"/>
      <c r="FY479" s="118"/>
      <c r="FZ479" s="118"/>
      <c r="GA479" s="118"/>
      <c r="GB479" s="118"/>
      <c r="GC479" s="118"/>
      <c r="GD479" s="118"/>
      <c r="GE479" s="118"/>
      <c r="GF479" s="118"/>
      <c r="GG479" s="118"/>
      <c r="GH479" s="118"/>
      <c r="GI479" s="118"/>
      <c r="GJ479" s="118"/>
      <c r="GK479" s="118"/>
      <c r="GL479" s="118"/>
      <c r="GM479" s="118"/>
      <c r="GN479" s="118"/>
      <c r="GO479" s="118"/>
      <c r="GP479" s="118"/>
      <c r="GQ479" s="118"/>
      <c r="GR479" s="118"/>
      <c r="GS479" s="118"/>
      <c r="GT479" s="118"/>
      <c r="GU479" s="118"/>
      <c r="GV479" s="118"/>
      <c r="GW479" s="118"/>
      <c r="GX479" s="118"/>
      <c r="GY479" s="118"/>
      <c r="GZ479" s="118"/>
      <c r="HA479" s="118"/>
      <c r="HB479" s="118"/>
      <c r="HC479" s="118"/>
      <c r="HD479" s="118"/>
      <c r="HE479" s="118"/>
      <c r="HF479" s="118"/>
      <c r="HG479" s="118"/>
      <c r="HH479" s="118"/>
      <c r="HI479" s="118"/>
      <c r="HJ479" s="118"/>
      <c r="HK479" s="118"/>
      <c r="HL479" s="118"/>
      <c r="HM479" s="118"/>
      <c r="HN479" s="118"/>
      <c r="HO479" s="118"/>
      <c r="HP479" s="118"/>
      <c r="HQ479" s="118"/>
      <c r="HR479" s="118"/>
      <c r="HS479" s="118"/>
      <c r="HT479" s="118"/>
      <c r="HU479" s="118"/>
      <c r="HV479" s="118"/>
      <c r="HW479" s="118"/>
      <c r="HX479" s="118"/>
      <c r="HY479" s="118"/>
      <c r="HZ479" s="118"/>
      <c r="IA479" s="118"/>
      <c r="IB479" s="118"/>
      <c r="IC479" s="118"/>
      <c r="ID479" s="118"/>
      <c r="IE479" s="118"/>
      <c r="IF479" s="118"/>
      <c r="IG479" s="118"/>
      <c r="IH479" s="118"/>
      <c r="II479" s="118"/>
      <c r="IJ479" s="118"/>
      <c r="IK479" s="118"/>
      <c r="IL479" s="118"/>
      <c r="IM479" s="118"/>
      <c r="IN479" s="118"/>
      <c r="IO479" s="118"/>
      <c r="IP479" s="118"/>
      <c r="IQ479" s="118"/>
      <c r="IR479" s="118"/>
      <c r="IS479" s="118"/>
      <c r="IT479" s="118"/>
      <c r="IU479" s="118"/>
      <c r="IV479" s="118"/>
      <c r="IW479" s="118"/>
    </row>
    <row r="480" spans="1:257" s="113" customFormat="1" ht="13.5" customHeight="1">
      <c r="A480" s="156"/>
      <c r="K480" s="89"/>
      <c r="L480" s="123"/>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8"/>
      <c r="AL480" s="118"/>
      <c r="AM480" s="118"/>
      <c r="AN480" s="118"/>
      <c r="AO480" s="118"/>
      <c r="AP480" s="118"/>
      <c r="AQ480" s="118"/>
      <c r="AR480" s="118"/>
      <c r="AS480" s="118"/>
      <c r="AT480" s="118"/>
      <c r="AU480" s="118"/>
      <c r="AV480" s="118"/>
      <c r="AW480" s="118"/>
      <c r="AX480" s="118"/>
      <c r="AY480" s="118"/>
      <c r="AZ480" s="118"/>
      <c r="BA480" s="118"/>
      <c r="BB480" s="118"/>
      <c r="BC480" s="118"/>
      <c r="BD480" s="118"/>
      <c r="BE480" s="118"/>
      <c r="BF480" s="118"/>
      <c r="BG480" s="118"/>
      <c r="BH480" s="118"/>
      <c r="BI480" s="118"/>
      <c r="BJ480" s="118"/>
      <c r="BK480" s="118"/>
      <c r="BL480" s="118"/>
      <c r="BM480" s="118"/>
      <c r="BN480" s="118"/>
      <c r="BO480" s="118"/>
      <c r="BP480" s="118"/>
      <c r="BQ480" s="118"/>
      <c r="BR480" s="118"/>
      <c r="BS480" s="118"/>
      <c r="BT480" s="118"/>
      <c r="BU480" s="118"/>
      <c r="BV480" s="118"/>
      <c r="BW480" s="118"/>
      <c r="BX480" s="118"/>
      <c r="BY480" s="118"/>
      <c r="BZ480" s="118"/>
      <c r="CA480" s="118"/>
      <c r="CB480" s="118"/>
      <c r="CC480" s="118"/>
      <c r="CD480" s="118"/>
      <c r="CE480" s="118"/>
      <c r="CF480" s="118"/>
      <c r="CG480" s="118"/>
      <c r="CH480" s="118"/>
      <c r="CI480" s="118"/>
      <c r="CJ480" s="118"/>
      <c r="CK480" s="118"/>
      <c r="CL480" s="118"/>
      <c r="CM480" s="118"/>
      <c r="CN480" s="118"/>
      <c r="CO480" s="118"/>
      <c r="CP480" s="118"/>
      <c r="CQ480" s="118"/>
      <c r="CR480" s="118"/>
      <c r="CS480" s="118"/>
      <c r="CT480" s="118"/>
      <c r="CU480" s="118"/>
      <c r="CV480" s="118"/>
      <c r="CW480" s="118"/>
      <c r="CX480" s="118"/>
      <c r="CY480" s="118"/>
      <c r="CZ480" s="118"/>
      <c r="DA480" s="118"/>
      <c r="DB480" s="118"/>
      <c r="DC480" s="118"/>
      <c r="DD480" s="118"/>
      <c r="DE480" s="118"/>
      <c r="DF480" s="118"/>
      <c r="DG480" s="118"/>
      <c r="DH480" s="118"/>
      <c r="DI480" s="118"/>
      <c r="DJ480" s="118"/>
      <c r="DK480" s="118"/>
      <c r="DL480" s="118"/>
      <c r="DM480" s="118"/>
      <c r="DN480" s="118"/>
      <c r="DO480" s="118"/>
      <c r="DP480" s="118"/>
      <c r="DQ480" s="118"/>
      <c r="DR480" s="118"/>
      <c r="DS480" s="118"/>
      <c r="DT480" s="118"/>
      <c r="DU480" s="118"/>
      <c r="DV480" s="118"/>
      <c r="DW480" s="118"/>
      <c r="DX480" s="118"/>
      <c r="DY480" s="118"/>
      <c r="DZ480" s="118"/>
      <c r="EA480" s="118"/>
      <c r="EB480" s="118"/>
      <c r="EC480" s="118"/>
      <c r="ED480" s="118"/>
      <c r="EE480" s="118"/>
      <c r="EF480" s="118"/>
      <c r="EG480" s="118"/>
      <c r="EH480" s="118"/>
      <c r="EI480" s="118"/>
      <c r="EJ480" s="118"/>
      <c r="EK480" s="118"/>
      <c r="EL480" s="118"/>
      <c r="EM480" s="118"/>
      <c r="EN480" s="118"/>
      <c r="EO480" s="118"/>
      <c r="EP480" s="118"/>
      <c r="EQ480" s="118"/>
      <c r="ER480" s="118"/>
      <c r="ES480" s="118"/>
      <c r="ET480" s="118"/>
      <c r="EU480" s="118"/>
      <c r="EV480" s="118"/>
      <c r="EW480" s="118"/>
      <c r="EX480" s="118"/>
      <c r="EY480" s="118"/>
      <c r="EZ480" s="118"/>
      <c r="FA480" s="118"/>
      <c r="FB480" s="118"/>
      <c r="FC480" s="118"/>
      <c r="FD480" s="118"/>
      <c r="FE480" s="118"/>
      <c r="FF480" s="118"/>
      <c r="FG480" s="118"/>
      <c r="FH480" s="118"/>
      <c r="FI480" s="118"/>
      <c r="FJ480" s="118"/>
      <c r="FK480" s="118"/>
      <c r="FL480" s="118"/>
      <c r="FM480" s="118"/>
      <c r="FN480" s="118"/>
      <c r="FO480" s="118"/>
      <c r="FP480" s="118"/>
      <c r="FQ480" s="118"/>
      <c r="FR480" s="118"/>
      <c r="FS480" s="118"/>
      <c r="FT480" s="118"/>
      <c r="FU480" s="118"/>
      <c r="FV480" s="118"/>
      <c r="FW480" s="118"/>
      <c r="FX480" s="118"/>
      <c r="FY480" s="118"/>
      <c r="FZ480" s="118"/>
      <c r="GA480" s="118"/>
      <c r="GB480" s="118"/>
      <c r="GC480" s="118"/>
      <c r="GD480" s="118"/>
      <c r="GE480" s="118"/>
      <c r="GF480" s="118"/>
      <c r="GG480" s="118"/>
      <c r="GH480" s="118"/>
      <c r="GI480" s="118"/>
      <c r="GJ480" s="118"/>
      <c r="GK480" s="118"/>
      <c r="GL480" s="118"/>
      <c r="GM480" s="118"/>
      <c r="GN480" s="118"/>
      <c r="GO480" s="118"/>
      <c r="GP480" s="118"/>
      <c r="GQ480" s="118"/>
      <c r="GR480" s="118"/>
      <c r="GS480" s="118"/>
      <c r="GT480" s="118"/>
      <c r="GU480" s="118"/>
      <c r="GV480" s="118"/>
      <c r="GW480" s="118"/>
      <c r="GX480" s="118"/>
      <c r="GY480" s="118"/>
      <c r="GZ480" s="118"/>
      <c r="HA480" s="118"/>
      <c r="HB480" s="118"/>
      <c r="HC480" s="118"/>
      <c r="HD480" s="118"/>
      <c r="HE480" s="118"/>
      <c r="HF480" s="118"/>
      <c r="HG480" s="118"/>
      <c r="HH480" s="118"/>
      <c r="HI480" s="118"/>
      <c r="HJ480" s="118"/>
      <c r="HK480" s="118"/>
      <c r="HL480" s="118"/>
      <c r="HM480" s="118"/>
      <c r="HN480" s="118"/>
      <c r="HO480" s="118"/>
      <c r="HP480" s="118"/>
      <c r="HQ480" s="118"/>
      <c r="HR480" s="118"/>
      <c r="HS480" s="118"/>
      <c r="HT480" s="118"/>
      <c r="HU480" s="118"/>
      <c r="HV480" s="118"/>
      <c r="HW480" s="118"/>
      <c r="HX480" s="118"/>
      <c r="HY480" s="118"/>
      <c r="HZ480" s="118"/>
      <c r="IA480" s="118"/>
      <c r="IB480" s="118"/>
      <c r="IC480" s="118"/>
      <c r="ID480" s="118"/>
      <c r="IE480" s="118"/>
      <c r="IF480" s="118"/>
      <c r="IG480" s="118"/>
      <c r="IH480" s="118"/>
      <c r="II480" s="118"/>
      <c r="IJ480" s="118"/>
      <c r="IK480" s="118"/>
      <c r="IL480" s="118"/>
      <c r="IM480" s="118"/>
      <c r="IN480" s="118"/>
      <c r="IO480" s="118"/>
      <c r="IP480" s="118"/>
      <c r="IQ480" s="118"/>
      <c r="IR480" s="118"/>
      <c r="IS480" s="118"/>
      <c r="IT480" s="118"/>
      <c r="IU480" s="118"/>
      <c r="IV480" s="118"/>
      <c r="IW480" s="118"/>
    </row>
    <row r="481" spans="1:257" s="113" customFormat="1" ht="15">
      <c r="A481" s="156"/>
      <c r="B481"/>
      <c r="C481"/>
      <c r="D481"/>
      <c r="E481" s="5"/>
      <c r="F481" s="103" t="s">
        <v>32</v>
      </c>
      <c r="G481" s="104"/>
      <c r="H481" s="105"/>
      <c r="I481" s="106"/>
      <c r="J481" s="83">
        <f>SUM(J458:J473)</f>
        <v>0</v>
      </c>
      <c r="K481" s="154" t="s">
        <v>69</v>
      </c>
      <c r="L481" s="123"/>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8"/>
      <c r="AL481" s="118"/>
      <c r="AM481" s="118"/>
      <c r="AN481" s="118"/>
      <c r="AO481" s="118"/>
      <c r="AP481" s="118"/>
      <c r="AQ481" s="118"/>
      <c r="AR481" s="118"/>
      <c r="AS481" s="118"/>
      <c r="AT481" s="118"/>
      <c r="AU481" s="118"/>
      <c r="AV481" s="118"/>
      <c r="AW481" s="118"/>
      <c r="AX481" s="118"/>
      <c r="AY481" s="118"/>
      <c r="AZ481" s="118"/>
      <c r="BA481" s="118"/>
      <c r="BB481" s="118"/>
      <c r="BC481" s="118"/>
      <c r="BD481" s="118"/>
      <c r="BE481" s="118"/>
      <c r="BF481" s="118"/>
      <c r="BG481" s="118"/>
      <c r="BH481" s="118"/>
      <c r="BI481" s="118"/>
      <c r="BJ481" s="118"/>
      <c r="BK481" s="118"/>
      <c r="BL481" s="118"/>
      <c r="BM481" s="118"/>
      <c r="BN481" s="118"/>
      <c r="BO481" s="118"/>
      <c r="BP481" s="118"/>
      <c r="BQ481" s="118"/>
      <c r="BR481" s="118"/>
      <c r="BS481" s="118"/>
      <c r="BT481" s="118"/>
      <c r="BU481" s="118"/>
      <c r="BV481" s="118"/>
      <c r="BW481" s="118"/>
      <c r="BX481" s="118"/>
      <c r="BY481" s="118"/>
      <c r="BZ481" s="118"/>
      <c r="CA481" s="118"/>
      <c r="CB481" s="118"/>
      <c r="CC481" s="118"/>
      <c r="CD481" s="118"/>
      <c r="CE481" s="118"/>
      <c r="CF481" s="118"/>
      <c r="CG481" s="118"/>
      <c r="CH481" s="118"/>
      <c r="CI481" s="118"/>
      <c r="CJ481" s="118"/>
      <c r="CK481" s="118"/>
      <c r="CL481" s="118"/>
      <c r="CM481" s="118"/>
      <c r="CN481" s="118"/>
      <c r="CO481" s="118"/>
      <c r="CP481" s="118"/>
      <c r="CQ481" s="118"/>
      <c r="CR481" s="118"/>
      <c r="CS481" s="118"/>
      <c r="CT481" s="118"/>
      <c r="CU481" s="118"/>
      <c r="CV481" s="118"/>
      <c r="CW481" s="118"/>
      <c r="CX481" s="118"/>
      <c r="CY481" s="118"/>
      <c r="CZ481" s="118"/>
      <c r="DA481" s="118"/>
      <c r="DB481" s="118"/>
      <c r="DC481" s="118"/>
      <c r="DD481" s="118"/>
      <c r="DE481" s="118"/>
      <c r="DF481" s="118"/>
      <c r="DG481" s="118"/>
      <c r="DH481" s="118"/>
      <c r="DI481" s="118"/>
      <c r="DJ481" s="118"/>
      <c r="DK481" s="118"/>
      <c r="DL481" s="118"/>
      <c r="DM481" s="118"/>
      <c r="DN481" s="118"/>
      <c r="DO481" s="118"/>
      <c r="DP481" s="118"/>
      <c r="DQ481" s="118"/>
      <c r="DR481" s="118"/>
      <c r="DS481" s="118"/>
      <c r="DT481" s="118"/>
      <c r="DU481" s="118"/>
      <c r="DV481" s="118"/>
      <c r="DW481" s="118"/>
      <c r="DX481" s="118"/>
      <c r="DY481" s="118"/>
      <c r="DZ481" s="118"/>
      <c r="EA481" s="118"/>
      <c r="EB481" s="118"/>
      <c r="EC481" s="118"/>
      <c r="ED481" s="118"/>
      <c r="EE481" s="118"/>
      <c r="EF481" s="118"/>
      <c r="EG481" s="118"/>
      <c r="EH481" s="118"/>
      <c r="EI481" s="118"/>
      <c r="EJ481" s="118"/>
      <c r="EK481" s="118"/>
      <c r="EL481" s="118"/>
      <c r="EM481" s="118"/>
      <c r="EN481" s="118"/>
      <c r="EO481" s="118"/>
      <c r="EP481" s="118"/>
      <c r="EQ481" s="118"/>
      <c r="ER481" s="118"/>
      <c r="ES481" s="118"/>
      <c r="ET481" s="118"/>
      <c r="EU481" s="118"/>
      <c r="EV481" s="118"/>
      <c r="EW481" s="118"/>
      <c r="EX481" s="118"/>
      <c r="EY481" s="118"/>
      <c r="EZ481" s="118"/>
      <c r="FA481" s="118"/>
      <c r="FB481" s="118"/>
      <c r="FC481" s="118"/>
      <c r="FD481" s="118"/>
      <c r="FE481" s="118"/>
      <c r="FF481" s="118"/>
      <c r="FG481" s="118"/>
      <c r="FH481" s="118"/>
      <c r="FI481" s="118"/>
      <c r="FJ481" s="118"/>
      <c r="FK481" s="118"/>
      <c r="FL481" s="118"/>
      <c r="FM481" s="118"/>
      <c r="FN481" s="118"/>
      <c r="FO481" s="118"/>
      <c r="FP481" s="118"/>
      <c r="FQ481" s="118"/>
      <c r="FR481" s="118"/>
      <c r="FS481" s="118"/>
      <c r="FT481" s="118"/>
      <c r="FU481" s="118"/>
      <c r="FV481" s="118"/>
      <c r="FW481" s="118"/>
      <c r="FX481" s="118"/>
      <c r="FY481" s="118"/>
      <c r="FZ481" s="118"/>
      <c r="GA481" s="118"/>
      <c r="GB481" s="118"/>
      <c r="GC481" s="118"/>
      <c r="GD481" s="118"/>
      <c r="GE481" s="118"/>
      <c r="GF481" s="118"/>
      <c r="GG481" s="118"/>
      <c r="GH481" s="118"/>
      <c r="GI481" s="118"/>
      <c r="GJ481" s="118"/>
      <c r="GK481" s="118"/>
      <c r="GL481" s="118"/>
      <c r="GM481" s="118"/>
      <c r="GN481" s="118"/>
      <c r="GO481" s="118"/>
      <c r="GP481" s="118"/>
      <c r="GQ481" s="118"/>
      <c r="GR481" s="118"/>
      <c r="GS481" s="118"/>
      <c r="GT481" s="118"/>
      <c r="GU481" s="118"/>
      <c r="GV481" s="118"/>
      <c r="GW481" s="118"/>
      <c r="GX481" s="118"/>
      <c r="GY481" s="118"/>
      <c r="GZ481" s="118"/>
      <c r="HA481" s="118"/>
      <c r="HB481" s="118"/>
      <c r="HC481" s="118"/>
      <c r="HD481" s="118"/>
      <c r="HE481" s="118"/>
      <c r="HF481" s="118"/>
      <c r="HG481" s="118"/>
      <c r="HH481" s="118"/>
      <c r="HI481" s="118"/>
      <c r="HJ481" s="118"/>
      <c r="HK481" s="118"/>
      <c r="HL481" s="118"/>
      <c r="HM481" s="118"/>
      <c r="HN481" s="118"/>
      <c r="HO481" s="118"/>
      <c r="HP481" s="118"/>
      <c r="HQ481" s="118"/>
      <c r="HR481" s="118"/>
      <c r="HS481" s="118"/>
      <c r="HT481" s="118"/>
      <c r="HU481" s="118"/>
      <c r="HV481" s="118"/>
      <c r="HW481" s="118"/>
      <c r="HX481" s="118"/>
      <c r="HY481" s="118"/>
      <c r="HZ481" s="118"/>
      <c r="IA481" s="118"/>
      <c r="IB481" s="118"/>
      <c r="IC481" s="118"/>
      <c r="ID481" s="118"/>
      <c r="IE481" s="118"/>
      <c r="IF481" s="118"/>
      <c r="IG481" s="118"/>
      <c r="IH481" s="118"/>
      <c r="II481" s="118"/>
      <c r="IJ481" s="118"/>
      <c r="IK481" s="118"/>
      <c r="IL481" s="118"/>
      <c r="IM481" s="118"/>
      <c r="IN481" s="118"/>
      <c r="IO481" s="118"/>
      <c r="IP481" s="118"/>
      <c r="IQ481" s="118"/>
      <c r="IR481" s="118"/>
      <c r="IS481" s="118"/>
      <c r="IT481" s="118"/>
      <c r="IU481" s="118"/>
      <c r="IV481" s="118"/>
      <c r="IW481" s="118"/>
    </row>
    <row r="482" spans="1:257" s="113" customFormat="1" ht="15">
      <c r="A482" s="156"/>
      <c r="B482"/>
      <c r="C482"/>
      <c r="D482"/>
      <c r="E482"/>
      <c r="F482" s="9"/>
      <c r="G482" s="58"/>
      <c r="H482" s="6"/>
      <c r="I482" s="13"/>
      <c r="J482" s="44"/>
      <c r="K482" s="88"/>
      <c r="L482" s="123"/>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8"/>
      <c r="AL482" s="118"/>
      <c r="AM482" s="118"/>
      <c r="AN482" s="118"/>
      <c r="AO482" s="118"/>
      <c r="AP482" s="118"/>
      <c r="AQ482" s="118"/>
      <c r="AR482" s="118"/>
      <c r="AS482" s="118"/>
      <c r="AT482" s="118"/>
      <c r="AU482" s="118"/>
      <c r="AV482" s="118"/>
      <c r="AW482" s="118"/>
      <c r="AX482" s="118"/>
      <c r="AY482" s="118"/>
      <c r="AZ482" s="118"/>
      <c r="BA482" s="118"/>
      <c r="BB482" s="118"/>
      <c r="BC482" s="118"/>
      <c r="BD482" s="118"/>
      <c r="BE482" s="118"/>
      <c r="BF482" s="118"/>
      <c r="BG482" s="118"/>
      <c r="BH482" s="118"/>
      <c r="BI482" s="118"/>
      <c r="BJ482" s="118"/>
      <c r="BK482" s="118"/>
      <c r="BL482" s="118"/>
      <c r="BM482" s="118"/>
      <c r="BN482" s="118"/>
      <c r="BO482" s="118"/>
      <c r="BP482" s="118"/>
      <c r="BQ482" s="118"/>
      <c r="BR482" s="118"/>
      <c r="BS482" s="118"/>
      <c r="BT482" s="118"/>
      <c r="BU482" s="118"/>
      <c r="BV482" s="118"/>
      <c r="BW482" s="118"/>
      <c r="BX482" s="118"/>
      <c r="BY482" s="118"/>
      <c r="BZ482" s="118"/>
      <c r="CA482" s="118"/>
      <c r="CB482" s="118"/>
      <c r="CC482" s="118"/>
      <c r="CD482" s="118"/>
      <c r="CE482" s="118"/>
      <c r="CF482" s="118"/>
      <c r="CG482" s="118"/>
      <c r="CH482" s="118"/>
      <c r="CI482" s="118"/>
      <c r="CJ482" s="118"/>
      <c r="CK482" s="118"/>
      <c r="CL482" s="118"/>
      <c r="CM482" s="118"/>
      <c r="CN482" s="118"/>
      <c r="CO482" s="118"/>
      <c r="CP482" s="118"/>
      <c r="CQ482" s="118"/>
      <c r="CR482" s="118"/>
      <c r="CS482" s="118"/>
      <c r="CT482" s="118"/>
      <c r="CU482" s="118"/>
      <c r="CV482" s="118"/>
      <c r="CW482" s="118"/>
      <c r="CX482" s="118"/>
      <c r="CY482" s="118"/>
      <c r="CZ482" s="118"/>
      <c r="DA482" s="118"/>
      <c r="DB482" s="118"/>
      <c r="DC482" s="118"/>
      <c r="DD482" s="118"/>
      <c r="DE482" s="118"/>
      <c r="DF482" s="118"/>
      <c r="DG482" s="118"/>
      <c r="DH482" s="118"/>
      <c r="DI482" s="118"/>
      <c r="DJ482" s="118"/>
      <c r="DK482" s="118"/>
      <c r="DL482" s="118"/>
      <c r="DM482" s="118"/>
      <c r="DN482" s="118"/>
      <c r="DO482" s="118"/>
      <c r="DP482" s="118"/>
      <c r="DQ482" s="118"/>
      <c r="DR482" s="118"/>
      <c r="DS482" s="118"/>
      <c r="DT482" s="118"/>
      <c r="DU482" s="118"/>
      <c r="DV482" s="118"/>
      <c r="DW482" s="118"/>
      <c r="DX482" s="118"/>
      <c r="DY482" s="118"/>
      <c r="DZ482" s="118"/>
      <c r="EA482" s="118"/>
      <c r="EB482" s="118"/>
      <c r="EC482" s="118"/>
      <c r="ED482" s="118"/>
      <c r="EE482" s="118"/>
      <c r="EF482" s="118"/>
      <c r="EG482" s="118"/>
      <c r="EH482" s="118"/>
      <c r="EI482" s="118"/>
      <c r="EJ482" s="118"/>
      <c r="EK482" s="118"/>
      <c r="EL482" s="118"/>
      <c r="EM482" s="118"/>
      <c r="EN482" s="118"/>
      <c r="EO482" s="118"/>
      <c r="EP482" s="118"/>
      <c r="EQ482" s="118"/>
      <c r="ER482" s="118"/>
      <c r="ES482" s="118"/>
      <c r="ET482" s="118"/>
      <c r="EU482" s="118"/>
      <c r="EV482" s="118"/>
      <c r="EW482" s="118"/>
      <c r="EX482" s="118"/>
      <c r="EY482" s="118"/>
      <c r="EZ482" s="118"/>
      <c r="FA482" s="118"/>
      <c r="FB482" s="118"/>
      <c r="FC482" s="118"/>
      <c r="FD482" s="118"/>
      <c r="FE482" s="118"/>
      <c r="FF482" s="118"/>
      <c r="FG482" s="118"/>
      <c r="FH482" s="118"/>
      <c r="FI482" s="118"/>
      <c r="FJ482" s="118"/>
      <c r="FK482" s="118"/>
      <c r="FL482" s="118"/>
      <c r="FM482" s="118"/>
      <c r="FN482" s="118"/>
      <c r="FO482" s="118"/>
      <c r="FP482" s="118"/>
      <c r="FQ482" s="118"/>
      <c r="FR482" s="118"/>
      <c r="FS482" s="118"/>
      <c r="FT482" s="118"/>
      <c r="FU482" s="118"/>
      <c r="FV482" s="118"/>
      <c r="FW482" s="118"/>
      <c r="FX482" s="118"/>
      <c r="FY482" s="118"/>
      <c r="FZ482" s="118"/>
      <c r="GA482" s="118"/>
      <c r="GB482" s="118"/>
      <c r="GC482" s="118"/>
      <c r="GD482" s="118"/>
      <c r="GE482" s="118"/>
      <c r="GF482" s="118"/>
      <c r="GG482" s="118"/>
      <c r="GH482" s="118"/>
      <c r="GI482" s="118"/>
      <c r="GJ482" s="118"/>
      <c r="GK482" s="118"/>
      <c r="GL482" s="118"/>
      <c r="GM482" s="118"/>
      <c r="GN482" s="118"/>
      <c r="GO482" s="118"/>
      <c r="GP482" s="118"/>
      <c r="GQ482" s="118"/>
      <c r="GR482" s="118"/>
      <c r="GS482" s="118"/>
      <c r="GT482" s="118"/>
      <c r="GU482" s="118"/>
      <c r="GV482" s="118"/>
      <c r="GW482" s="118"/>
      <c r="GX482" s="118"/>
      <c r="GY482" s="118"/>
      <c r="GZ482" s="118"/>
      <c r="HA482" s="118"/>
      <c r="HB482" s="118"/>
      <c r="HC482" s="118"/>
      <c r="HD482" s="118"/>
      <c r="HE482" s="118"/>
      <c r="HF482" s="118"/>
      <c r="HG482" s="118"/>
      <c r="HH482" s="118"/>
      <c r="HI482" s="118"/>
      <c r="HJ482" s="118"/>
      <c r="HK482" s="118"/>
      <c r="HL482" s="118"/>
      <c r="HM482" s="118"/>
      <c r="HN482" s="118"/>
      <c r="HO482" s="118"/>
      <c r="HP482" s="118"/>
      <c r="HQ482" s="118"/>
      <c r="HR482" s="118"/>
      <c r="HS482" s="118"/>
      <c r="HT482" s="118"/>
      <c r="HU482" s="118"/>
      <c r="HV482" s="118"/>
      <c r="HW482" s="118"/>
      <c r="HX482" s="118"/>
      <c r="HY482" s="118"/>
      <c r="HZ482" s="118"/>
      <c r="IA482" s="118"/>
      <c r="IB482" s="118"/>
      <c r="IC482" s="118"/>
      <c r="ID482" s="118"/>
      <c r="IE482" s="118"/>
      <c r="IF482" s="118"/>
      <c r="IG482" s="118"/>
      <c r="IH482" s="118"/>
      <c r="II482" s="118"/>
      <c r="IJ482" s="118"/>
      <c r="IK482" s="118"/>
      <c r="IL482" s="118"/>
      <c r="IM482" s="118"/>
      <c r="IN482" s="118"/>
      <c r="IO482" s="118"/>
      <c r="IP482" s="118"/>
      <c r="IQ482" s="118"/>
      <c r="IR482" s="118"/>
      <c r="IS482" s="118"/>
      <c r="IT482" s="118"/>
      <c r="IU482" s="118"/>
      <c r="IV482" s="118"/>
      <c r="IW482" s="118"/>
    </row>
    <row r="483" spans="1:257" ht="15">
      <c r="A483" s="168"/>
      <c r="B483" s="172" t="s">
        <v>48</v>
      </c>
      <c r="C483" s="115" t="s">
        <v>302</v>
      </c>
      <c r="D483" s="170"/>
      <c r="E483" s="114"/>
      <c r="G483" s="68"/>
      <c r="I483" s="10"/>
      <c r="J483" s="31"/>
      <c r="K483" s="88"/>
    </row>
    <row r="484" spans="1:257" ht="14.25">
      <c r="B484" s="7"/>
      <c r="C484" s="5"/>
      <c r="E484" s="1"/>
      <c r="G484" s="68"/>
      <c r="I484" s="10"/>
      <c r="J484" s="31"/>
      <c r="K484" s="99"/>
      <c r="L484" s="12"/>
    </row>
    <row r="485" spans="1:257" ht="14.25">
      <c r="B485" s="589" t="s">
        <v>303</v>
      </c>
      <c r="C485" s="589"/>
      <c r="D485" s="589"/>
      <c r="E485" s="589"/>
      <c r="F485" s="589"/>
      <c r="G485" s="589"/>
      <c r="H485" s="589"/>
      <c r="I485" s="589"/>
      <c r="J485" s="589"/>
      <c r="K485" s="99"/>
      <c r="L485" s="13"/>
    </row>
    <row r="486" spans="1:257" ht="14.25">
      <c r="B486" s="119"/>
      <c r="C486" s="118"/>
      <c r="D486" s="113"/>
      <c r="E486" s="114"/>
      <c r="F486" s="113"/>
      <c r="G486" s="68"/>
      <c r="H486" s="113"/>
      <c r="I486" s="10"/>
      <c r="J486" s="31"/>
      <c r="K486" s="99"/>
      <c r="L486" s="13"/>
    </row>
    <row r="487" spans="1:257" s="113" customFormat="1" ht="139.5" customHeight="1">
      <c r="A487" s="155">
        <v>1</v>
      </c>
      <c r="B487" s="588" t="s">
        <v>306</v>
      </c>
      <c r="C487" s="588"/>
      <c r="D487" s="588"/>
      <c r="E487" s="588"/>
      <c r="F487" s="588"/>
      <c r="G487" s="588"/>
      <c r="H487" s="588"/>
      <c r="I487" s="10"/>
      <c r="J487" s="31"/>
      <c r="K487" s="88"/>
      <c r="L487" s="123"/>
    </row>
    <row r="488" spans="1:257" s="113" customFormat="1">
      <c r="A488" s="155"/>
      <c r="B488" s="116" t="s">
        <v>309</v>
      </c>
      <c r="C488" s="186"/>
      <c r="D488" s="186"/>
      <c r="E488" s="186"/>
      <c r="F488" s="186"/>
      <c r="G488" s="186"/>
      <c r="H488" s="186"/>
      <c r="I488" s="10"/>
      <c r="J488" s="31"/>
      <c r="K488" s="88"/>
      <c r="L488" s="123"/>
    </row>
    <row r="489" spans="1:257" ht="166.5" customHeight="1">
      <c r="B489" s="116" t="s">
        <v>8</v>
      </c>
      <c r="C489" s="114"/>
      <c r="D489" s="15">
        <v>678</v>
      </c>
      <c r="E489" s="114"/>
      <c r="F489" s="114" t="s">
        <v>54</v>
      </c>
      <c r="G489" s="112"/>
      <c r="H489" s="116" t="s">
        <v>69</v>
      </c>
      <c r="I489" s="11"/>
      <c r="J489" s="51">
        <f>SUM(D489*G489)</f>
        <v>0</v>
      </c>
      <c r="K489" s="86" t="s">
        <v>69</v>
      </c>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27"/>
      <c r="BM489" s="27"/>
      <c r="BN489" s="27"/>
      <c r="BO489" s="27"/>
      <c r="BP489" s="27"/>
      <c r="BQ489" s="27"/>
      <c r="BR489" s="27"/>
      <c r="BS489" s="27"/>
      <c r="BT489" s="27"/>
      <c r="BU489" s="27"/>
      <c r="BV489" s="27"/>
      <c r="BW489" s="27"/>
      <c r="BX489" s="27"/>
      <c r="BY489" s="27"/>
      <c r="BZ489" s="27"/>
      <c r="CA489" s="27"/>
      <c r="CB489" s="27"/>
      <c r="CC489" s="27"/>
      <c r="CD489" s="27"/>
      <c r="CE489" s="27"/>
      <c r="CF489" s="27"/>
      <c r="CG489" s="27"/>
      <c r="CH489" s="27"/>
      <c r="CI489" s="27"/>
      <c r="CJ489" s="27"/>
      <c r="CK489" s="27"/>
      <c r="CL489" s="27"/>
      <c r="CM489" s="27"/>
      <c r="CN489" s="27"/>
      <c r="CO489" s="27"/>
      <c r="CP489" s="27"/>
      <c r="CQ489" s="27"/>
      <c r="CR489" s="27"/>
      <c r="CS489" s="27"/>
      <c r="CT489" s="27"/>
      <c r="CU489" s="27"/>
      <c r="CV489" s="27"/>
      <c r="CW489" s="27"/>
      <c r="CX489" s="27"/>
      <c r="CY489" s="27"/>
      <c r="CZ489" s="27"/>
      <c r="DA489" s="27"/>
      <c r="DB489" s="27"/>
      <c r="DC489" s="27"/>
      <c r="DD489" s="27"/>
      <c r="DE489" s="27"/>
      <c r="DF489" s="27"/>
      <c r="DG489" s="27"/>
      <c r="DH489" s="27"/>
      <c r="DI489" s="27"/>
      <c r="DJ489" s="27"/>
      <c r="DK489" s="27"/>
      <c r="DL489" s="27"/>
      <c r="DM489" s="27"/>
      <c r="DN489" s="27"/>
      <c r="DO489" s="27"/>
      <c r="DP489" s="27"/>
      <c r="DQ489" s="27"/>
      <c r="DR489" s="27"/>
      <c r="DS489" s="27"/>
      <c r="DT489" s="27"/>
      <c r="DU489" s="27"/>
      <c r="DV489" s="27"/>
      <c r="DW489" s="27"/>
      <c r="DX489" s="27"/>
      <c r="DY489" s="27"/>
      <c r="DZ489" s="27"/>
      <c r="EA489" s="27"/>
      <c r="EB489" s="27"/>
      <c r="EC489" s="27"/>
      <c r="ED489" s="27"/>
      <c r="EE489" s="27"/>
      <c r="EF489" s="27"/>
      <c r="EG489" s="27"/>
      <c r="EH489" s="27"/>
      <c r="EI489" s="27"/>
      <c r="EJ489" s="27"/>
      <c r="EK489" s="27"/>
      <c r="EL489" s="27"/>
      <c r="EM489" s="27"/>
      <c r="EN489" s="27"/>
      <c r="EO489" s="27"/>
      <c r="EP489" s="27"/>
      <c r="EQ489" s="27"/>
      <c r="ER489" s="27"/>
      <c r="ES489" s="27"/>
      <c r="ET489" s="27"/>
      <c r="EU489" s="27"/>
      <c r="EV489" s="27"/>
      <c r="EW489" s="27"/>
      <c r="EX489" s="27"/>
      <c r="EY489" s="27"/>
      <c r="EZ489" s="27"/>
      <c r="FA489" s="27"/>
      <c r="FB489" s="27"/>
      <c r="FC489" s="27"/>
      <c r="FD489" s="27"/>
      <c r="FE489" s="27"/>
      <c r="FF489" s="27"/>
      <c r="FG489" s="27"/>
      <c r="FH489" s="27"/>
      <c r="FI489" s="27"/>
      <c r="FJ489" s="27"/>
      <c r="FK489" s="27"/>
      <c r="FL489" s="27"/>
      <c r="FM489" s="27"/>
      <c r="FN489" s="27"/>
      <c r="FO489" s="27"/>
      <c r="FP489" s="27"/>
      <c r="FQ489" s="27"/>
      <c r="FR489" s="27"/>
      <c r="FS489" s="27"/>
      <c r="FT489" s="27"/>
      <c r="FU489" s="27"/>
      <c r="FV489" s="27"/>
      <c r="FW489" s="27"/>
      <c r="FX489" s="27"/>
      <c r="FY489" s="27"/>
      <c r="FZ489" s="27"/>
      <c r="GA489" s="27"/>
      <c r="GB489" s="27"/>
      <c r="GC489" s="27"/>
      <c r="GD489" s="27"/>
      <c r="GE489" s="27"/>
      <c r="GF489" s="27"/>
      <c r="GG489" s="27"/>
      <c r="GH489" s="27"/>
      <c r="GI489" s="27"/>
      <c r="GJ489" s="27"/>
      <c r="GK489" s="27"/>
      <c r="GL489" s="27"/>
      <c r="GM489" s="27"/>
      <c r="GN489" s="27"/>
      <c r="GO489" s="27"/>
      <c r="GP489" s="27"/>
      <c r="GQ489" s="27"/>
      <c r="GR489" s="27"/>
      <c r="GS489" s="27"/>
      <c r="GT489" s="27"/>
      <c r="GU489" s="27"/>
      <c r="GV489" s="27"/>
      <c r="GW489" s="27"/>
      <c r="GX489" s="27"/>
      <c r="GY489" s="27"/>
      <c r="GZ489" s="27"/>
      <c r="HA489" s="27"/>
      <c r="HB489" s="27"/>
      <c r="HC489" s="27"/>
      <c r="HD489" s="27"/>
      <c r="HE489" s="27"/>
      <c r="HF489" s="27"/>
      <c r="HG489" s="27"/>
      <c r="HH489" s="27"/>
      <c r="HI489" s="27"/>
      <c r="HJ489" s="27"/>
      <c r="HK489" s="27"/>
      <c r="HL489" s="27"/>
      <c r="HM489" s="27"/>
      <c r="HN489" s="27"/>
      <c r="HO489" s="27"/>
      <c r="HP489" s="27"/>
      <c r="HQ489" s="27"/>
      <c r="HR489" s="27"/>
      <c r="HS489" s="27"/>
      <c r="HT489" s="27"/>
      <c r="HU489" s="27"/>
      <c r="HV489" s="27"/>
      <c r="HW489" s="27"/>
      <c r="HX489" s="27"/>
      <c r="HY489" s="27"/>
      <c r="HZ489" s="27"/>
      <c r="IA489" s="27"/>
      <c r="IB489" s="27"/>
      <c r="IC489" s="27"/>
      <c r="ID489" s="27"/>
      <c r="IE489" s="27"/>
      <c r="IF489" s="27"/>
      <c r="IG489" s="27"/>
      <c r="IH489" s="27"/>
      <c r="II489" s="27"/>
      <c r="IJ489" s="27"/>
      <c r="IK489" s="27"/>
      <c r="IL489" s="27"/>
      <c r="IM489" s="27"/>
      <c r="IN489" s="27"/>
      <c r="IO489" s="27"/>
      <c r="IP489" s="27"/>
      <c r="IQ489" s="27"/>
      <c r="IR489" s="27"/>
      <c r="IS489" s="27"/>
      <c r="IT489" s="27"/>
      <c r="IU489" s="27"/>
      <c r="IV489" s="27"/>
      <c r="IW489" s="27"/>
    </row>
    <row r="490" spans="1:257" s="113" customFormat="1" ht="14.25">
      <c r="A490" s="156"/>
      <c r="B490" s="116" t="s">
        <v>308</v>
      </c>
      <c r="C490" s="114"/>
      <c r="D490" s="15"/>
      <c r="E490" s="114"/>
      <c r="F490" s="114"/>
      <c r="G490" s="124"/>
      <c r="H490" s="116"/>
      <c r="I490" s="122"/>
      <c r="J490" s="30"/>
      <c r="K490" s="86"/>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27"/>
      <c r="BM490" s="27"/>
      <c r="BN490" s="27"/>
      <c r="BO490" s="27"/>
      <c r="BP490" s="27"/>
      <c r="BQ490" s="27"/>
      <c r="BR490" s="27"/>
      <c r="BS490" s="27"/>
      <c r="BT490" s="27"/>
      <c r="BU490" s="27"/>
      <c r="BV490" s="27"/>
      <c r="BW490" s="27"/>
      <c r="BX490" s="27"/>
      <c r="BY490" s="27"/>
      <c r="BZ490" s="27"/>
      <c r="CA490" s="27"/>
      <c r="CB490" s="27"/>
      <c r="CC490" s="27"/>
      <c r="CD490" s="27"/>
      <c r="CE490" s="27"/>
      <c r="CF490" s="27"/>
      <c r="CG490" s="27"/>
      <c r="CH490" s="27"/>
      <c r="CI490" s="27"/>
      <c r="CJ490" s="27"/>
      <c r="CK490" s="27"/>
      <c r="CL490" s="27"/>
      <c r="CM490" s="27"/>
      <c r="CN490" s="27"/>
      <c r="CO490" s="27"/>
      <c r="CP490" s="27"/>
      <c r="CQ490" s="27"/>
      <c r="CR490" s="27"/>
      <c r="CS490" s="27"/>
      <c r="CT490" s="27"/>
      <c r="CU490" s="27"/>
      <c r="CV490" s="27"/>
      <c r="CW490" s="27"/>
      <c r="CX490" s="27"/>
      <c r="CY490" s="27"/>
      <c r="CZ490" s="27"/>
      <c r="DA490" s="27"/>
      <c r="DB490" s="27"/>
      <c r="DC490" s="27"/>
      <c r="DD490" s="27"/>
      <c r="DE490" s="27"/>
      <c r="DF490" s="27"/>
      <c r="DG490" s="27"/>
      <c r="DH490" s="27"/>
      <c r="DI490" s="27"/>
      <c r="DJ490" s="27"/>
      <c r="DK490" s="27"/>
      <c r="DL490" s="27"/>
      <c r="DM490" s="27"/>
      <c r="DN490" s="27"/>
      <c r="DO490" s="27"/>
      <c r="DP490" s="27"/>
      <c r="DQ490" s="27"/>
      <c r="DR490" s="27"/>
      <c r="DS490" s="27"/>
      <c r="DT490" s="27"/>
      <c r="DU490" s="27"/>
      <c r="DV490" s="27"/>
      <c r="DW490" s="27"/>
      <c r="DX490" s="27"/>
      <c r="DY490" s="27"/>
      <c r="DZ490" s="27"/>
      <c r="EA490" s="27"/>
      <c r="EB490" s="27"/>
      <c r="EC490" s="27"/>
      <c r="ED490" s="27"/>
      <c r="EE490" s="27"/>
      <c r="EF490" s="27"/>
      <c r="EG490" s="27"/>
      <c r="EH490" s="27"/>
      <c r="EI490" s="27"/>
      <c r="EJ490" s="27"/>
      <c r="EK490" s="27"/>
      <c r="EL490" s="27"/>
      <c r="EM490" s="27"/>
      <c r="EN490" s="27"/>
      <c r="EO490" s="27"/>
      <c r="EP490" s="27"/>
      <c r="EQ490" s="27"/>
      <c r="ER490" s="27"/>
      <c r="ES490" s="27"/>
      <c r="ET490" s="27"/>
      <c r="EU490" s="27"/>
      <c r="EV490" s="27"/>
      <c r="EW490" s="27"/>
      <c r="EX490" s="27"/>
      <c r="EY490" s="27"/>
      <c r="EZ490" s="27"/>
      <c r="FA490" s="27"/>
      <c r="FB490" s="27"/>
      <c r="FC490" s="27"/>
      <c r="FD490" s="27"/>
      <c r="FE490" s="27"/>
      <c r="FF490" s="27"/>
      <c r="FG490" s="27"/>
      <c r="FH490" s="27"/>
      <c r="FI490" s="27"/>
      <c r="FJ490" s="27"/>
      <c r="FK490" s="27"/>
      <c r="FL490" s="27"/>
      <c r="FM490" s="27"/>
      <c r="FN490" s="27"/>
      <c r="FO490" s="27"/>
      <c r="FP490" s="27"/>
      <c r="FQ490" s="27"/>
      <c r="FR490" s="27"/>
      <c r="FS490" s="27"/>
      <c r="FT490" s="27"/>
      <c r="FU490" s="27"/>
      <c r="FV490" s="27"/>
      <c r="FW490" s="27"/>
      <c r="FX490" s="27"/>
      <c r="FY490" s="27"/>
      <c r="FZ490" s="27"/>
      <c r="GA490" s="27"/>
      <c r="GB490" s="27"/>
      <c r="GC490" s="27"/>
      <c r="GD490" s="27"/>
      <c r="GE490" s="27"/>
      <c r="GF490" s="27"/>
      <c r="GG490" s="27"/>
      <c r="GH490" s="27"/>
      <c r="GI490" s="27"/>
      <c r="GJ490" s="27"/>
      <c r="GK490" s="27"/>
      <c r="GL490" s="27"/>
      <c r="GM490" s="27"/>
      <c r="GN490" s="27"/>
      <c r="GO490" s="27"/>
      <c r="GP490" s="27"/>
      <c r="GQ490" s="27"/>
      <c r="GR490" s="27"/>
      <c r="GS490" s="27"/>
      <c r="GT490" s="27"/>
      <c r="GU490" s="27"/>
      <c r="GV490" s="27"/>
      <c r="GW490" s="27"/>
      <c r="GX490" s="27"/>
      <c r="GY490" s="27"/>
      <c r="GZ490" s="27"/>
      <c r="HA490" s="27"/>
      <c r="HB490" s="27"/>
      <c r="HC490" s="27"/>
      <c r="HD490" s="27"/>
      <c r="HE490" s="27"/>
      <c r="HF490" s="27"/>
      <c r="HG490" s="27"/>
      <c r="HH490" s="27"/>
      <c r="HI490" s="27"/>
      <c r="HJ490" s="27"/>
      <c r="HK490" s="27"/>
      <c r="HL490" s="27"/>
      <c r="HM490" s="27"/>
      <c r="HN490" s="27"/>
      <c r="HO490" s="27"/>
      <c r="HP490" s="27"/>
      <c r="HQ490" s="27"/>
      <c r="HR490" s="27"/>
      <c r="HS490" s="27"/>
      <c r="HT490" s="27"/>
      <c r="HU490" s="27"/>
      <c r="HV490" s="27"/>
      <c r="HW490" s="27"/>
      <c r="HX490" s="27"/>
      <c r="HY490" s="27"/>
      <c r="HZ490" s="27"/>
      <c r="IA490" s="27"/>
      <c r="IB490" s="27"/>
      <c r="IC490" s="27"/>
      <c r="ID490" s="27"/>
      <c r="IE490" s="27"/>
      <c r="IF490" s="27"/>
      <c r="IG490" s="27"/>
      <c r="IH490" s="27"/>
      <c r="II490" s="27"/>
      <c r="IJ490" s="27"/>
      <c r="IK490" s="27"/>
      <c r="IL490" s="27"/>
      <c r="IM490" s="27"/>
      <c r="IN490" s="27"/>
      <c r="IO490" s="27"/>
      <c r="IP490" s="27"/>
      <c r="IQ490" s="27"/>
      <c r="IR490" s="27"/>
      <c r="IS490" s="27"/>
      <c r="IT490" s="27"/>
      <c r="IU490" s="27"/>
      <c r="IV490" s="27"/>
      <c r="IW490" s="27"/>
    </row>
    <row r="491" spans="1:257" ht="14.25">
      <c r="B491" s="116" t="s">
        <v>8</v>
      </c>
      <c r="C491" s="114"/>
      <c r="D491" s="15">
        <v>112</v>
      </c>
      <c r="E491" s="114"/>
      <c r="F491" s="114" t="s">
        <v>54</v>
      </c>
      <c r="G491" s="112"/>
      <c r="H491" s="116" t="s">
        <v>69</v>
      </c>
      <c r="I491" s="122"/>
      <c r="J491" s="51">
        <f>SUM(D491*G491)</f>
        <v>0</v>
      </c>
      <c r="K491" s="86" t="s">
        <v>69</v>
      </c>
      <c r="L491" s="3"/>
    </row>
    <row r="492" spans="1:257" s="113" customFormat="1">
      <c r="A492" s="156"/>
      <c r="B492"/>
      <c r="C492"/>
      <c r="D492" s="3"/>
      <c r="E492"/>
      <c r="F492" s="3"/>
      <c r="G492"/>
      <c r="H492"/>
      <c r="I492" s="3"/>
      <c r="J492" s="18"/>
      <c r="K492" s="64"/>
      <c r="L492" s="116"/>
    </row>
    <row r="493" spans="1:257" s="113" customFormat="1">
      <c r="A493" s="155">
        <v>2</v>
      </c>
      <c r="B493" s="588" t="s">
        <v>305</v>
      </c>
      <c r="C493" s="588"/>
      <c r="D493" s="588"/>
      <c r="E493" s="588"/>
      <c r="F493" s="588"/>
      <c r="G493" s="588"/>
      <c r="H493" s="588"/>
      <c r="I493" s="3"/>
      <c r="J493" s="18"/>
      <c r="K493" s="64"/>
      <c r="L493" s="116"/>
    </row>
    <row r="494" spans="1:257" ht="14.25">
      <c r="A494" s="155"/>
      <c r="B494" s="116" t="s">
        <v>11</v>
      </c>
      <c r="C494" s="116"/>
      <c r="D494" s="116">
        <v>34</v>
      </c>
      <c r="E494" s="3"/>
      <c r="F494" s="1" t="s">
        <v>54</v>
      </c>
      <c r="G494" s="112"/>
      <c r="H494" s="3" t="s">
        <v>69</v>
      </c>
      <c r="I494" s="11"/>
      <c r="J494" s="51">
        <f>SUM(D494*G494)</f>
        <v>0</v>
      </c>
      <c r="K494" s="86" t="s">
        <v>69</v>
      </c>
      <c r="L494" s="3"/>
    </row>
    <row r="495" spans="1:257" ht="21" customHeight="1">
      <c r="A495" s="155"/>
      <c r="B495" s="3"/>
      <c r="C495" s="3"/>
      <c r="D495" s="3"/>
      <c r="E495" s="3"/>
      <c r="F495" s="3"/>
      <c r="G495" s="52"/>
      <c r="H495" s="3"/>
      <c r="I495" s="3"/>
      <c r="J495" s="18"/>
      <c r="K495" s="64"/>
      <c r="L495" s="1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c r="GQ495" s="3"/>
      <c r="GR495" s="3"/>
      <c r="GS495" s="3"/>
      <c r="GT495" s="3"/>
      <c r="GU495" s="3"/>
      <c r="GV495" s="3"/>
      <c r="GW495" s="3"/>
      <c r="GX495" s="3"/>
      <c r="GY495" s="3"/>
      <c r="GZ495" s="3"/>
      <c r="HA495" s="3"/>
      <c r="HB495" s="3"/>
      <c r="HC495" s="3"/>
      <c r="HD495" s="3"/>
      <c r="HE495" s="3"/>
      <c r="HF495" s="3"/>
      <c r="HG495" s="3"/>
      <c r="HH495" s="3"/>
      <c r="HI495" s="3"/>
      <c r="HJ495" s="3"/>
      <c r="HK495" s="3"/>
      <c r="HL495" s="3"/>
      <c r="HM495" s="3"/>
      <c r="HN495" s="3"/>
      <c r="HO495" s="3"/>
      <c r="HP495" s="3"/>
      <c r="HQ495" s="3"/>
      <c r="HR495" s="3"/>
      <c r="HS495" s="3"/>
      <c r="HT495" s="3"/>
      <c r="HU495" s="3"/>
      <c r="HV495" s="3"/>
      <c r="HW495" s="3"/>
      <c r="HX495" s="3"/>
      <c r="HY495" s="3"/>
      <c r="HZ495" s="3"/>
      <c r="IA495" s="3"/>
      <c r="IB495" s="3"/>
      <c r="IC495" s="3"/>
      <c r="ID495" s="3"/>
      <c r="IE495" s="3"/>
      <c r="IF495" s="3"/>
      <c r="IG495" s="3"/>
      <c r="IH495" s="3"/>
      <c r="II495" s="3"/>
      <c r="IJ495" s="3"/>
      <c r="IK495" s="3"/>
      <c r="IL495" s="3"/>
      <c r="IM495" s="3"/>
      <c r="IN495" s="3"/>
      <c r="IO495" s="3"/>
      <c r="IP495" s="3"/>
      <c r="IQ495" s="3"/>
      <c r="IR495" s="3"/>
      <c r="IS495" s="3"/>
      <c r="IT495" s="3"/>
      <c r="IU495" s="3"/>
      <c r="IV495" s="3"/>
      <c r="IW495" s="3"/>
    </row>
    <row r="496" spans="1:257" ht="90" customHeight="1">
      <c r="A496" s="155">
        <v>3</v>
      </c>
      <c r="B496" s="588" t="s">
        <v>304</v>
      </c>
      <c r="C496" s="588"/>
      <c r="D496" s="588"/>
      <c r="E496" s="588"/>
      <c r="F496" s="588"/>
      <c r="G496" s="588"/>
      <c r="H496" s="588"/>
      <c r="I496" s="116"/>
      <c r="J496" s="18"/>
      <c r="K496" s="64"/>
      <c r="L496" s="12"/>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c r="FK496" s="3"/>
      <c r="FL496" s="3"/>
      <c r="FM496" s="3"/>
      <c r="FN496" s="3"/>
      <c r="FO496" s="3"/>
      <c r="FP496" s="3"/>
      <c r="FQ496" s="3"/>
      <c r="FR496" s="3"/>
      <c r="FS496" s="3"/>
      <c r="FT496" s="3"/>
      <c r="FU496" s="3"/>
      <c r="FV496" s="3"/>
      <c r="FW496" s="3"/>
      <c r="FX496" s="3"/>
      <c r="FY496" s="3"/>
      <c r="FZ496" s="3"/>
      <c r="GA496" s="3"/>
      <c r="GB496" s="3"/>
      <c r="GC496" s="3"/>
      <c r="GD496" s="3"/>
      <c r="GE496" s="3"/>
      <c r="GF496" s="3"/>
      <c r="GG496" s="3"/>
      <c r="GH496" s="3"/>
      <c r="GI496" s="3"/>
      <c r="GJ496" s="3"/>
      <c r="GK496" s="3"/>
      <c r="GL496" s="3"/>
      <c r="GM496" s="3"/>
      <c r="GN496" s="3"/>
      <c r="GO496" s="3"/>
      <c r="GP496" s="3"/>
      <c r="GQ496" s="3"/>
      <c r="GR496" s="3"/>
      <c r="GS496" s="3"/>
      <c r="GT496" s="3"/>
      <c r="GU496" s="3"/>
      <c r="GV496" s="3"/>
      <c r="GW496" s="3"/>
      <c r="GX496" s="3"/>
      <c r="GY496" s="3"/>
      <c r="GZ496" s="3"/>
      <c r="HA496" s="3"/>
      <c r="HB496" s="3"/>
      <c r="HC496" s="3"/>
      <c r="HD496" s="3"/>
      <c r="HE496" s="3"/>
      <c r="HF496" s="3"/>
      <c r="HG496" s="3"/>
      <c r="HH496" s="3"/>
      <c r="HI496" s="3"/>
      <c r="HJ496" s="3"/>
      <c r="HK496" s="3"/>
      <c r="HL496" s="3"/>
      <c r="HM496" s="3"/>
      <c r="HN496" s="3"/>
      <c r="HO496" s="3"/>
      <c r="HP496" s="3"/>
      <c r="HQ496" s="3"/>
      <c r="HR496" s="3"/>
      <c r="HS496" s="3"/>
      <c r="HT496" s="3"/>
      <c r="HU496" s="3"/>
      <c r="HV496" s="3"/>
      <c r="HW496" s="3"/>
      <c r="HX496" s="3"/>
      <c r="HY496" s="3"/>
      <c r="HZ496" s="3"/>
      <c r="IA496" s="3"/>
      <c r="IB496" s="3"/>
      <c r="IC496" s="3"/>
      <c r="ID496" s="3"/>
      <c r="IE496" s="3"/>
      <c r="IF496" s="3"/>
      <c r="IG496" s="3"/>
      <c r="IH496" s="3"/>
      <c r="II496" s="3"/>
      <c r="IJ496" s="3"/>
      <c r="IK496" s="3"/>
      <c r="IL496" s="3"/>
      <c r="IM496" s="3"/>
      <c r="IN496" s="3"/>
      <c r="IO496" s="3"/>
      <c r="IP496" s="3"/>
      <c r="IQ496" s="3"/>
      <c r="IR496" s="3"/>
      <c r="IS496" s="3"/>
      <c r="IT496" s="3"/>
      <c r="IU496" s="3"/>
      <c r="IV496" s="3"/>
      <c r="IW496" s="3"/>
    </row>
    <row r="497" spans="1:257">
      <c r="A497" s="155"/>
      <c r="B497" s="116"/>
      <c r="C497" s="116"/>
      <c r="D497" s="116"/>
      <c r="E497" s="116"/>
      <c r="F497" s="116"/>
      <c r="G497" s="52"/>
      <c r="H497" s="116"/>
      <c r="I497" s="116"/>
      <c r="J497" s="18"/>
      <c r="K497" s="92"/>
      <c r="L497" s="12"/>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c r="IQ497" s="3"/>
      <c r="IR497" s="3"/>
      <c r="IS497" s="3"/>
      <c r="IT497" s="3"/>
      <c r="IU497" s="3"/>
      <c r="IV497" s="3"/>
      <c r="IW497" s="3"/>
    </row>
    <row r="498" spans="1:257" s="113" customFormat="1" ht="43.5" customHeight="1">
      <c r="A498" s="155"/>
      <c r="B498" s="116" t="s">
        <v>8</v>
      </c>
      <c r="C498" s="116"/>
      <c r="D498" s="116">
        <v>74</v>
      </c>
      <c r="E498" s="116"/>
      <c r="F498" s="114" t="s">
        <v>54</v>
      </c>
      <c r="G498" s="112"/>
      <c r="H498" s="116" t="s">
        <v>69</v>
      </c>
      <c r="I498" s="122"/>
      <c r="J498" s="51">
        <f>SUM(D498*G498)</f>
        <v>0</v>
      </c>
      <c r="K498" s="86" t="s">
        <v>69</v>
      </c>
      <c r="L498" s="12"/>
      <c r="M498" s="116"/>
      <c r="N498" s="116"/>
      <c r="O498" s="116"/>
      <c r="P498" s="116"/>
      <c r="Q498" s="116"/>
      <c r="R498" s="116"/>
      <c r="S498" s="116"/>
      <c r="T498" s="116"/>
      <c r="U498" s="116"/>
      <c r="V498" s="116"/>
      <c r="W498" s="116"/>
      <c r="X498" s="116"/>
      <c r="Y498" s="116"/>
      <c r="Z498" s="116"/>
      <c r="AA498" s="116"/>
      <c r="AB498" s="116"/>
      <c r="AC498" s="116"/>
      <c r="AD498" s="116"/>
      <c r="AE498" s="116"/>
      <c r="AF498" s="116"/>
      <c r="AG498" s="116"/>
      <c r="AH498" s="116"/>
      <c r="AI498" s="116"/>
      <c r="AJ498" s="116"/>
      <c r="AK498" s="116"/>
      <c r="AL498" s="116"/>
      <c r="AM498" s="116"/>
      <c r="AN498" s="116"/>
      <c r="AO498" s="116"/>
      <c r="AP498" s="116"/>
      <c r="AQ498" s="116"/>
      <c r="AR498" s="116"/>
      <c r="AS498" s="116"/>
      <c r="AT498" s="116"/>
      <c r="AU498" s="116"/>
      <c r="AV498" s="116"/>
      <c r="AW498" s="116"/>
      <c r="AX498" s="116"/>
      <c r="AY498" s="116"/>
      <c r="AZ498" s="116"/>
      <c r="BA498" s="116"/>
      <c r="BB498" s="116"/>
      <c r="BC498" s="116"/>
      <c r="BD498" s="116"/>
      <c r="BE498" s="116"/>
      <c r="BF498" s="116"/>
      <c r="BG498" s="116"/>
      <c r="BH498" s="116"/>
      <c r="BI498" s="116"/>
      <c r="BJ498" s="116"/>
      <c r="BK498" s="116"/>
      <c r="BL498" s="116"/>
      <c r="BM498" s="116"/>
      <c r="BN498" s="116"/>
      <c r="BO498" s="116"/>
      <c r="BP498" s="116"/>
      <c r="BQ498" s="116"/>
      <c r="BR498" s="116"/>
      <c r="BS498" s="116"/>
      <c r="BT498" s="116"/>
      <c r="BU498" s="116"/>
      <c r="BV498" s="116"/>
      <c r="BW498" s="116"/>
      <c r="BX498" s="116"/>
      <c r="BY498" s="116"/>
      <c r="BZ498" s="116"/>
      <c r="CA498" s="116"/>
      <c r="CB498" s="116"/>
      <c r="CC498" s="116"/>
      <c r="CD498" s="116"/>
      <c r="CE498" s="116"/>
      <c r="CF498" s="116"/>
      <c r="CG498" s="116"/>
      <c r="CH498" s="116"/>
      <c r="CI498" s="116"/>
      <c r="CJ498" s="116"/>
      <c r="CK498" s="116"/>
      <c r="CL498" s="116"/>
      <c r="CM498" s="116"/>
      <c r="CN498" s="116"/>
      <c r="CO498" s="116"/>
      <c r="CP498" s="116"/>
      <c r="CQ498" s="116"/>
      <c r="CR498" s="116"/>
      <c r="CS498" s="116"/>
      <c r="CT498" s="116"/>
      <c r="CU498" s="116"/>
      <c r="CV498" s="116"/>
      <c r="CW498" s="116"/>
      <c r="CX498" s="116"/>
      <c r="CY498" s="116"/>
      <c r="CZ498" s="116"/>
      <c r="DA498" s="116"/>
      <c r="DB498" s="116"/>
      <c r="DC498" s="116"/>
      <c r="DD498" s="116"/>
      <c r="DE498" s="116"/>
      <c r="DF498" s="116"/>
      <c r="DG498" s="116"/>
      <c r="DH498" s="116"/>
      <c r="DI498" s="116"/>
      <c r="DJ498" s="116"/>
      <c r="DK498" s="116"/>
      <c r="DL498" s="116"/>
      <c r="DM498" s="116"/>
      <c r="DN498" s="116"/>
      <c r="DO498" s="116"/>
      <c r="DP498" s="116"/>
      <c r="DQ498" s="116"/>
      <c r="DR498" s="116"/>
      <c r="DS498" s="116"/>
      <c r="DT498" s="116"/>
      <c r="DU498" s="116"/>
      <c r="DV498" s="116"/>
      <c r="DW498" s="116"/>
      <c r="DX498" s="116"/>
      <c r="DY498" s="116"/>
      <c r="DZ498" s="116"/>
      <c r="EA498" s="116"/>
      <c r="EB498" s="116"/>
      <c r="EC498" s="116"/>
      <c r="ED498" s="116"/>
      <c r="EE498" s="116"/>
      <c r="EF498" s="116"/>
      <c r="EG498" s="116"/>
      <c r="EH498" s="116"/>
      <c r="EI498" s="116"/>
      <c r="EJ498" s="116"/>
      <c r="EK498" s="116"/>
      <c r="EL498" s="116"/>
      <c r="EM498" s="116"/>
      <c r="EN498" s="116"/>
      <c r="EO498" s="116"/>
      <c r="EP498" s="116"/>
      <c r="EQ498" s="116"/>
      <c r="ER498" s="116"/>
      <c r="ES498" s="116"/>
      <c r="ET498" s="116"/>
      <c r="EU498" s="116"/>
      <c r="EV498" s="116"/>
      <c r="EW498" s="116"/>
      <c r="EX498" s="116"/>
      <c r="EY498" s="116"/>
      <c r="EZ498" s="116"/>
      <c r="FA498" s="116"/>
      <c r="FB498" s="116"/>
      <c r="FC498" s="116"/>
      <c r="FD498" s="116"/>
      <c r="FE498" s="116"/>
      <c r="FF498" s="116"/>
      <c r="FG498" s="116"/>
      <c r="FH498" s="116"/>
      <c r="FI498" s="116"/>
      <c r="FJ498" s="116"/>
      <c r="FK498" s="116"/>
      <c r="FL498" s="116"/>
      <c r="FM498" s="116"/>
      <c r="FN498" s="116"/>
      <c r="FO498" s="116"/>
      <c r="FP498" s="116"/>
      <c r="FQ498" s="116"/>
      <c r="FR498" s="116"/>
      <c r="FS498" s="116"/>
      <c r="FT498" s="116"/>
      <c r="FU498" s="116"/>
      <c r="FV498" s="116"/>
      <c r="FW498" s="116"/>
      <c r="FX498" s="116"/>
      <c r="FY498" s="116"/>
      <c r="FZ498" s="116"/>
      <c r="GA498" s="116"/>
      <c r="GB498" s="116"/>
      <c r="GC498" s="116"/>
      <c r="GD498" s="116"/>
      <c r="GE498" s="116"/>
      <c r="GF498" s="116"/>
      <c r="GG498" s="116"/>
      <c r="GH498" s="116"/>
      <c r="GI498" s="116"/>
      <c r="GJ498" s="116"/>
      <c r="GK498" s="116"/>
      <c r="GL498" s="116"/>
      <c r="GM498" s="116"/>
      <c r="GN498" s="116"/>
      <c r="GO498" s="116"/>
      <c r="GP498" s="116"/>
      <c r="GQ498" s="116"/>
      <c r="GR498" s="116"/>
      <c r="GS498" s="116"/>
      <c r="GT498" s="116"/>
      <c r="GU498" s="116"/>
      <c r="GV498" s="116"/>
      <c r="GW498" s="116"/>
      <c r="GX498" s="116"/>
      <c r="GY498" s="116"/>
      <c r="GZ498" s="116"/>
      <c r="HA498" s="116"/>
      <c r="HB498" s="116"/>
      <c r="HC498" s="116"/>
      <c r="HD498" s="116"/>
      <c r="HE498" s="116"/>
      <c r="HF498" s="116"/>
      <c r="HG498" s="116"/>
      <c r="HH498" s="116"/>
      <c r="HI498" s="116"/>
      <c r="HJ498" s="116"/>
      <c r="HK498" s="116"/>
      <c r="HL498" s="116"/>
      <c r="HM498" s="116"/>
      <c r="HN498" s="116"/>
      <c r="HO498" s="116"/>
      <c r="HP498" s="116"/>
      <c r="HQ498" s="116"/>
      <c r="HR498" s="116"/>
      <c r="HS498" s="116"/>
      <c r="HT498" s="116"/>
      <c r="HU498" s="116"/>
      <c r="HV498" s="116"/>
      <c r="HW498" s="116"/>
      <c r="HX498" s="116"/>
      <c r="HY498" s="116"/>
      <c r="HZ498" s="116"/>
      <c r="IA498" s="116"/>
      <c r="IB498" s="116"/>
      <c r="IC498" s="116"/>
      <c r="ID498" s="116"/>
      <c r="IE498" s="116"/>
      <c r="IF498" s="116"/>
      <c r="IG498" s="116"/>
      <c r="IH498" s="116"/>
      <c r="II498" s="116"/>
      <c r="IJ498" s="116"/>
      <c r="IK498" s="116"/>
      <c r="IL498" s="116"/>
      <c r="IM498" s="116"/>
      <c r="IN498" s="116"/>
      <c r="IO498" s="116"/>
      <c r="IP498" s="116"/>
      <c r="IQ498" s="116"/>
      <c r="IR498" s="116"/>
      <c r="IS498" s="116"/>
      <c r="IT498" s="116"/>
      <c r="IU498" s="116"/>
      <c r="IV498" s="116"/>
      <c r="IW498" s="116"/>
    </row>
    <row r="499" spans="1:257" s="113" customFormat="1">
      <c r="A499" s="155"/>
      <c r="B499" s="116"/>
      <c r="C499" s="116"/>
      <c r="D499" s="116"/>
      <c r="E499" s="116"/>
      <c r="F499" s="116"/>
      <c r="G499" s="52"/>
      <c r="H499" s="116"/>
      <c r="I499" s="116"/>
      <c r="J499" s="18"/>
      <c r="K499" s="64"/>
      <c r="L499" s="12"/>
      <c r="M499" s="116"/>
      <c r="N499" s="116"/>
      <c r="O499" s="116"/>
      <c r="P499" s="116"/>
      <c r="Q499" s="116"/>
      <c r="R499" s="116"/>
      <c r="S499" s="116"/>
      <c r="T499" s="116"/>
      <c r="U499" s="116"/>
      <c r="V499" s="116"/>
      <c r="W499" s="116"/>
      <c r="X499" s="116"/>
      <c r="Y499" s="116"/>
      <c r="Z499" s="116"/>
      <c r="AA499" s="116"/>
      <c r="AB499" s="116"/>
      <c r="AC499" s="116"/>
      <c r="AD499" s="116"/>
      <c r="AE499" s="116"/>
      <c r="AF499" s="116"/>
      <c r="AG499" s="116"/>
      <c r="AH499" s="116"/>
      <c r="AI499" s="116"/>
      <c r="AJ499" s="116"/>
      <c r="AK499" s="116"/>
      <c r="AL499" s="116"/>
      <c r="AM499" s="116"/>
      <c r="AN499" s="116"/>
      <c r="AO499" s="116"/>
      <c r="AP499" s="116"/>
      <c r="AQ499" s="116"/>
      <c r="AR499" s="116"/>
      <c r="AS499" s="116"/>
      <c r="AT499" s="116"/>
      <c r="AU499" s="116"/>
      <c r="AV499" s="116"/>
      <c r="AW499" s="116"/>
      <c r="AX499" s="116"/>
      <c r="AY499" s="116"/>
      <c r="AZ499" s="116"/>
      <c r="BA499" s="116"/>
      <c r="BB499" s="116"/>
      <c r="BC499" s="116"/>
      <c r="BD499" s="116"/>
      <c r="BE499" s="116"/>
      <c r="BF499" s="116"/>
      <c r="BG499" s="116"/>
      <c r="BH499" s="116"/>
      <c r="BI499" s="116"/>
      <c r="BJ499" s="116"/>
      <c r="BK499" s="116"/>
      <c r="BL499" s="116"/>
      <c r="BM499" s="116"/>
      <c r="BN499" s="116"/>
      <c r="BO499" s="116"/>
      <c r="BP499" s="116"/>
      <c r="BQ499" s="116"/>
      <c r="BR499" s="116"/>
      <c r="BS499" s="116"/>
      <c r="BT499" s="116"/>
      <c r="BU499" s="116"/>
      <c r="BV499" s="116"/>
      <c r="BW499" s="116"/>
      <c r="BX499" s="116"/>
      <c r="BY499" s="116"/>
      <c r="BZ499" s="116"/>
      <c r="CA499" s="116"/>
      <c r="CB499" s="116"/>
      <c r="CC499" s="116"/>
      <c r="CD499" s="116"/>
      <c r="CE499" s="116"/>
      <c r="CF499" s="116"/>
      <c r="CG499" s="116"/>
      <c r="CH499" s="116"/>
      <c r="CI499" s="116"/>
      <c r="CJ499" s="116"/>
      <c r="CK499" s="116"/>
      <c r="CL499" s="116"/>
      <c r="CM499" s="116"/>
      <c r="CN499" s="116"/>
      <c r="CO499" s="116"/>
      <c r="CP499" s="116"/>
      <c r="CQ499" s="116"/>
      <c r="CR499" s="116"/>
      <c r="CS499" s="116"/>
      <c r="CT499" s="116"/>
      <c r="CU499" s="116"/>
      <c r="CV499" s="116"/>
      <c r="CW499" s="116"/>
      <c r="CX499" s="116"/>
      <c r="CY499" s="116"/>
      <c r="CZ499" s="116"/>
      <c r="DA499" s="116"/>
      <c r="DB499" s="116"/>
      <c r="DC499" s="116"/>
      <c r="DD499" s="116"/>
      <c r="DE499" s="116"/>
      <c r="DF499" s="116"/>
      <c r="DG499" s="116"/>
      <c r="DH499" s="116"/>
      <c r="DI499" s="116"/>
      <c r="DJ499" s="116"/>
      <c r="DK499" s="116"/>
      <c r="DL499" s="116"/>
      <c r="DM499" s="116"/>
      <c r="DN499" s="116"/>
      <c r="DO499" s="116"/>
      <c r="DP499" s="116"/>
      <c r="DQ499" s="116"/>
      <c r="DR499" s="116"/>
      <c r="DS499" s="116"/>
      <c r="DT499" s="116"/>
      <c r="DU499" s="116"/>
      <c r="DV499" s="116"/>
      <c r="DW499" s="116"/>
      <c r="DX499" s="116"/>
      <c r="DY499" s="116"/>
      <c r="DZ499" s="116"/>
      <c r="EA499" s="116"/>
      <c r="EB499" s="116"/>
      <c r="EC499" s="116"/>
      <c r="ED499" s="116"/>
      <c r="EE499" s="116"/>
      <c r="EF499" s="116"/>
      <c r="EG499" s="116"/>
      <c r="EH499" s="116"/>
      <c r="EI499" s="116"/>
      <c r="EJ499" s="116"/>
      <c r="EK499" s="116"/>
      <c r="EL499" s="116"/>
      <c r="EM499" s="116"/>
      <c r="EN499" s="116"/>
      <c r="EO499" s="116"/>
      <c r="EP499" s="116"/>
      <c r="EQ499" s="116"/>
      <c r="ER499" s="116"/>
      <c r="ES499" s="116"/>
      <c r="ET499" s="116"/>
      <c r="EU499" s="116"/>
      <c r="EV499" s="116"/>
      <c r="EW499" s="116"/>
      <c r="EX499" s="116"/>
      <c r="EY499" s="116"/>
      <c r="EZ499" s="116"/>
      <c r="FA499" s="116"/>
      <c r="FB499" s="116"/>
      <c r="FC499" s="116"/>
      <c r="FD499" s="116"/>
      <c r="FE499" s="116"/>
      <c r="FF499" s="116"/>
      <c r="FG499" s="116"/>
      <c r="FH499" s="116"/>
      <c r="FI499" s="116"/>
      <c r="FJ499" s="116"/>
      <c r="FK499" s="116"/>
      <c r="FL499" s="116"/>
      <c r="FM499" s="116"/>
      <c r="FN499" s="116"/>
      <c r="FO499" s="116"/>
      <c r="FP499" s="116"/>
      <c r="FQ499" s="116"/>
      <c r="FR499" s="116"/>
      <c r="FS499" s="116"/>
      <c r="FT499" s="116"/>
      <c r="FU499" s="116"/>
      <c r="FV499" s="116"/>
      <c r="FW499" s="116"/>
      <c r="FX499" s="116"/>
      <c r="FY499" s="116"/>
      <c r="FZ499" s="116"/>
      <c r="GA499" s="116"/>
      <c r="GB499" s="116"/>
      <c r="GC499" s="116"/>
      <c r="GD499" s="116"/>
      <c r="GE499" s="116"/>
      <c r="GF499" s="116"/>
      <c r="GG499" s="116"/>
      <c r="GH499" s="116"/>
      <c r="GI499" s="116"/>
      <c r="GJ499" s="116"/>
      <c r="GK499" s="116"/>
      <c r="GL499" s="116"/>
      <c r="GM499" s="116"/>
      <c r="GN499" s="116"/>
      <c r="GO499" s="116"/>
      <c r="GP499" s="116"/>
      <c r="GQ499" s="116"/>
      <c r="GR499" s="116"/>
      <c r="GS499" s="116"/>
      <c r="GT499" s="116"/>
      <c r="GU499" s="116"/>
      <c r="GV499" s="116"/>
      <c r="GW499" s="116"/>
      <c r="GX499" s="116"/>
      <c r="GY499" s="116"/>
      <c r="GZ499" s="116"/>
      <c r="HA499" s="116"/>
      <c r="HB499" s="116"/>
      <c r="HC499" s="116"/>
      <c r="HD499" s="116"/>
      <c r="HE499" s="116"/>
      <c r="HF499" s="116"/>
      <c r="HG499" s="116"/>
      <c r="HH499" s="116"/>
      <c r="HI499" s="116"/>
      <c r="HJ499" s="116"/>
      <c r="HK499" s="116"/>
      <c r="HL499" s="116"/>
      <c r="HM499" s="116"/>
      <c r="HN499" s="116"/>
      <c r="HO499" s="116"/>
      <c r="HP499" s="116"/>
      <c r="HQ499" s="116"/>
      <c r="HR499" s="116"/>
      <c r="HS499" s="116"/>
      <c r="HT499" s="116"/>
      <c r="HU499" s="116"/>
      <c r="HV499" s="116"/>
      <c r="HW499" s="116"/>
      <c r="HX499" s="116"/>
      <c r="HY499" s="116"/>
      <c r="HZ499" s="116"/>
      <c r="IA499" s="116"/>
      <c r="IB499" s="116"/>
      <c r="IC499" s="116"/>
      <c r="ID499" s="116"/>
      <c r="IE499" s="116"/>
      <c r="IF499" s="116"/>
      <c r="IG499" s="116"/>
      <c r="IH499" s="116"/>
      <c r="II499" s="116"/>
      <c r="IJ499" s="116"/>
      <c r="IK499" s="116"/>
      <c r="IL499" s="116"/>
      <c r="IM499" s="116"/>
      <c r="IN499" s="116"/>
      <c r="IO499" s="116"/>
      <c r="IP499" s="116"/>
      <c r="IQ499" s="116"/>
      <c r="IR499" s="116"/>
      <c r="IS499" s="116"/>
      <c r="IT499" s="116"/>
      <c r="IU499" s="116"/>
      <c r="IV499" s="116"/>
      <c r="IW499" s="116"/>
    </row>
    <row r="500" spans="1:257" s="113" customFormat="1" ht="92.25" customHeight="1">
      <c r="A500" s="155">
        <v>4</v>
      </c>
      <c r="B500" s="588" t="s">
        <v>307</v>
      </c>
      <c r="C500" s="588"/>
      <c r="D500" s="588"/>
      <c r="E500" s="588"/>
      <c r="F500" s="588"/>
      <c r="G500" s="588"/>
      <c r="H500" s="588"/>
      <c r="I500" s="116"/>
      <c r="J500" s="18"/>
      <c r="K500" s="64"/>
      <c r="L500" s="12"/>
      <c r="M500" s="116"/>
      <c r="N500" s="116"/>
      <c r="O500" s="116"/>
      <c r="P500" s="116"/>
      <c r="Q500" s="116"/>
      <c r="R500" s="116"/>
      <c r="S500" s="116"/>
      <c r="T500" s="116"/>
      <c r="U500" s="116"/>
      <c r="V500" s="116"/>
      <c r="W500" s="116"/>
      <c r="X500" s="116"/>
      <c r="Y500" s="116"/>
      <c r="Z500" s="116"/>
      <c r="AA500" s="116"/>
      <c r="AB500" s="116"/>
      <c r="AC500" s="116"/>
      <c r="AD500" s="116"/>
      <c r="AE500" s="116"/>
      <c r="AF500" s="116"/>
      <c r="AG500" s="116"/>
      <c r="AH500" s="116"/>
      <c r="AI500" s="116"/>
      <c r="AJ500" s="116"/>
      <c r="AK500" s="116"/>
      <c r="AL500" s="116"/>
      <c r="AM500" s="116"/>
      <c r="AN500" s="116"/>
      <c r="AO500" s="116"/>
      <c r="AP500" s="116"/>
      <c r="AQ500" s="116"/>
      <c r="AR500" s="116"/>
      <c r="AS500" s="116"/>
      <c r="AT500" s="116"/>
      <c r="AU500" s="116"/>
      <c r="AV500" s="116"/>
      <c r="AW500" s="116"/>
      <c r="AX500" s="116"/>
      <c r="AY500" s="116"/>
      <c r="AZ500" s="116"/>
      <c r="BA500" s="116"/>
      <c r="BB500" s="116"/>
      <c r="BC500" s="116"/>
      <c r="BD500" s="116"/>
      <c r="BE500" s="116"/>
      <c r="BF500" s="116"/>
      <c r="BG500" s="116"/>
      <c r="BH500" s="116"/>
      <c r="BI500" s="116"/>
      <c r="BJ500" s="116"/>
      <c r="BK500" s="116"/>
      <c r="BL500" s="116"/>
      <c r="BM500" s="116"/>
      <c r="BN500" s="116"/>
      <c r="BO500" s="116"/>
      <c r="BP500" s="116"/>
      <c r="BQ500" s="116"/>
      <c r="BR500" s="116"/>
      <c r="BS500" s="116"/>
      <c r="BT500" s="116"/>
      <c r="BU500" s="116"/>
      <c r="BV500" s="116"/>
      <c r="BW500" s="116"/>
      <c r="BX500" s="116"/>
      <c r="BY500" s="116"/>
      <c r="BZ500" s="116"/>
      <c r="CA500" s="116"/>
      <c r="CB500" s="116"/>
      <c r="CC500" s="116"/>
      <c r="CD500" s="116"/>
      <c r="CE500" s="116"/>
      <c r="CF500" s="116"/>
      <c r="CG500" s="116"/>
      <c r="CH500" s="116"/>
      <c r="CI500" s="116"/>
      <c r="CJ500" s="116"/>
      <c r="CK500" s="116"/>
      <c r="CL500" s="116"/>
      <c r="CM500" s="116"/>
      <c r="CN500" s="116"/>
      <c r="CO500" s="116"/>
      <c r="CP500" s="116"/>
      <c r="CQ500" s="116"/>
      <c r="CR500" s="116"/>
      <c r="CS500" s="116"/>
      <c r="CT500" s="116"/>
      <c r="CU500" s="116"/>
      <c r="CV500" s="116"/>
      <c r="CW500" s="116"/>
      <c r="CX500" s="116"/>
      <c r="CY500" s="116"/>
      <c r="CZ500" s="116"/>
      <c r="DA500" s="116"/>
      <c r="DB500" s="116"/>
      <c r="DC500" s="116"/>
      <c r="DD500" s="116"/>
      <c r="DE500" s="116"/>
      <c r="DF500" s="116"/>
      <c r="DG500" s="116"/>
      <c r="DH500" s="116"/>
      <c r="DI500" s="116"/>
      <c r="DJ500" s="116"/>
      <c r="DK500" s="116"/>
      <c r="DL500" s="116"/>
      <c r="DM500" s="116"/>
      <c r="DN500" s="116"/>
      <c r="DO500" s="116"/>
      <c r="DP500" s="116"/>
      <c r="DQ500" s="116"/>
      <c r="DR500" s="116"/>
      <c r="DS500" s="116"/>
      <c r="DT500" s="116"/>
      <c r="DU500" s="116"/>
      <c r="DV500" s="116"/>
      <c r="DW500" s="116"/>
      <c r="DX500" s="116"/>
      <c r="DY500" s="116"/>
      <c r="DZ500" s="116"/>
      <c r="EA500" s="116"/>
      <c r="EB500" s="116"/>
      <c r="EC500" s="116"/>
      <c r="ED500" s="116"/>
      <c r="EE500" s="116"/>
      <c r="EF500" s="116"/>
      <c r="EG500" s="116"/>
      <c r="EH500" s="116"/>
      <c r="EI500" s="116"/>
      <c r="EJ500" s="116"/>
      <c r="EK500" s="116"/>
      <c r="EL500" s="116"/>
      <c r="EM500" s="116"/>
      <c r="EN500" s="116"/>
      <c r="EO500" s="116"/>
      <c r="EP500" s="116"/>
      <c r="EQ500" s="116"/>
      <c r="ER500" s="116"/>
      <c r="ES500" s="116"/>
      <c r="ET500" s="116"/>
      <c r="EU500" s="116"/>
      <c r="EV500" s="116"/>
      <c r="EW500" s="116"/>
      <c r="EX500" s="116"/>
      <c r="EY500" s="116"/>
      <c r="EZ500" s="116"/>
      <c r="FA500" s="116"/>
      <c r="FB500" s="116"/>
      <c r="FC500" s="116"/>
      <c r="FD500" s="116"/>
      <c r="FE500" s="116"/>
      <c r="FF500" s="116"/>
      <c r="FG500" s="116"/>
      <c r="FH500" s="116"/>
      <c r="FI500" s="116"/>
      <c r="FJ500" s="116"/>
      <c r="FK500" s="116"/>
      <c r="FL500" s="116"/>
      <c r="FM500" s="116"/>
      <c r="FN500" s="116"/>
      <c r="FO500" s="116"/>
      <c r="FP500" s="116"/>
      <c r="FQ500" s="116"/>
      <c r="FR500" s="116"/>
      <c r="FS500" s="116"/>
      <c r="FT500" s="116"/>
      <c r="FU500" s="116"/>
      <c r="FV500" s="116"/>
      <c r="FW500" s="116"/>
      <c r="FX500" s="116"/>
      <c r="FY500" s="116"/>
      <c r="FZ500" s="116"/>
      <c r="GA500" s="116"/>
      <c r="GB500" s="116"/>
      <c r="GC500" s="116"/>
      <c r="GD500" s="116"/>
      <c r="GE500" s="116"/>
      <c r="GF500" s="116"/>
      <c r="GG500" s="116"/>
      <c r="GH500" s="116"/>
      <c r="GI500" s="116"/>
      <c r="GJ500" s="116"/>
      <c r="GK500" s="116"/>
      <c r="GL500" s="116"/>
      <c r="GM500" s="116"/>
      <c r="GN500" s="116"/>
      <c r="GO500" s="116"/>
      <c r="GP500" s="116"/>
      <c r="GQ500" s="116"/>
      <c r="GR500" s="116"/>
      <c r="GS500" s="116"/>
      <c r="GT500" s="116"/>
      <c r="GU500" s="116"/>
      <c r="GV500" s="116"/>
      <c r="GW500" s="116"/>
      <c r="GX500" s="116"/>
      <c r="GY500" s="116"/>
      <c r="GZ500" s="116"/>
      <c r="HA500" s="116"/>
      <c r="HB500" s="116"/>
      <c r="HC500" s="116"/>
      <c r="HD500" s="116"/>
      <c r="HE500" s="116"/>
      <c r="HF500" s="116"/>
      <c r="HG500" s="116"/>
      <c r="HH500" s="116"/>
      <c r="HI500" s="116"/>
      <c r="HJ500" s="116"/>
      <c r="HK500" s="116"/>
      <c r="HL500" s="116"/>
      <c r="HM500" s="116"/>
      <c r="HN500" s="116"/>
      <c r="HO500" s="116"/>
      <c r="HP500" s="116"/>
      <c r="HQ500" s="116"/>
      <c r="HR500" s="116"/>
      <c r="HS500" s="116"/>
      <c r="HT500" s="116"/>
      <c r="HU500" s="116"/>
      <c r="HV500" s="116"/>
      <c r="HW500" s="116"/>
      <c r="HX500" s="116"/>
      <c r="HY500" s="116"/>
      <c r="HZ500" s="116"/>
      <c r="IA500" s="116"/>
      <c r="IB500" s="116"/>
      <c r="IC500" s="116"/>
      <c r="ID500" s="116"/>
      <c r="IE500" s="116"/>
      <c r="IF500" s="116"/>
      <c r="IG500" s="116"/>
      <c r="IH500" s="116"/>
      <c r="II500" s="116"/>
      <c r="IJ500" s="116"/>
      <c r="IK500" s="116"/>
      <c r="IL500" s="116"/>
      <c r="IM500" s="116"/>
      <c r="IN500" s="116"/>
      <c r="IO500" s="116"/>
      <c r="IP500" s="116"/>
      <c r="IQ500" s="116"/>
      <c r="IR500" s="116"/>
      <c r="IS500" s="116"/>
      <c r="IT500" s="116"/>
      <c r="IU500" s="116"/>
      <c r="IV500" s="116"/>
      <c r="IW500" s="116"/>
    </row>
    <row r="501" spans="1:257" s="113" customFormat="1">
      <c r="A501" s="155"/>
      <c r="B501" s="116"/>
      <c r="C501" s="116"/>
      <c r="D501" s="116"/>
      <c r="E501" s="116"/>
      <c r="F501" s="116"/>
      <c r="G501" s="52"/>
      <c r="H501" s="116"/>
      <c r="I501" s="116"/>
      <c r="J501" s="18"/>
      <c r="K501" s="92"/>
      <c r="L501" s="12"/>
      <c r="M501" s="116"/>
      <c r="N501" s="116"/>
      <c r="O501" s="116"/>
      <c r="P501" s="116"/>
      <c r="Q501" s="116"/>
      <c r="R501" s="116"/>
      <c r="S501" s="116"/>
      <c r="T501" s="116"/>
      <c r="U501" s="116"/>
      <c r="V501" s="116"/>
      <c r="W501" s="116"/>
      <c r="X501" s="116"/>
      <c r="Y501" s="116"/>
      <c r="Z501" s="116"/>
      <c r="AA501" s="116"/>
      <c r="AB501" s="116"/>
      <c r="AC501" s="116"/>
      <c r="AD501" s="116"/>
      <c r="AE501" s="116"/>
      <c r="AF501" s="116"/>
      <c r="AG501" s="116"/>
      <c r="AH501" s="116"/>
      <c r="AI501" s="116"/>
      <c r="AJ501" s="116"/>
      <c r="AK501" s="116"/>
      <c r="AL501" s="116"/>
      <c r="AM501" s="116"/>
      <c r="AN501" s="116"/>
      <c r="AO501" s="116"/>
      <c r="AP501" s="116"/>
      <c r="AQ501" s="116"/>
      <c r="AR501" s="116"/>
      <c r="AS501" s="116"/>
      <c r="AT501" s="116"/>
      <c r="AU501" s="116"/>
      <c r="AV501" s="116"/>
      <c r="AW501" s="116"/>
      <c r="AX501" s="116"/>
      <c r="AY501" s="116"/>
      <c r="AZ501" s="116"/>
      <c r="BA501" s="116"/>
      <c r="BB501" s="116"/>
      <c r="BC501" s="116"/>
      <c r="BD501" s="116"/>
      <c r="BE501" s="116"/>
      <c r="BF501" s="116"/>
      <c r="BG501" s="116"/>
      <c r="BH501" s="116"/>
      <c r="BI501" s="116"/>
      <c r="BJ501" s="116"/>
      <c r="BK501" s="116"/>
      <c r="BL501" s="116"/>
      <c r="BM501" s="116"/>
      <c r="BN501" s="116"/>
      <c r="BO501" s="116"/>
      <c r="BP501" s="116"/>
      <c r="BQ501" s="116"/>
      <c r="BR501" s="116"/>
      <c r="BS501" s="116"/>
      <c r="BT501" s="116"/>
      <c r="BU501" s="116"/>
      <c r="BV501" s="116"/>
      <c r="BW501" s="116"/>
      <c r="BX501" s="116"/>
      <c r="BY501" s="116"/>
      <c r="BZ501" s="116"/>
      <c r="CA501" s="116"/>
      <c r="CB501" s="116"/>
      <c r="CC501" s="116"/>
      <c r="CD501" s="116"/>
      <c r="CE501" s="116"/>
      <c r="CF501" s="116"/>
      <c r="CG501" s="116"/>
      <c r="CH501" s="116"/>
      <c r="CI501" s="116"/>
      <c r="CJ501" s="116"/>
      <c r="CK501" s="116"/>
      <c r="CL501" s="116"/>
      <c r="CM501" s="116"/>
      <c r="CN501" s="116"/>
      <c r="CO501" s="116"/>
      <c r="CP501" s="116"/>
      <c r="CQ501" s="116"/>
      <c r="CR501" s="116"/>
      <c r="CS501" s="116"/>
      <c r="CT501" s="116"/>
      <c r="CU501" s="116"/>
      <c r="CV501" s="116"/>
      <c r="CW501" s="116"/>
      <c r="CX501" s="116"/>
      <c r="CY501" s="116"/>
      <c r="CZ501" s="116"/>
      <c r="DA501" s="116"/>
      <c r="DB501" s="116"/>
      <c r="DC501" s="116"/>
      <c r="DD501" s="116"/>
      <c r="DE501" s="116"/>
      <c r="DF501" s="116"/>
      <c r="DG501" s="116"/>
      <c r="DH501" s="116"/>
      <c r="DI501" s="116"/>
      <c r="DJ501" s="116"/>
      <c r="DK501" s="116"/>
      <c r="DL501" s="116"/>
      <c r="DM501" s="116"/>
      <c r="DN501" s="116"/>
      <c r="DO501" s="116"/>
      <c r="DP501" s="116"/>
      <c r="DQ501" s="116"/>
      <c r="DR501" s="116"/>
      <c r="DS501" s="116"/>
      <c r="DT501" s="116"/>
      <c r="DU501" s="116"/>
      <c r="DV501" s="116"/>
      <c r="DW501" s="116"/>
      <c r="DX501" s="116"/>
      <c r="DY501" s="116"/>
      <c r="DZ501" s="116"/>
      <c r="EA501" s="116"/>
      <c r="EB501" s="116"/>
      <c r="EC501" s="116"/>
      <c r="ED501" s="116"/>
      <c r="EE501" s="116"/>
      <c r="EF501" s="116"/>
      <c r="EG501" s="116"/>
      <c r="EH501" s="116"/>
      <c r="EI501" s="116"/>
      <c r="EJ501" s="116"/>
      <c r="EK501" s="116"/>
      <c r="EL501" s="116"/>
      <c r="EM501" s="116"/>
      <c r="EN501" s="116"/>
      <c r="EO501" s="116"/>
      <c r="EP501" s="116"/>
      <c r="EQ501" s="116"/>
      <c r="ER501" s="116"/>
      <c r="ES501" s="116"/>
      <c r="ET501" s="116"/>
      <c r="EU501" s="116"/>
      <c r="EV501" s="116"/>
      <c r="EW501" s="116"/>
      <c r="EX501" s="116"/>
      <c r="EY501" s="116"/>
      <c r="EZ501" s="116"/>
      <c r="FA501" s="116"/>
      <c r="FB501" s="116"/>
      <c r="FC501" s="116"/>
      <c r="FD501" s="116"/>
      <c r="FE501" s="116"/>
      <c r="FF501" s="116"/>
      <c r="FG501" s="116"/>
      <c r="FH501" s="116"/>
      <c r="FI501" s="116"/>
      <c r="FJ501" s="116"/>
      <c r="FK501" s="116"/>
      <c r="FL501" s="116"/>
      <c r="FM501" s="116"/>
      <c r="FN501" s="116"/>
      <c r="FO501" s="116"/>
      <c r="FP501" s="116"/>
      <c r="FQ501" s="116"/>
      <c r="FR501" s="116"/>
      <c r="FS501" s="116"/>
      <c r="FT501" s="116"/>
      <c r="FU501" s="116"/>
      <c r="FV501" s="116"/>
      <c r="FW501" s="116"/>
      <c r="FX501" s="116"/>
      <c r="FY501" s="116"/>
      <c r="FZ501" s="116"/>
      <c r="GA501" s="116"/>
      <c r="GB501" s="116"/>
      <c r="GC501" s="116"/>
      <c r="GD501" s="116"/>
      <c r="GE501" s="116"/>
      <c r="GF501" s="116"/>
      <c r="GG501" s="116"/>
      <c r="GH501" s="116"/>
      <c r="GI501" s="116"/>
      <c r="GJ501" s="116"/>
      <c r="GK501" s="116"/>
      <c r="GL501" s="116"/>
      <c r="GM501" s="116"/>
      <c r="GN501" s="116"/>
      <c r="GO501" s="116"/>
      <c r="GP501" s="116"/>
      <c r="GQ501" s="116"/>
      <c r="GR501" s="116"/>
      <c r="GS501" s="116"/>
      <c r="GT501" s="116"/>
      <c r="GU501" s="116"/>
      <c r="GV501" s="116"/>
      <c r="GW501" s="116"/>
      <c r="GX501" s="116"/>
      <c r="GY501" s="116"/>
      <c r="GZ501" s="116"/>
      <c r="HA501" s="116"/>
      <c r="HB501" s="116"/>
      <c r="HC501" s="116"/>
      <c r="HD501" s="116"/>
      <c r="HE501" s="116"/>
      <c r="HF501" s="116"/>
      <c r="HG501" s="116"/>
      <c r="HH501" s="116"/>
      <c r="HI501" s="116"/>
      <c r="HJ501" s="116"/>
      <c r="HK501" s="116"/>
      <c r="HL501" s="116"/>
      <c r="HM501" s="116"/>
      <c r="HN501" s="116"/>
      <c r="HO501" s="116"/>
      <c r="HP501" s="116"/>
      <c r="HQ501" s="116"/>
      <c r="HR501" s="116"/>
      <c r="HS501" s="116"/>
      <c r="HT501" s="116"/>
      <c r="HU501" s="116"/>
      <c r="HV501" s="116"/>
      <c r="HW501" s="116"/>
      <c r="HX501" s="116"/>
      <c r="HY501" s="116"/>
      <c r="HZ501" s="116"/>
      <c r="IA501" s="116"/>
      <c r="IB501" s="116"/>
      <c r="IC501" s="116"/>
      <c r="ID501" s="116"/>
      <c r="IE501" s="116"/>
      <c r="IF501" s="116"/>
      <c r="IG501" s="116"/>
      <c r="IH501" s="116"/>
      <c r="II501" s="116"/>
      <c r="IJ501" s="116"/>
      <c r="IK501" s="116"/>
      <c r="IL501" s="116"/>
      <c r="IM501" s="116"/>
      <c r="IN501" s="116"/>
      <c r="IO501" s="116"/>
      <c r="IP501" s="116"/>
      <c r="IQ501" s="116"/>
      <c r="IR501" s="116"/>
      <c r="IS501" s="116"/>
      <c r="IT501" s="116"/>
      <c r="IU501" s="116"/>
      <c r="IV501" s="116"/>
      <c r="IW501" s="116"/>
    </row>
    <row r="502" spans="1:257" s="113" customFormat="1" ht="84" customHeight="1">
      <c r="A502" s="155"/>
      <c r="B502" s="116" t="s">
        <v>8</v>
      </c>
      <c r="C502" s="116"/>
      <c r="D502" s="116">
        <v>21</v>
      </c>
      <c r="E502" s="116"/>
      <c r="F502" s="114" t="s">
        <v>54</v>
      </c>
      <c r="G502" s="112"/>
      <c r="H502" s="116" t="s">
        <v>69</v>
      </c>
      <c r="I502" s="122"/>
      <c r="J502" s="51">
        <f>SUM(D502*G502)</f>
        <v>0</v>
      </c>
      <c r="K502" s="86" t="s">
        <v>69</v>
      </c>
      <c r="L502" s="12"/>
      <c r="M502" s="116"/>
      <c r="N502" s="116"/>
      <c r="O502" s="116"/>
      <c r="P502" s="116"/>
      <c r="Q502" s="116"/>
      <c r="R502" s="116"/>
      <c r="S502" s="116"/>
      <c r="T502" s="116"/>
      <c r="U502" s="116"/>
      <c r="V502" s="116"/>
      <c r="W502" s="116"/>
      <c r="X502" s="116"/>
      <c r="Y502" s="116"/>
      <c r="Z502" s="116"/>
      <c r="AA502" s="116"/>
      <c r="AB502" s="116"/>
      <c r="AC502" s="116"/>
      <c r="AD502" s="116"/>
      <c r="AE502" s="116"/>
      <c r="AF502" s="116"/>
      <c r="AG502" s="116"/>
      <c r="AH502" s="116"/>
      <c r="AI502" s="116"/>
      <c r="AJ502" s="116"/>
      <c r="AK502" s="116"/>
      <c r="AL502" s="116"/>
      <c r="AM502" s="116"/>
      <c r="AN502" s="116"/>
      <c r="AO502" s="116"/>
      <c r="AP502" s="116"/>
      <c r="AQ502" s="116"/>
      <c r="AR502" s="116"/>
      <c r="AS502" s="116"/>
      <c r="AT502" s="116"/>
      <c r="AU502" s="116"/>
      <c r="AV502" s="116"/>
      <c r="AW502" s="116"/>
      <c r="AX502" s="116"/>
      <c r="AY502" s="116"/>
      <c r="AZ502" s="116"/>
      <c r="BA502" s="116"/>
      <c r="BB502" s="116"/>
      <c r="BC502" s="116"/>
      <c r="BD502" s="116"/>
      <c r="BE502" s="116"/>
      <c r="BF502" s="116"/>
      <c r="BG502" s="116"/>
      <c r="BH502" s="116"/>
      <c r="BI502" s="116"/>
      <c r="BJ502" s="116"/>
      <c r="BK502" s="116"/>
      <c r="BL502" s="116"/>
      <c r="BM502" s="116"/>
      <c r="BN502" s="116"/>
      <c r="BO502" s="116"/>
      <c r="BP502" s="116"/>
      <c r="BQ502" s="116"/>
      <c r="BR502" s="116"/>
      <c r="BS502" s="116"/>
      <c r="BT502" s="116"/>
      <c r="BU502" s="116"/>
      <c r="BV502" s="116"/>
      <c r="BW502" s="116"/>
      <c r="BX502" s="116"/>
      <c r="BY502" s="116"/>
      <c r="BZ502" s="116"/>
      <c r="CA502" s="116"/>
      <c r="CB502" s="116"/>
      <c r="CC502" s="116"/>
      <c r="CD502" s="116"/>
      <c r="CE502" s="116"/>
      <c r="CF502" s="116"/>
      <c r="CG502" s="116"/>
      <c r="CH502" s="116"/>
      <c r="CI502" s="116"/>
      <c r="CJ502" s="116"/>
      <c r="CK502" s="116"/>
      <c r="CL502" s="116"/>
      <c r="CM502" s="116"/>
      <c r="CN502" s="116"/>
      <c r="CO502" s="116"/>
      <c r="CP502" s="116"/>
      <c r="CQ502" s="116"/>
      <c r="CR502" s="116"/>
      <c r="CS502" s="116"/>
      <c r="CT502" s="116"/>
      <c r="CU502" s="116"/>
      <c r="CV502" s="116"/>
      <c r="CW502" s="116"/>
      <c r="CX502" s="116"/>
      <c r="CY502" s="116"/>
      <c r="CZ502" s="116"/>
      <c r="DA502" s="116"/>
      <c r="DB502" s="116"/>
      <c r="DC502" s="116"/>
      <c r="DD502" s="116"/>
      <c r="DE502" s="116"/>
      <c r="DF502" s="116"/>
      <c r="DG502" s="116"/>
      <c r="DH502" s="116"/>
      <c r="DI502" s="116"/>
      <c r="DJ502" s="116"/>
      <c r="DK502" s="116"/>
      <c r="DL502" s="116"/>
      <c r="DM502" s="116"/>
      <c r="DN502" s="116"/>
      <c r="DO502" s="116"/>
      <c r="DP502" s="116"/>
      <c r="DQ502" s="116"/>
      <c r="DR502" s="116"/>
      <c r="DS502" s="116"/>
      <c r="DT502" s="116"/>
      <c r="DU502" s="116"/>
      <c r="DV502" s="116"/>
      <c r="DW502" s="116"/>
      <c r="DX502" s="116"/>
      <c r="DY502" s="116"/>
      <c r="DZ502" s="116"/>
      <c r="EA502" s="116"/>
      <c r="EB502" s="116"/>
      <c r="EC502" s="116"/>
      <c r="ED502" s="116"/>
      <c r="EE502" s="116"/>
      <c r="EF502" s="116"/>
      <c r="EG502" s="116"/>
      <c r="EH502" s="116"/>
      <c r="EI502" s="116"/>
      <c r="EJ502" s="116"/>
      <c r="EK502" s="116"/>
      <c r="EL502" s="116"/>
      <c r="EM502" s="116"/>
      <c r="EN502" s="116"/>
      <c r="EO502" s="116"/>
      <c r="EP502" s="116"/>
      <c r="EQ502" s="116"/>
      <c r="ER502" s="116"/>
      <c r="ES502" s="116"/>
      <c r="ET502" s="116"/>
      <c r="EU502" s="116"/>
      <c r="EV502" s="116"/>
      <c r="EW502" s="116"/>
      <c r="EX502" s="116"/>
      <c r="EY502" s="116"/>
      <c r="EZ502" s="116"/>
      <c r="FA502" s="116"/>
      <c r="FB502" s="116"/>
      <c r="FC502" s="116"/>
      <c r="FD502" s="116"/>
      <c r="FE502" s="116"/>
      <c r="FF502" s="116"/>
      <c r="FG502" s="116"/>
      <c r="FH502" s="116"/>
      <c r="FI502" s="116"/>
      <c r="FJ502" s="116"/>
      <c r="FK502" s="116"/>
      <c r="FL502" s="116"/>
      <c r="FM502" s="116"/>
      <c r="FN502" s="116"/>
      <c r="FO502" s="116"/>
      <c r="FP502" s="116"/>
      <c r="FQ502" s="116"/>
      <c r="FR502" s="116"/>
      <c r="FS502" s="116"/>
      <c r="FT502" s="116"/>
      <c r="FU502" s="116"/>
      <c r="FV502" s="116"/>
      <c r="FW502" s="116"/>
      <c r="FX502" s="116"/>
      <c r="FY502" s="116"/>
      <c r="FZ502" s="116"/>
      <c r="GA502" s="116"/>
      <c r="GB502" s="116"/>
      <c r="GC502" s="116"/>
      <c r="GD502" s="116"/>
      <c r="GE502" s="116"/>
      <c r="GF502" s="116"/>
      <c r="GG502" s="116"/>
      <c r="GH502" s="116"/>
      <c r="GI502" s="116"/>
      <c r="GJ502" s="116"/>
      <c r="GK502" s="116"/>
      <c r="GL502" s="116"/>
      <c r="GM502" s="116"/>
      <c r="GN502" s="116"/>
      <c r="GO502" s="116"/>
      <c r="GP502" s="116"/>
      <c r="GQ502" s="116"/>
      <c r="GR502" s="116"/>
      <c r="GS502" s="116"/>
      <c r="GT502" s="116"/>
      <c r="GU502" s="116"/>
      <c r="GV502" s="116"/>
      <c r="GW502" s="116"/>
      <c r="GX502" s="116"/>
      <c r="GY502" s="116"/>
      <c r="GZ502" s="116"/>
      <c r="HA502" s="116"/>
      <c r="HB502" s="116"/>
      <c r="HC502" s="116"/>
      <c r="HD502" s="116"/>
      <c r="HE502" s="116"/>
      <c r="HF502" s="116"/>
      <c r="HG502" s="116"/>
      <c r="HH502" s="116"/>
      <c r="HI502" s="116"/>
      <c r="HJ502" s="116"/>
      <c r="HK502" s="116"/>
      <c r="HL502" s="116"/>
      <c r="HM502" s="116"/>
      <c r="HN502" s="116"/>
      <c r="HO502" s="116"/>
      <c r="HP502" s="116"/>
      <c r="HQ502" s="116"/>
      <c r="HR502" s="116"/>
      <c r="HS502" s="116"/>
      <c r="HT502" s="116"/>
      <c r="HU502" s="116"/>
      <c r="HV502" s="116"/>
      <c r="HW502" s="116"/>
      <c r="HX502" s="116"/>
      <c r="HY502" s="116"/>
      <c r="HZ502" s="116"/>
      <c r="IA502" s="116"/>
      <c r="IB502" s="116"/>
      <c r="IC502" s="116"/>
      <c r="ID502" s="116"/>
      <c r="IE502" s="116"/>
      <c r="IF502" s="116"/>
      <c r="IG502" s="116"/>
      <c r="IH502" s="116"/>
      <c r="II502" s="116"/>
      <c r="IJ502" s="116"/>
      <c r="IK502" s="116"/>
      <c r="IL502" s="116"/>
      <c r="IM502" s="116"/>
      <c r="IN502" s="116"/>
      <c r="IO502" s="116"/>
      <c r="IP502" s="116"/>
      <c r="IQ502" s="116"/>
      <c r="IR502" s="116"/>
      <c r="IS502" s="116"/>
      <c r="IT502" s="116"/>
      <c r="IU502" s="116"/>
      <c r="IV502" s="116"/>
      <c r="IW502" s="116"/>
    </row>
    <row r="503" spans="1:257" s="113" customFormat="1">
      <c r="A503" s="155"/>
      <c r="B503" s="3"/>
      <c r="C503" s="3"/>
      <c r="D503" s="18"/>
      <c r="E503" s="3"/>
      <c r="F503"/>
      <c r="G503"/>
      <c r="H503"/>
      <c r="I503"/>
      <c r="J503"/>
      <c r="K503" s="96"/>
      <c r="L503" s="12"/>
      <c r="M503" s="116"/>
      <c r="N503" s="116"/>
      <c r="O503" s="116"/>
      <c r="P503" s="116"/>
      <c r="Q503" s="116"/>
      <c r="R503" s="116"/>
      <c r="S503" s="116"/>
      <c r="T503" s="116"/>
      <c r="U503" s="116"/>
      <c r="V503" s="116"/>
      <c r="W503" s="116"/>
      <c r="X503" s="116"/>
      <c r="Y503" s="116"/>
      <c r="Z503" s="116"/>
      <c r="AA503" s="116"/>
      <c r="AB503" s="116"/>
      <c r="AC503" s="116"/>
      <c r="AD503" s="116"/>
      <c r="AE503" s="116"/>
      <c r="AF503" s="116"/>
      <c r="AG503" s="116"/>
      <c r="AH503" s="116"/>
      <c r="AI503" s="116"/>
      <c r="AJ503" s="116"/>
      <c r="AK503" s="116"/>
      <c r="AL503" s="116"/>
      <c r="AM503" s="116"/>
      <c r="AN503" s="116"/>
      <c r="AO503" s="116"/>
      <c r="AP503" s="116"/>
      <c r="AQ503" s="116"/>
      <c r="AR503" s="116"/>
      <c r="AS503" s="116"/>
      <c r="AT503" s="116"/>
      <c r="AU503" s="116"/>
      <c r="AV503" s="116"/>
      <c r="AW503" s="116"/>
      <c r="AX503" s="116"/>
      <c r="AY503" s="116"/>
      <c r="AZ503" s="116"/>
      <c r="BA503" s="116"/>
      <c r="BB503" s="116"/>
      <c r="BC503" s="116"/>
      <c r="BD503" s="116"/>
      <c r="BE503" s="116"/>
      <c r="BF503" s="116"/>
      <c r="BG503" s="116"/>
      <c r="BH503" s="116"/>
      <c r="BI503" s="116"/>
      <c r="BJ503" s="116"/>
      <c r="BK503" s="116"/>
      <c r="BL503" s="116"/>
      <c r="BM503" s="116"/>
      <c r="BN503" s="116"/>
      <c r="BO503" s="116"/>
      <c r="BP503" s="116"/>
      <c r="BQ503" s="116"/>
      <c r="BR503" s="116"/>
      <c r="BS503" s="116"/>
      <c r="BT503" s="116"/>
      <c r="BU503" s="116"/>
      <c r="BV503" s="116"/>
      <c r="BW503" s="116"/>
      <c r="BX503" s="116"/>
      <c r="BY503" s="116"/>
      <c r="BZ503" s="116"/>
      <c r="CA503" s="116"/>
      <c r="CB503" s="116"/>
      <c r="CC503" s="116"/>
      <c r="CD503" s="116"/>
      <c r="CE503" s="116"/>
      <c r="CF503" s="116"/>
      <c r="CG503" s="116"/>
      <c r="CH503" s="116"/>
      <c r="CI503" s="116"/>
      <c r="CJ503" s="116"/>
      <c r="CK503" s="116"/>
      <c r="CL503" s="116"/>
      <c r="CM503" s="116"/>
      <c r="CN503" s="116"/>
      <c r="CO503" s="116"/>
      <c r="CP503" s="116"/>
      <c r="CQ503" s="116"/>
      <c r="CR503" s="116"/>
      <c r="CS503" s="116"/>
      <c r="CT503" s="116"/>
      <c r="CU503" s="116"/>
      <c r="CV503" s="116"/>
      <c r="CW503" s="116"/>
      <c r="CX503" s="116"/>
      <c r="CY503" s="116"/>
      <c r="CZ503" s="116"/>
      <c r="DA503" s="116"/>
      <c r="DB503" s="116"/>
      <c r="DC503" s="116"/>
      <c r="DD503" s="116"/>
      <c r="DE503" s="116"/>
      <c r="DF503" s="116"/>
      <c r="DG503" s="116"/>
      <c r="DH503" s="116"/>
      <c r="DI503" s="116"/>
      <c r="DJ503" s="116"/>
      <c r="DK503" s="116"/>
      <c r="DL503" s="116"/>
      <c r="DM503" s="116"/>
      <c r="DN503" s="116"/>
      <c r="DO503" s="116"/>
      <c r="DP503" s="116"/>
      <c r="DQ503" s="116"/>
      <c r="DR503" s="116"/>
      <c r="DS503" s="116"/>
      <c r="DT503" s="116"/>
      <c r="DU503" s="116"/>
      <c r="DV503" s="116"/>
      <c r="DW503" s="116"/>
      <c r="DX503" s="116"/>
      <c r="DY503" s="116"/>
      <c r="DZ503" s="116"/>
      <c r="EA503" s="116"/>
      <c r="EB503" s="116"/>
      <c r="EC503" s="116"/>
      <c r="ED503" s="116"/>
      <c r="EE503" s="116"/>
      <c r="EF503" s="116"/>
      <c r="EG503" s="116"/>
      <c r="EH503" s="116"/>
      <c r="EI503" s="116"/>
      <c r="EJ503" s="116"/>
      <c r="EK503" s="116"/>
      <c r="EL503" s="116"/>
      <c r="EM503" s="116"/>
      <c r="EN503" s="116"/>
      <c r="EO503" s="116"/>
      <c r="EP503" s="116"/>
      <c r="EQ503" s="116"/>
      <c r="ER503" s="116"/>
      <c r="ES503" s="116"/>
      <c r="ET503" s="116"/>
      <c r="EU503" s="116"/>
      <c r="EV503" s="116"/>
      <c r="EW503" s="116"/>
      <c r="EX503" s="116"/>
      <c r="EY503" s="116"/>
      <c r="EZ503" s="116"/>
      <c r="FA503" s="116"/>
      <c r="FB503" s="116"/>
      <c r="FC503" s="116"/>
      <c r="FD503" s="116"/>
      <c r="FE503" s="116"/>
      <c r="FF503" s="116"/>
      <c r="FG503" s="116"/>
      <c r="FH503" s="116"/>
      <c r="FI503" s="116"/>
      <c r="FJ503" s="116"/>
      <c r="FK503" s="116"/>
      <c r="FL503" s="116"/>
      <c r="FM503" s="116"/>
      <c r="FN503" s="116"/>
      <c r="FO503" s="116"/>
      <c r="FP503" s="116"/>
      <c r="FQ503" s="116"/>
      <c r="FR503" s="116"/>
      <c r="FS503" s="116"/>
      <c r="FT503" s="116"/>
      <c r="FU503" s="116"/>
      <c r="FV503" s="116"/>
      <c r="FW503" s="116"/>
      <c r="FX503" s="116"/>
      <c r="FY503" s="116"/>
      <c r="FZ503" s="116"/>
      <c r="GA503" s="116"/>
      <c r="GB503" s="116"/>
      <c r="GC503" s="116"/>
      <c r="GD503" s="116"/>
      <c r="GE503" s="116"/>
      <c r="GF503" s="116"/>
      <c r="GG503" s="116"/>
      <c r="GH503" s="116"/>
      <c r="GI503" s="116"/>
      <c r="GJ503" s="116"/>
      <c r="GK503" s="116"/>
      <c r="GL503" s="116"/>
      <c r="GM503" s="116"/>
      <c r="GN503" s="116"/>
      <c r="GO503" s="116"/>
      <c r="GP503" s="116"/>
      <c r="GQ503" s="116"/>
      <c r="GR503" s="116"/>
      <c r="GS503" s="116"/>
      <c r="GT503" s="116"/>
      <c r="GU503" s="116"/>
      <c r="GV503" s="116"/>
      <c r="GW503" s="116"/>
      <c r="GX503" s="116"/>
      <c r="GY503" s="116"/>
      <c r="GZ503" s="116"/>
      <c r="HA503" s="116"/>
      <c r="HB503" s="116"/>
      <c r="HC503" s="116"/>
      <c r="HD503" s="116"/>
      <c r="HE503" s="116"/>
      <c r="HF503" s="116"/>
      <c r="HG503" s="116"/>
      <c r="HH503" s="116"/>
      <c r="HI503" s="116"/>
      <c r="HJ503" s="116"/>
      <c r="HK503" s="116"/>
      <c r="HL503" s="116"/>
      <c r="HM503" s="116"/>
      <c r="HN503" s="116"/>
      <c r="HO503" s="116"/>
      <c r="HP503" s="116"/>
      <c r="HQ503" s="116"/>
      <c r="HR503" s="116"/>
      <c r="HS503" s="116"/>
      <c r="HT503" s="116"/>
      <c r="HU503" s="116"/>
      <c r="HV503" s="116"/>
      <c r="HW503" s="116"/>
      <c r="HX503" s="116"/>
      <c r="HY503" s="116"/>
      <c r="HZ503" s="116"/>
      <c r="IA503" s="116"/>
      <c r="IB503" s="116"/>
      <c r="IC503" s="116"/>
      <c r="ID503" s="116"/>
      <c r="IE503" s="116"/>
      <c r="IF503" s="116"/>
      <c r="IG503" s="116"/>
      <c r="IH503" s="116"/>
      <c r="II503" s="116"/>
      <c r="IJ503" s="116"/>
      <c r="IK503" s="116"/>
      <c r="IL503" s="116"/>
      <c r="IM503" s="116"/>
      <c r="IN503" s="116"/>
      <c r="IO503" s="116"/>
      <c r="IP503" s="116"/>
      <c r="IQ503" s="116"/>
      <c r="IR503" s="116"/>
      <c r="IS503" s="116"/>
      <c r="IT503" s="116"/>
      <c r="IU503" s="116"/>
      <c r="IV503" s="116"/>
      <c r="IW503" s="116"/>
    </row>
    <row r="504" spans="1:257" s="113" customFormat="1" ht="15">
      <c r="A504" s="155"/>
      <c r="B504" s="5"/>
      <c r="C504" s="3"/>
      <c r="D504" s="18"/>
      <c r="E504" s="3"/>
      <c r="F504" s="103" t="s">
        <v>3</v>
      </c>
      <c r="G504" s="104"/>
      <c r="H504" s="105"/>
      <c r="I504" s="106"/>
      <c r="J504" s="83">
        <f>SUM(J487:J495)</f>
        <v>0</v>
      </c>
      <c r="K504" s="107" t="s">
        <v>69</v>
      </c>
      <c r="L504" s="12"/>
      <c r="M504" s="116"/>
      <c r="N504" s="116"/>
      <c r="O504" s="116"/>
      <c r="P504" s="116"/>
      <c r="Q504" s="116"/>
      <c r="R504" s="116"/>
      <c r="S504" s="116"/>
      <c r="T504" s="116"/>
      <c r="U504" s="116"/>
      <c r="V504" s="116"/>
      <c r="W504" s="116"/>
      <c r="X504" s="116"/>
      <c r="Y504" s="116"/>
      <c r="Z504" s="116"/>
      <c r="AA504" s="116"/>
      <c r="AB504" s="116"/>
      <c r="AC504" s="116"/>
      <c r="AD504" s="116"/>
      <c r="AE504" s="116"/>
      <c r="AF504" s="116"/>
      <c r="AG504" s="116"/>
      <c r="AH504" s="116"/>
      <c r="AI504" s="116"/>
      <c r="AJ504" s="116"/>
      <c r="AK504" s="116"/>
      <c r="AL504" s="116"/>
      <c r="AM504" s="116"/>
      <c r="AN504" s="116"/>
      <c r="AO504" s="116"/>
      <c r="AP504" s="116"/>
      <c r="AQ504" s="116"/>
      <c r="AR504" s="116"/>
      <c r="AS504" s="116"/>
      <c r="AT504" s="116"/>
      <c r="AU504" s="116"/>
      <c r="AV504" s="116"/>
      <c r="AW504" s="116"/>
      <c r="AX504" s="116"/>
      <c r="AY504" s="116"/>
      <c r="AZ504" s="116"/>
      <c r="BA504" s="116"/>
      <c r="BB504" s="116"/>
      <c r="BC504" s="116"/>
      <c r="BD504" s="116"/>
      <c r="BE504" s="116"/>
      <c r="BF504" s="116"/>
      <c r="BG504" s="116"/>
      <c r="BH504" s="116"/>
      <c r="BI504" s="116"/>
      <c r="BJ504" s="116"/>
      <c r="BK504" s="116"/>
      <c r="BL504" s="116"/>
      <c r="BM504" s="116"/>
      <c r="BN504" s="116"/>
      <c r="BO504" s="116"/>
      <c r="BP504" s="116"/>
      <c r="BQ504" s="116"/>
      <c r="BR504" s="116"/>
      <c r="BS504" s="116"/>
      <c r="BT504" s="116"/>
      <c r="BU504" s="116"/>
      <c r="BV504" s="116"/>
      <c r="BW504" s="116"/>
      <c r="BX504" s="116"/>
      <c r="BY504" s="116"/>
      <c r="BZ504" s="116"/>
      <c r="CA504" s="116"/>
      <c r="CB504" s="116"/>
      <c r="CC504" s="116"/>
      <c r="CD504" s="116"/>
      <c r="CE504" s="116"/>
      <c r="CF504" s="116"/>
      <c r="CG504" s="116"/>
      <c r="CH504" s="116"/>
      <c r="CI504" s="116"/>
      <c r="CJ504" s="116"/>
      <c r="CK504" s="116"/>
      <c r="CL504" s="116"/>
      <c r="CM504" s="116"/>
      <c r="CN504" s="116"/>
      <c r="CO504" s="116"/>
      <c r="CP504" s="116"/>
      <c r="CQ504" s="116"/>
      <c r="CR504" s="116"/>
      <c r="CS504" s="116"/>
      <c r="CT504" s="116"/>
      <c r="CU504" s="116"/>
      <c r="CV504" s="116"/>
      <c r="CW504" s="116"/>
      <c r="CX504" s="116"/>
      <c r="CY504" s="116"/>
      <c r="CZ504" s="116"/>
      <c r="DA504" s="116"/>
      <c r="DB504" s="116"/>
      <c r="DC504" s="116"/>
      <c r="DD504" s="116"/>
      <c r="DE504" s="116"/>
      <c r="DF504" s="116"/>
      <c r="DG504" s="116"/>
      <c r="DH504" s="116"/>
      <c r="DI504" s="116"/>
      <c r="DJ504" s="116"/>
      <c r="DK504" s="116"/>
      <c r="DL504" s="116"/>
      <c r="DM504" s="116"/>
      <c r="DN504" s="116"/>
      <c r="DO504" s="116"/>
      <c r="DP504" s="116"/>
      <c r="DQ504" s="116"/>
      <c r="DR504" s="116"/>
      <c r="DS504" s="116"/>
      <c r="DT504" s="116"/>
      <c r="DU504" s="116"/>
      <c r="DV504" s="116"/>
      <c r="DW504" s="116"/>
      <c r="DX504" s="116"/>
      <c r="DY504" s="116"/>
      <c r="DZ504" s="116"/>
      <c r="EA504" s="116"/>
      <c r="EB504" s="116"/>
      <c r="EC504" s="116"/>
      <c r="ED504" s="116"/>
      <c r="EE504" s="116"/>
      <c r="EF504" s="116"/>
      <c r="EG504" s="116"/>
      <c r="EH504" s="116"/>
      <c r="EI504" s="116"/>
      <c r="EJ504" s="116"/>
      <c r="EK504" s="116"/>
      <c r="EL504" s="116"/>
      <c r="EM504" s="116"/>
      <c r="EN504" s="116"/>
      <c r="EO504" s="116"/>
      <c r="EP504" s="116"/>
      <c r="EQ504" s="116"/>
      <c r="ER504" s="116"/>
      <c r="ES504" s="116"/>
      <c r="ET504" s="116"/>
      <c r="EU504" s="116"/>
      <c r="EV504" s="116"/>
      <c r="EW504" s="116"/>
      <c r="EX504" s="116"/>
      <c r="EY504" s="116"/>
      <c r="EZ504" s="116"/>
      <c r="FA504" s="116"/>
      <c r="FB504" s="116"/>
      <c r="FC504" s="116"/>
      <c r="FD504" s="116"/>
      <c r="FE504" s="116"/>
      <c r="FF504" s="116"/>
      <c r="FG504" s="116"/>
      <c r="FH504" s="116"/>
      <c r="FI504" s="116"/>
      <c r="FJ504" s="116"/>
      <c r="FK504" s="116"/>
      <c r="FL504" s="116"/>
      <c r="FM504" s="116"/>
      <c r="FN504" s="116"/>
      <c r="FO504" s="116"/>
      <c r="FP504" s="116"/>
      <c r="FQ504" s="116"/>
      <c r="FR504" s="116"/>
      <c r="FS504" s="116"/>
      <c r="FT504" s="116"/>
      <c r="FU504" s="116"/>
      <c r="FV504" s="116"/>
      <c r="FW504" s="116"/>
      <c r="FX504" s="116"/>
      <c r="FY504" s="116"/>
      <c r="FZ504" s="116"/>
      <c r="GA504" s="116"/>
      <c r="GB504" s="116"/>
      <c r="GC504" s="116"/>
      <c r="GD504" s="116"/>
      <c r="GE504" s="116"/>
      <c r="GF504" s="116"/>
      <c r="GG504" s="116"/>
      <c r="GH504" s="116"/>
      <c r="GI504" s="116"/>
      <c r="GJ504" s="116"/>
      <c r="GK504" s="116"/>
      <c r="GL504" s="116"/>
      <c r="GM504" s="116"/>
      <c r="GN504" s="116"/>
      <c r="GO504" s="116"/>
      <c r="GP504" s="116"/>
      <c r="GQ504" s="116"/>
      <c r="GR504" s="116"/>
      <c r="GS504" s="116"/>
      <c r="GT504" s="116"/>
      <c r="GU504" s="116"/>
      <c r="GV504" s="116"/>
      <c r="GW504" s="116"/>
      <c r="GX504" s="116"/>
      <c r="GY504" s="116"/>
      <c r="GZ504" s="116"/>
      <c r="HA504" s="116"/>
      <c r="HB504" s="116"/>
      <c r="HC504" s="116"/>
      <c r="HD504" s="116"/>
      <c r="HE504" s="116"/>
      <c r="HF504" s="116"/>
      <c r="HG504" s="116"/>
      <c r="HH504" s="116"/>
      <c r="HI504" s="116"/>
      <c r="HJ504" s="116"/>
      <c r="HK504" s="116"/>
      <c r="HL504" s="116"/>
      <c r="HM504" s="116"/>
      <c r="HN504" s="116"/>
      <c r="HO504" s="116"/>
      <c r="HP504" s="116"/>
      <c r="HQ504" s="116"/>
      <c r="HR504" s="116"/>
      <c r="HS504" s="116"/>
      <c r="HT504" s="116"/>
      <c r="HU504" s="116"/>
      <c r="HV504" s="116"/>
      <c r="HW504" s="116"/>
      <c r="HX504" s="116"/>
      <c r="HY504" s="116"/>
      <c r="HZ504" s="116"/>
      <c r="IA504" s="116"/>
      <c r="IB504" s="116"/>
      <c r="IC504" s="116"/>
      <c r="ID504" s="116"/>
      <c r="IE504" s="116"/>
      <c r="IF504" s="116"/>
      <c r="IG504" s="116"/>
      <c r="IH504" s="116"/>
      <c r="II504" s="116"/>
      <c r="IJ504" s="116"/>
      <c r="IK504" s="116"/>
      <c r="IL504" s="116"/>
      <c r="IM504" s="116"/>
      <c r="IN504" s="116"/>
      <c r="IO504" s="116"/>
      <c r="IP504" s="116"/>
      <c r="IQ504" s="116"/>
      <c r="IR504" s="116"/>
      <c r="IS504" s="116"/>
      <c r="IT504" s="116"/>
      <c r="IU504" s="116"/>
      <c r="IV504" s="116"/>
      <c r="IW504" s="116"/>
    </row>
    <row r="505" spans="1:257" ht="15">
      <c r="A505" s="155"/>
      <c r="B505" s="5"/>
      <c r="C505" s="3"/>
      <c r="D505" s="18"/>
      <c r="E505" s="3"/>
      <c r="F505" s="9"/>
      <c r="G505" s="58"/>
      <c r="H505" s="6"/>
      <c r="I505" s="13"/>
      <c r="J505" s="44"/>
      <c r="K505" s="87"/>
      <c r="L505" s="1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c r="IR505" s="3"/>
      <c r="IS505" s="3"/>
      <c r="IT505" s="3"/>
      <c r="IU505" s="3"/>
      <c r="IV505" s="3"/>
      <c r="IW505" s="3"/>
    </row>
    <row r="506" spans="1:257" ht="15">
      <c r="A506" s="155"/>
      <c r="B506" s="172" t="s">
        <v>49</v>
      </c>
      <c r="C506" s="115" t="s">
        <v>310</v>
      </c>
      <c r="D506" s="69"/>
      <c r="E506" s="3"/>
      <c r="F506" s="1"/>
      <c r="G506" s="52"/>
      <c r="H506" s="3"/>
      <c r="I506" s="11"/>
      <c r="J506" s="30"/>
      <c r="K506" s="88"/>
      <c r="L506" s="1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c r="GQ506" s="3"/>
      <c r="GR506" s="3"/>
      <c r="GS506" s="3"/>
      <c r="GT506" s="3"/>
      <c r="GU506" s="3"/>
      <c r="GV506" s="3"/>
      <c r="GW506" s="3"/>
      <c r="GX506" s="3"/>
      <c r="GY506" s="3"/>
      <c r="GZ506" s="3"/>
      <c r="HA506" s="3"/>
      <c r="HB506" s="3"/>
      <c r="HC506" s="3"/>
      <c r="HD506" s="3"/>
      <c r="HE506" s="3"/>
      <c r="HF506" s="3"/>
      <c r="HG506" s="3"/>
      <c r="HH506" s="3"/>
      <c r="HI506" s="3"/>
      <c r="HJ506" s="3"/>
      <c r="HK506" s="3"/>
      <c r="HL506" s="3"/>
      <c r="HM506" s="3"/>
      <c r="HN506" s="3"/>
      <c r="HO506" s="3"/>
      <c r="HP506" s="3"/>
      <c r="HQ506" s="3"/>
      <c r="HR506" s="3"/>
      <c r="HS506" s="3"/>
      <c r="HT506" s="3"/>
      <c r="HU506" s="3"/>
      <c r="HV506" s="3"/>
      <c r="HW506" s="3"/>
      <c r="HX506" s="3"/>
      <c r="HY506" s="3"/>
      <c r="HZ506" s="3"/>
      <c r="IA506" s="3"/>
      <c r="IB506" s="3"/>
      <c r="IC506" s="3"/>
      <c r="ID506" s="3"/>
      <c r="IE506" s="3"/>
      <c r="IF506" s="3"/>
      <c r="IG506" s="3"/>
      <c r="IH506" s="3"/>
      <c r="II506" s="3"/>
      <c r="IJ506" s="3"/>
      <c r="IK506" s="3"/>
      <c r="IL506" s="3"/>
      <c r="IM506" s="3"/>
      <c r="IN506" s="3"/>
      <c r="IO506" s="3"/>
      <c r="IP506" s="3"/>
      <c r="IQ506" s="3"/>
      <c r="IR506" s="3"/>
      <c r="IS506" s="3"/>
      <c r="IT506" s="3"/>
      <c r="IU506" s="3"/>
      <c r="IV506" s="3"/>
      <c r="IW506" s="3"/>
    </row>
    <row r="507" spans="1:257" ht="14.25">
      <c r="A507" s="155"/>
      <c r="B507" s="3"/>
      <c r="C507" s="3"/>
      <c r="D507" s="18"/>
      <c r="E507" s="3"/>
      <c r="F507" s="1"/>
      <c r="G507" s="52"/>
      <c r="H507" s="3"/>
      <c r="I507" s="10"/>
      <c r="J507" s="31"/>
      <c r="K507" s="88"/>
      <c r="L507" s="12"/>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c r="IR507" s="3"/>
      <c r="IS507" s="3"/>
      <c r="IT507" s="3"/>
      <c r="IU507" s="3"/>
      <c r="IV507" s="3"/>
      <c r="IW507" s="3"/>
    </row>
    <row r="508" spans="1:257">
      <c r="A508" s="155"/>
      <c r="B508" s="589" t="s">
        <v>353</v>
      </c>
      <c r="C508" s="589"/>
      <c r="D508" s="589"/>
      <c r="E508" s="589"/>
      <c r="F508" s="589"/>
      <c r="G508" s="589"/>
      <c r="H508" s="589"/>
      <c r="I508" s="589"/>
      <c r="J508" s="589"/>
      <c r="K508" s="88"/>
      <c r="L508" s="12"/>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c r="GQ508" s="3"/>
      <c r="GR508" s="3"/>
      <c r="GS508" s="3"/>
      <c r="GT508" s="3"/>
      <c r="GU508" s="3"/>
      <c r="GV508" s="3"/>
      <c r="GW508" s="3"/>
      <c r="GX508" s="3"/>
      <c r="GY508" s="3"/>
      <c r="GZ508" s="3"/>
      <c r="HA508" s="3"/>
      <c r="HB508" s="3"/>
      <c r="HC508" s="3"/>
      <c r="HD508" s="3"/>
      <c r="HE508" s="3"/>
      <c r="HF508" s="3"/>
      <c r="HG508" s="3"/>
      <c r="HH508" s="3"/>
      <c r="HI508" s="3"/>
      <c r="HJ508" s="3"/>
      <c r="HK508" s="3"/>
      <c r="HL508" s="3"/>
      <c r="HM508" s="3"/>
      <c r="HN508" s="3"/>
      <c r="HO508" s="3"/>
      <c r="HP508" s="3"/>
      <c r="HQ508" s="3"/>
      <c r="HR508" s="3"/>
      <c r="HS508" s="3"/>
      <c r="HT508" s="3"/>
      <c r="HU508" s="3"/>
      <c r="HV508" s="3"/>
      <c r="HW508" s="3"/>
      <c r="HX508" s="3"/>
      <c r="HY508" s="3"/>
      <c r="HZ508" s="3"/>
      <c r="IA508" s="3"/>
      <c r="IB508" s="3"/>
      <c r="IC508" s="3"/>
      <c r="ID508" s="3"/>
      <c r="IE508" s="3"/>
      <c r="IF508" s="3"/>
      <c r="IG508" s="3"/>
      <c r="IH508" s="3"/>
      <c r="II508" s="3"/>
      <c r="IJ508" s="3"/>
      <c r="IK508" s="3"/>
      <c r="IL508" s="3"/>
      <c r="IM508" s="3"/>
      <c r="IN508" s="3"/>
      <c r="IO508" s="3"/>
      <c r="IP508" s="3"/>
      <c r="IQ508" s="3"/>
      <c r="IR508" s="3"/>
      <c r="IS508" s="3"/>
      <c r="IT508" s="3"/>
      <c r="IU508" s="3"/>
      <c r="IV508" s="3"/>
      <c r="IW508" s="3"/>
    </row>
    <row r="509" spans="1:257" ht="14.25">
      <c r="A509" s="155"/>
      <c r="B509" s="116"/>
      <c r="C509" s="116"/>
      <c r="D509" s="18"/>
      <c r="E509" s="116"/>
      <c r="F509" s="114"/>
      <c r="G509" s="52"/>
      <c r="H509" s="116"/>
      <c r="I509" s="10"/>
      <c r="J509" s="31"/>
      <c r="K509" s="88"/>
      <c r="L509" s="12"/>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c r="IR509" s="3"/>
      <c r="IS509" s="3"/>
      <c r="IT509" s="3"/>
      <c r="IU509" s="3"/>
      <c r="IV509" s="3"/>
      <c r="IW509" s="3"/>
    </row>
    <row r="510" spans="1:257" s="113" customFormat="1" ht="158.25" customHeight="1">
      <c r="A510" s="155">
        <v>1</v>
      </c>
      <c r="B510" s="588" t="s">
        <v>352</v>
      </c>
      <c r="C510" s="588"/>
      <c r="D510" s="588"/>
      <c r="E510" s="588"/>
      <c r="F510" s="588"/>
      <c r="G510" s="588"/>
      <c r="H510" s="588"/>
      <c r="I510" s="10"/>
      <c r="J510" s="31"/>
      <c r="K510" s="87"/>
      <c r="L510" s="12"/>
      <c r="M510" s="116"/>
      <c r="N510" s="116"/>
      <c r="O510" s="116"/>
      <c r="P510" s="116"/>
      <c r="Q510" s="116"/>
      <c r="R510" s="116"/>
      <c r="S510" s="116"/>
      <c r="T510" s="116"/>
      <c r="U510" s="116"/>
      <c r="V510" s="116"/>
      <c r="W510" s="116"/>
      <c r="X510" s="116"/>
      <c r="Y510" s="116"/>
      <c r="Z510" s="116"/>
      <c r="AA510" s="116"/>
      <c r="AB510" s="116"/>
      <c r="AC510" s="116"/>
      <c r="AD510" s="116"/>
      <c r="AE510" s="116"/>
      <c r="AF510" s="116"/>
      <c r="AG510" s="116"/>
      <c r="AH510" s="116"/>
      <c r="AI510" s="116"/>
      <c r="AJ510" s="116"/>
      <c r="AK510" s="116"/>
      <c r="AL510" s="116"/>
      <c r="AM510" s="116"/>
      <c r="AN510" s="116"/>
      <c r="AO510" s="116"/>
      <c r="AP510" s="116"/>
      <c r="AQ510" s="116"/>
      <c r="AR510" s="116"/>
      <c r="AS510" s="116"/>
      <c r="AT510" s="116"/>
      <c r="AU510" s="116"/>
      <c r="AV510" s="116"/>
      <c r="AW510" s="116"/>
      <c r="AX510" s="116"/>
      <c r="AY510" s="116"/>
      <c r="AZ510" s="116"/>
      <c r="BA510" s="116"/>
      <c r="BB510" s="116"/>
      <c r="BC510" s="116"/>
      <c r="BD510" s="116"/>
      <c r="BE510" s="116"/>
      <c r="BF510" s="116"/>
      <c r="BG510" s="116"/>
      <c r="BH510" s="116"/>
      <c r="BI510" s="116"/>
      <c r="BJ510" s="116"/>
      <c r="BK510" s="116"/>
      <c r="BL510" s="116"/>
      <c r="BM510" s="116"/>
      <c r="BN510" s="116"/>
      <c r="BO510" s="116"/>
      <c r="BP510" s="116"/>
      <c r="BQ510" s="116"/>
      <c r="BR510" s="116"/>
      <c r="BS510" s="116"/>
      <c r="BT510" s="116"/>
      <c r="BU510" s="116"/>
      <c r="BV510" s="116"/>
      <c r="BW510" s="116"/>
      <c r="BX510" s="116"/>
      <c r="BY510" s="116"/>
      <c r="BZ510" s="116"/>
      <c r="CA510" s="116"/>
      <c r="CB510" s="116"/>
      <c r="CC510" s="116"/>
      <c r="CD510" s="116"/>
      <c r="CE510" s="116"/>
      <c r="CF510" s="116"/>
      <c r="CG510" s="116"/>
      <c r="CH510" s="116"/>
      <c r="CI510" s="116"/>
      <c r="CJ510" s="116"/>
      <c r="CK510" s="116"/>
      <c r="CL510" s="116"/>
      <c r="CM510" s="116"/>
      <c r="CN510" s="116"/>
      <c r="CO510" s="116"/>
      <c r="CP510" s="116"/>
      <c r="CQ510" s="116"/>
      <c r="CR510" s="116"/>
      <c r="CS510" s="116"/>
      <c r="CT510" s="116"/>
      <c r="CU510" s="116"/>
      <c r="CV510" s="116"/>
      <c r="CW510" s="116"/>
      <c r="CX510" s="116"/>
      <c r="CY510" s="116"/>
      <c r="CZ510" s="116"/>
      <c r="DA510" s="116"/>
      <c r="DB510" s="116"/>
      <c r="DC510" s="116"/>
      <c r="DD510" s="116"/>
      <c r="DE510" s="116"/>
      <c r="DF510" s="116"/>
      <c r="DG510" s="116"/>
      <c r="DH510" s="116"/>
      <c r="DI510" s="116"/>
      <c r="DJ510" s="116"/>
      <c r="DK510" s="116"/>
      <c r="DL510" s="116"/>
      <c r="DM510" s="116"/>
      <c r="DN510" s="116"/>
      <c r="DO510" s="116"/>
      <c r="DP510" s="116"/>
      <c r="DQ510" s="116"/>
      <c r="DR510" s="116"/>
      <c r="DS510" s="116"/>
      <c r="DT510" s="116"/>
      <c r="DU510" s="116"/>
      <c r="DV510" s="116"/>
      <c r="DW510" s="116"/>
      <c r="DX510" s="116"/>
      <c r="DY510" s="116"/>
      <c r="DZ510" s="116"/>
      <c r="EA510" s="116"/>
      <c r="EB510" s="116"/>
      <c r="EC510" s="116"/>
      <c r="ED510" s="116"/>
      <c r="EE510" s="116"/>
      <c r="EF510" s="116"/>
      <c r="EG510" s="116"/>
      <c r="EH510" s="116"/>
      <c r="EI510" s="116"/>
      <c r="EJ510" s="116"/>
      <c r="EK510" s="116"/>
      <c r="EL510" s="116"/>
      <c r="EM510" s="116"/>
      <c r="EN510" s="116"/>
      <c r="EO510" s="116"/>
      <c r="EP510" s="116"/>
      <c r="EQ510" s="116"/>
      <c r="ER510" s="116"/>
      <c r="ES510" s="116"/>
      <c r="ET510" s="116"/>
      <c r="EU510" s="116"/>
      <c r="EV510" s="116"/>
      <c r="EW510" s="116"/>
      <c r="EX510" s="116"/>
      <c r="EY510" s="116"/>
      <c r="EZ510" s="116"/>
      <c r="FA510" s="116"/>
      <c r="FB510" s="116"/>
      <c r="FC510" s="116"/>
      <c r="FD510" s="116"/>
      <c r="FE510" s="116"/>
      <c r="FF510" s="116"/>
      <c r="FG510" s="116"/>
      <c r="FH510" s="116"/>
      <c r="FI510" s="116"/>
      <c r="FJ510" s="116"/>
      <c r="FK510" s="116"/>
      <c r="FL510" s="116"/>
      <c r="FM510" s="116"/>
      <c r="FN510" s="116"/>
      <c r="FO510" s="116"/>
      <c r="FP510" s="116"/>
      <c r="FQ510" s="116"/>
      <c r="FR510" s="116"/>
      <c r="FS510" s="116"/>
      <c r="FT510" s="116"/>
      <c r="FU510" s="116"/>
      <c r="FV510" s="116"/>
      <c r="FW510" s="116"/>
      <c r="FX510" s="116"/>
      <c r="FY510" s="116"/>
      <c r="FZ510" s="116"/>
      <c r="GA510" s="116"/>
      <c r="GB510" s="116"/>
      <c r="GC510" s="116"/>
      <c r="GD510" s="116"/>
      <c r="GE510" s="116"/>
      <c r="GF510" s="116"/>
      <c r="GG510" s="116"/>
      <c r="GH510" s="116"/>
      <c r="GI510" s="116"/>
      <c r="GJ510" s="116"/>
      <c r="GK510" s="116"/>
      <c r="GL510" s="116"/>
      <c r="GM510" s="116"/>
      <c r="GN510" s="116"/>
      <c r="GO510" s="116"/>
      <c r="GP510" s="116"/>
      <c r="GQ510" s="116"/>
      <c r="GR510" s="116"/>
      <c r="GS510" s="116"/>
      <c r="GT510" s="116"/>
      <c r="GU510" s="116"/>
      <c r="GV510" s="116"/>
      <c r="GW510" s="116"/>
      <c r="GX510" s="116"/>
      <c r="GY510" s="116"/>
      <c r="GZ510" s="116"/>
      <c r="HA510" s="116"/>
      <c r="HB510" s="116"/>
      <c r="HC510" s="116"/>
      <c r="HD510" s="116"/>
      <c r="HE510" s="116"/>
      <c r="HF510" s="116"/>
      <c r="HG510" s="116"/>
      <c r="HH510" s="116"/>
      <c r="HI510" s="116"/>
      <c r="HJ510" s="116"/>
      <c r="HK510" s="116"/>
      <c r="HL510" s="116"/>
      <c r="HM510" s="116"/>
      <c r="HN510" s="116"/>
      <c r="HO510" s="116"/>
      <c r="HP510" s="116"/>
      <c r="HQ510" s="116"/>
      <c r="HR510" s="116"/>
      <c r="HS510" s="116"/>
      <c r="HT510" s="116"/>
      <c r="HU510" s="116"/>
      <c r="HV510" s="116"/>
      <c r="HW510" s="116"/>
      <c r="HX510" s="116"/>
      <c r="HY510" s="116"/>
      <c r="HZ510" s="116"/>
      <c r="IA510" s="116"/>
      <c r="IB510" s="116"/>
      <c r="IC510" s="116"/>
      <c r="ID510" s="116"/>
      <c r="IE510" s="116"/>
      <c r="IF510" s="116"/>
      <c r="IG510" s="116"/>
      <c r="IH510" s="116"/>
      <c r="II510" s="116"/>
      <c r="IJ510" s="116"/>
      <c r="IK510" s="116"/>
      <c r="IL510" s="116"/>
      <c r="IM510" s="116"/>
      <c r="IN510" s="116"/>
      <c r="IO510" s="116"/>
      <c r="IP510" s="116"/>
      <c r="IQ510" s="116"/>
      <c r="IR510" s="116"/>
      <c r="IS510" s="116"/>
      <c r="IT510" s="116"/>
      <c r="IU510" s="116"/>
      <c r="IV510" s="116"/>
      <c r="IW510" s="116"/>
    </row>
    <row r="511" spans="1:257" s="113" customFormat="1" ht="14.25">
      <c r="A511" s="155"/>
      <c r="B511" s="116" t="s">
        <v>82</v>
      </c>
      <c r="C511" s="116"/>
      <c r="D511" s="18"/>
      <c r="E511" s="116"/>
      <c r="F511" s="114"/>
      <c r="G511" s="57"/>
      <c r="H511" s="116"/>
      <c r="I511" s="122"/>
      <c r="J511" s="30"/>
      <c r="K511" s="88"/>
      <c r="L511" s="12"/>
      <c r="M511" s="116"/>
      <c r="N511" s="116"/>
      <c r="O511" s="116"/>
      <c r="P511" s="116"/>
      <c r="Q511" s="116"/>
      <c r="R511" s="116"/>
      <c r="S511" s="116"/>
      <c r="T511" s="116"/>
      <c r="U511" s="116"/>
      <c r="V511" s="116"/>
      <c r="W511" s="116"/>
      <c r="X511" s="116"/>
      <c r="Y511" s="116"/>
      <c r="Z511" s="116"/>
      <c r="AA511" s="116"/>
      <c r="AB511" s="116"/>
      <c r="AC511" s="116"/>
      <c r="AD511" s="116"/>
      <c r="AE511" s="116"/>
      <c r="AF511" s="116"/>
      <c r="AG511" s="116"/>
      <c r="AH511" s="116"/>
      <c r="AI511" s="116"/>
      <c r="AJ511" s="116"/>
      <c r="AK511" s="116"/>
      <c r="AL511" s="116"/>
      <c r="AM511" s="116"/>
      <c r="AN511" s="116"/>
      <c r="AO511" s="116"/>
      <c r="AP511" s="116"/>
      <c r="AQ511" s="116"/>
      <c r="AR511" s="116"/>
      <c r="AS511" s="116"/>
      <c r="AT511" s="116"/>
      <c r="AU511" s="116"/>
      <c r="AV511" s="116"/>
      <c r="AW511" s="116"/>
      <c r="AX511" s="116"/>
      <c r="AY511" s="116"/>
      <c r="AZ511" s="116"/>
      <c r="BA511" s="116"/>
      <c r="BB511" s="116"/>
      <c r="BC511" s="116"/>
      <c r="BD511" s="116"/>
      <c r="BE511" s="116"/>
      <c r="BF511" s="116"/>
      <c r="BG511" s="116"/>
      <c r="BH511" s="116"/>
      <c r="BI511" s="116"/>
      <c r="BJ511" s="116"/>
      <c r="BK511" s="116"/>
      <c r="BL511" s="116"/>
      <c r="BM511" s="116"/>
      <c r="BN511" s="116"/>
      <c r="BO511" s="116"/>
      <c r="BP511" s="116"/>
      <c r="BQ511" s="116"/>
      <c r="BR511" s="116"/>
      <c r="BS511" s="116"/>
      <c r="BT511" s="116"/>
      <c r="BU511" s="116"/>
      <c r="BV511" s="116"/>
      <c r="BW511" s="116"/>
      <c r="BX511" s="116"/>
      <c r="BY511" s="116"/>
      <c r="BZ511" s="116"/>
      <c r="CA511" s="116"/>
      <c r="CB511" s="116"/>
      <c r="CC511" s="116"/>
      <c r="CD511" s="116"/>
      <c r="CE511" s="116"/>
      <c r="CF511" s="116"/>
      <c r="CG511" s="116"/>
      <c r="CH511" s="116"/>
      <c r="CI511" s="116"/>
      <c r="CJ511" s="116"/>
      <c r="CK511" s="116"/>
      <c r="CL511" s="116"/>
      <c r="CM511" s="116"/>
      <c r="CN511" s="116"/>
      <c r="CO511" s="116"/>
      <c r="CP511" s="116"/>
      <c r="CQ511" s="116"/>
      <c r="CR511" s="116"/>
      <c r="CS511" s="116"/>
      <c r="CT511" s="116"/>
      <c r="CU511" s="116"/>
      <c r="CV511" s="116"/>
      <c r="CW511" s="116"/>
      <c r="CX511" s="116"/>
      <c r="CY511" s="116"/>
      <c r="CZ511" s="116"/>
      <c r="DA511" s="116"/>
      <c r="DB511" s="116"/>
      <c r="DC511" s="116"/>
      <c r="DD511" s="116"/>
      <c r="DE511" s="116"/>
      <c r="DF511" s="116"/>
      <c r="DG511" s="116"/>
      <c r="DH511" s="116"/>
      <c r="DI511" s="116"/>
      <c r="DJ511" s="116"/>
      <c r="DK511" s="116"/>
      <c r="DL511" s="116"/>
      <c r="DM511" s="116"/>
      <c r="DN511" s="116"/>
      <c r="DO511" s="116"/>
      <c r="DP511" s="116"/>
      <c r="DQ511" s="116"/>
      <c r="DR511" s="116"/>
      <c r="DS511" s="116"/>
      <c r="DT511" s="116"/>
      <c r="DU511" s="116"/>
      <c r="DV511" s="116"/>
      <c r="DW511" s="116"/>
      <c r="DX511" s="116"/>
      <c r="DY511" s="116"/>
      <c r="DZ511" s="116"/>
      <c r="EA511" s="116"/>
      <c r="EB511" s="116"/>
      <c r="EC511" s="116"/>
      <c r="ED511" s="116"/>
      <c r="EE511" s="116"/>
      <c r="EF511" s="116"/>
      <c r="EG511" s="116"/>
      <c r="EH511" s="116"/>
      <c r="EI511" s="116"/>
      <c r="EJ511" s="116"/>
      <c r="EK511" s="116"/>
      <c r="EL511" s="116"/>
      <c r="EM511" s="116"/>
      <c r="EN511" s="116"/>
      <c r="EO511" s="116"/>
      <c r="EP511" s="116"/>
      <c r="EQ511" s="116"/>
      <c r="ER511" s="116"/>
      <c r="ES511" s="116"/>
      <c r="ET511" s="116"/>
      <c r="EU511" s="116"/>
      <c r="EV511" s="116"/>
      <c r="EW511" s="116"/>
      <c r="EX511" s="116"/>
      <c r="EY511" s="116"/>
      <c r="EZ511" s="116"/>
      <c r="FA511" s="116"/>
      <c r="FB511" s="116"/>
      <c r="FC511" s="116"/>
      <c r="FD511" s="116"/>
      <c r="FE511" s="116"/>
      <c r="FF511" s="116"/>
      <c r="FG511" s="116"/>
      <c r="FH511" s="116"/>
      <c r="FI511" s="116"/>
      <c r="FJ511" s="116"/>
      <c r="FK511" s="116"/>
      <c r="FL511" s="116"/>
      <c r="FM511" s="116"/>
      <c r="FN511" s="116"/>
      <c r="FO511" s="116"/>
      <c r="FP511" s="116"/>
      <c r="FQ511" s="116"/>
      <c r="FR511" s="116"/>
      <c r="FS511" s="116"/>
      <c r="FT511" s="116"/>
      <c r="FU511" s="116"/>
      <c r="FV511" s="116"/>
      <c r="FW511" s="116"/>
      <c r="FX511" s="116"/>
      <c r="FY511" s="116"/>
      <c r="FZ511" s="116"/>
      <c r="GA511" s="116"/>
      <c r="GB511" s="116"/>
      <c r="GC511" s="116"/>
      <c r="GD511" s="116"/>
      <c r="GE511" s="116"/>
      <c r="GF511" s="116"/>
      <c r="GG511" s="116"/>
      <c r="GH511" s="116"/>
      <c r="GI511" s="116"/>
      <c r="GJ511" s="116"/>
      <c r="GK511" s="116"/>
      <c r="GL511" s="116"/>
      <c r="GM511" s="116"/>
      <c r="GN511" s="116"/>
      <c r="GO511" s="116"/>
      <c r="GP511" s="116"/>
      <c r="GQ511" s="116"/>
      <c r="GR511" s="116"/>
      <c r="GS511" s="116"/>
      <c r="GT511" s="116"/>
      <c r="GU511" s="116"/>
      <c r="GV511" s="116"/>
      <c r="GW511" s="116"/>
      <c r="GX511" s="116"/>
      <c r="GY511" s="116"/>
      <c r="GZ511" s="116"/>
      <c r="HA511" s="116"/>
      <c r="HB511" s="116"/>
      <c r="HC511" s="116"/>
      <c r="HD511" s="116"/>
      <c r="HE511" s="116"/>
      <c r="HF511" s="116"/>
      <c r="HG511" s="116"/>
      <c r="HH511" s="116"/>
      <c r="HI511" s="116"/>
      <c r="HJ511" s="116"/>
      <c r="HK511" s="116"/>
      <c r="HL511" s="116"/>
      <c r="HM511" s="116"/>
      <c r="HN511" s="116"/>
      <c r="HO511" s="116"/>
      <c r="HP511" s="116"/>
      <c r="HQ511" s="116"/>
      <c r="HR511" s="116"/>
      <c r="HS511" s="116"/>
      <c r="HT511" s="116"/>
      <c r="HU511" s="116"/>
      <c r="HV511" s="116"/>
      <c r="HW511" s="116"/>
      <c r="HX511" s="116"/>
      <c r="HY511" s="116"/>
      <c r="HZ511" s="116"/>
      <c r="IA511" s="116"/>
      <c r="IB511" s="116"/>
      <c r="IC511" s="116"/>
      <c r="ID511" s="116"/>
      <c r="IE511" s="116"/>
      <c r="IF511" s="116"/>
      <c r="IG511" s="116"/>
      <c r="IH511" s="116"/>
      <c r="II511" s="116"/>
      <c r="IJ511" s="116"/>
      <c r="IK511" s="116"/>
      <c r="IL511" s="116"/>
      <c r="IM511" s="116"/>
      <c r="IN511" s="116"/>
      <c r="IO511" s="116"/>
      <c r="IP511" s="116"/>
      <c r="IQ511" s="116"/>
      <c r="IR511" s="116"/>
      <c r="IS511" s="116"/>
      <c r="IT511" s="116"/>
      <c r="IU511" s="116"/>
      <c r="IV511" s="116"/>
      <c r="IW511" s="116"/>
    </row>
    <row r="512" spans="1:257" ht="20.45" customHeight="1">
      <c r="A512" s="155"/>
      <c r="B512" s="116" t="s">
        <v>28</v>
      </c>
      <c r="C512" s="116"/>
      <c r="D512" s="15">
        <v>371</v>
      </c>
      <c r="E512" s="116"/>
      <c r="F512" s="114" t="s">
        <v>54</v>
      </c>
      <c r="G512" s="112"/>
      <c r="H512" s="116" t="s">
        <v>69</v>
      </c>
      <c r="I512" s="122"/>
      <c r="J512" s="51">
        <f>SUM(D512*G512)</f>
        <v>0</v>
      </c>
      <c r="K512" s="86" t="s">
        <v>69</v>
      </c>
      <c r="L512" s="1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c r="IR512" s="3"/>
      <c r="IS512" s="3"/>
      <c r="IT512" s="3"/>
      <c r="IU512" s="3"/>
      <c r="IV512" s="3"/>
      <c r="IW512" s="3"/>
    </row>
    <row r="513" spans="1:257" s="113" customFormat="1" ht="14.25">
      <c r="A513" s="155"/>
      <c r="B513" s="116" t="s">
        <v>83</v>
      </c>
      <c r="C513" s="116"/>
      <c r="D513" s="18"/>
      <c r="E513" s="116"/>
      <c r="F513" s="114"/>
      <c r="G513" s="57"/>
      <c r="H513" s="116"/>
      <c r="I513" s="122"/>
      <c r="J513" s="30"/>
      <c r="K513" s="88"/>
      <c r="L513" s="6"/>
      <c r="M513" s="116"/>
      <c r="N513" s="116"/>
      <c r="O513" s="116"/>
      <c r="P513" s="116"/>
      <c r="Q513" s="116"/>
      <c r="R513" s="116"/>
      <c r="S513" s="116"/>
      <c r="T513" s="116"/>
      <c r="U513" s="116"/>
      <c r="V513" s="116"/>
      <c r="W513" s="116"/>
      <c r="X513" s="116"/>
      <c r="Y513" s="116"/>
      <c r="Z513" s="116"/>
      <c r="AA513" s="116"/>
      <c r="AB513" s="116"/>
      <c r="AC513" s="116"/>
      <c r="AD513" s="116"/>
      <c r="AE513" s="116"/>
      <c r="AF513" s="116"/>
      <c r="AG513" s="116"/>
      <c r="AH513" s="116"/>
      <c r="AI513" s="116"/>
      <c r="AJ513" s="116"/>
      <c r="AK513" s="116"/>
      <c r="AL513" s="116"/>
      <c r="AM513" s="116"/>
      <c r="AN513" s="116"/>
      <c r="AO513" s="116"/>
      <c r="AP513" s="116"/>
      <c r="AQ513" s="116"/>
      <c r="AR513" s="116"/>
      <c r="AS513" s="116"/>
      <c r="AT513" s="116"/>
      <c r="AU513" s="116"/>
      <c r="AV513" s="116"/>
      <c r="AW513" s="116"/>
      <c r="AX513" s="116"/>
      <c r="AY513" s="116"/>
      <c r="AZ513" s="116"/>
      <c r="BA513" s="116"/>
      <c r="BB513" s="116"/>
      <c r="BC513" s="116"/>
      <c r="BD513" s="116"/>
      <c r="BE513" s="116"/>
      <c r="BF513" s="116"/>
      <c r="BG513" s="116"/>
      <c r="BH513" s="116"/>
      <c r="BI513" s="116"/>
      <c r="BJ513" s="116"/>
      <c r="BK513" s="116"/>
      <c r="BL513" s="116"/>
      <c r="BM513" s="116"/>
      <c r="BN513" s="116"/>
      <c r="BO513" s="116"/>
      <c r="BP513" s="116"/>
      <c r="BQ513" s="116"/>
      <c r="BR513" s="116"/>
      <c r="BS513" s="116"/>
      <c r="BT513" s="116"/>
      <c r="BU513" s="116"/>
      <c r="BV513" s="116"/>
      <c r="BW513" s="116"/>
      <c r="BX513" s="116"/>
      <c r="BY513" s="116"/>
      <c r="BZ513" s="116"/>
      <c r="CA513" s="116"/>
      <c r="CB513" s="116"/>
      <c r="CC513" s="116"/>
      <c r="CD513" s="116"/>
      <c r="CE513" s="116"/>
      <c r="CF513" s="116"/>
      <c r="CG513" s="116"/>
      <c r="CH513" s="116"/>
      <c r="CI513" s="116"/>
      <c r="CJ513" s="116"/>
      <c r="CK513" s="116"/>
      <c r="CL513" s="116"/>
      <c r="CM513" s="116"/>
      <c r="CN513" s="116"/>
      <c r="CO513" s="116"/>
      <c r="CP513" s="116"/>
      <c r="CQ513" s="116"/>
      <c r="CR513" s="116"/>
      <c r="CS513" s="116"/>
      <c r="CT513" s="116"/>
      <c r="CU513" s="116"/>
      <c r="CV513" s="116"/>
      <c r="CW513" s="116"/>
      <c r="CX513" s="116"/>
      <c r="CY513" s="116"/>
      <c r="CZ513" s="116"/>
      <c r="DA513" s="116"/>
      <c r="DB513" s="116"/>
      <c r="DC513" s="116"/>
      <c r="DD513" s="116"/>
      <c r="DE513" s="116"/>
      <c r="DF513" s="116"/>
      <c r="DG513" s="116"/>
      <c r="DH513" s="116"/>
      <c r="DI513" s="116"/>
      <c r="DJ513" s="116"/>
      <c r="DK513" s="116"/>
      <c r="DL513" s="116"/>
      <c r="DM513" s="116"/>
      <c r="DN513" s="116"/>
      <c r="DO513" s="116"/>
      <c r="DP513" s="116"/>
      <c r="DQ513" s="116"/>
      <c r="DR513" s="116"/>
      <c r="DS513" s="116"/>
      <c r="DT513" s="116"/>
      <c r="DU513" s="116"/>
      <c r="DV513" s="116"/>
      <c r="DW513" s="116"/>
      <c r="DX513" s="116"/>
      <c r="DY513" s="116"/>
      <c r="DZ513" s="116"/>
      <c r="EA513" s="116"/>
      <c r="EB513" s="116"/>
      <c r="EC513" s="116"/>
      <c r="ED513" s="116"/>
      <c r="EE513" s="116"/>
      <c r="EF513" s="116"/>
      <c r="EG513" s="116"/>
      <c r="EH513" s="116"/>
      <c r="EI513" s="116"/>
      <c r="EJ513" s="116"/>
      <c r="EK513" s="116"/>
      <c r="EL513" s="116"/>
      <c r="EM513" s="116"/>
      <c r="EN513" s="116"/>
      <c r="EO513" s="116"/>
      <c r="EP513" s="116"/>
      <c r="EQ513" s="116"/>
      <c r="ER513" s="116"/>
      <c r="ES513" s="116"/>
      <c r="ET513" s="116"/>
      <c r="EU513" s="116"/>
      <c r="EV513" s="116"/>
      <c r="EW513" s="116"/>
      <c r="EX513" s="116"/>
      <c r="EY513" s="116"/>
      <c r="EZ513" s="116"/>
      <c r="FA513" s="116"/>
      <c r="FB513" s="116"/>
      <c r="FC513" s="116"/>
      <c r="FD513" s="116"/>
      <c r="FE513" s="116"/>
      <c r="FF513" s="116"/>
      <c r="FG513" s="116"/>
      <c r="FH513" s="116"/>
      <c r="FI513" s="116"/>
      <c r="FJ513" s="116"/>
      <c r="FK513" s="116"/>
      <c r="FL513" s="116"/>
      <c r="FM513" s="116"/>
      <c r="FN513" s="116"/>
      <c r="FO513" s="116"/>
      <c r="FP513" s="116"/>
      <c r="FQ513" s="116"/>
      <c r="FR513" s="116"/>
      <c r="FS513" s="116"/>
      <c r="FT513" s="116"/>
      <c r="FU513" s="116"/>
      <c r="FV513" s="116"/>
      <c r="FW513" s="116"/>
      <c r="FX513" s="116"/>
      <c r="FY513" s="116"/>
      <c r="FZ513" s="116"/>
      <c r="GA513" s="116"/>
      <c r="GB513" s="116"/>
      <c r="GC513" s="116"/>
      <c r="GD513" s="116"/>
      <c r="GE513" s="116"/>
      <c r="GF513" s="116"/>
      <c r="GG513" s="116"/>
      <c r="GH513" s="116"/>
      <c r="GI513" s="116"/>
      <c r="GJ513" s="116"/>
      <c r="GK513" s="116"/>
      <c r="GL513" s="116"/>
      <c r="GM513" s="116"/>
      <c r="GN513" s="116"/>
      <c r="GO513" s="116"/>
      <c r="GP513" s="116"/>
      <c r="GQ513" s="116"/>
      <c r="GR513" s="116"/>
      <c r="GS513" s="116"/>
      <c r="GT513" s="116"/>
      <c r="GU513" s="116"/>
      <c r="GV513" s="116"/>
      <c r="GW513" s="116"/>
      <c r="GX513" s="116"/>
      <c r="GY513" s="116"/>
      <c r="GZ513" s="116"/>
      <c r="HA513" s="116"/>
      <c r="HB513" s="116"/>
      <c r="HC513" s="116"/>
      <c r="HD513" s="116"/>
      <c r="HE513" s="116"/>
      <c r="HF513" s="116"/>
      <c r="HG513" s="116"/>
      <c r="HH513" s="116"/>
      <c r="HI513" s="116"/>
      <c r="HJ513" s="116"/>
      <c r="HK513" s="116"/>
      <c r="HL513" s="116"/>
      <c r="HM513" s="116"/>
      <c r="HN513" s="116"/>
      <c r="HO513" s="116"/>
      <c r="HP513" s="116"/>
      <c r="HQ513" s="116"/>
      <c r="HR513" s="116"/>
      <c r="HS513" s="116"/>
      <c r="HT513" s="116"/>
      <c r="HU513" s="116"/>
      <c r="HV513" s="116"/>
      <c r="HW513" s="116"/>
      <c r="HX513" s="116"/>
      <c r="HY513" s="116"/>
      <c r="HZ513" s="116"/>
      <c r="IA513" s="116"/>
      <c r="IB513" s="116"/>
      <c r="IC513" s="116"/>
      <c r="ID513" s="116"/>
      <c r="IE513" s="116"/>
      <c r="IF513" s="116"/>
      <c r="IG513" s="116"/>
      <c r="IH513" s="116"/>
      <c r="II513" s="116"/>
      <c r="IJ513" s="116"/>
      <c r="IK513" s="116"/>
      <c r="IL513" s="116"/>
      <c r="IM513" s="116"/>
      <c r="IN513" s="116"/>
      <c r="IO513" s="116"/>
      <c r="IP513" s="116"/>
      <c r="IQ513" s="116"/>
      <c r="IR513" s="116"/>
      <c r="IS513" s="116"/>
      <c r="IT513" s="116"/>
      <c r="IU513" s="116"/>
      <c r="IV513" s="116"/>
      <c r="IW513" s="116"/>
    </row>
    <row r="514" spans="1:257" s="113" customFormat="1" ht="14.25">
      <c r="A514" s="155"/>
      <c r="B514" s="116" t="s">
        <v>11</v>
      </c>
      <c r="C514" s="116"/>
      <c r="D514" s="15">
        <v>20</v>
      </c>
      <c r="E514" s="116"/>
      <c r="F514" s="114" t="s">
        <v>54</v>
      </c>
      <c r="G514" s="112"/>
      <c r="H514" s="116" t="s">
        <v>69</v>
      </c>
      <c r="I514" s="122"/>
      <c r="J514" s="51">
        <f>SUM(D514*G514)</f>
        <v>0</v>
      </c>
      <c r="K514" s="86" t="s">
        <v>69</v>
      </c>
      <c r="L514" s="6"/>
      <c r="M514" s="116"/>
      <c r="N514" s="116"/>
      <c r="O514" s="116"/>
      <c r="P514" s="116"/>
      <c r="Q514" s="116"/>
      <c r="R514" s="116"/>
      <c r="S514" s="116"/>
      <c r="T514" s="116"/>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c r="AU514" s="116"/>
      <c r="AV514" s="116"/>
      <c r="AW514" s="116"/>
      <c r="AX514" s="116"/>
      <c r="AY514" s="116"/>
      <c r="AZ514" s="116"/>
      <c r="BA514" s="116"/>
      <c r="BB514" s="116"/>
      <c r="BC514" s="116"/>
      <c r="BD514" s="116"/>
      <c r="BE514" s="116"/>
      <c r="BF514" s="116"/>
      <c r="BG514" s="116"/>
      <c r="BH514" s="116"/>
      <c r="BI514" s="116"/>
      <c r="BJ514" s="116"/>
      <c r="BK514" s="116"/>
      <c r="BL514" s="116"/>
      <c r="BM514" s="116"/>
      <c r="BN514" s="116"/>
      <c r="BO514" s="116"/>
      <c r="BP514" s="116"/>
      <c r="BQ514" s="116"/>
      <c r="BR514" s="116"/>
      <c r="BS514" s="116"/>
      <c r="BT514" s="116"/>
      <c r="BU514" s="116"/>
      <c r="BV514" s="116"/>
      <c r="BW514" s="116"/>
      <c r="BX514" s="116"/>
      <c r="BY514" s="116"/>
      <c r="BZ514" s="116"/>
      <c r="CA514" s="116"/>
      <c r="CB514" s="116"/>
      <c r="CC514" s="116"/>
      <c r="CD514" s="116"/>
      <c r="CE514" s="116"/>
      <c r="CF514" s="116"/>
      <c r="CG514" s="116"/>
      <c r="CH514" s="116"/>
      <c r="CI514" s="116"/>
      <c r="CJ514" s="116"/>
      <c r="CK514" s="116"/>
      <c r="CL514" s="116"/>
      <c r="CM514" s="116"/>
      <c r="CN514" s="116"/>
      <c r="CO514" s="116"/>
      <c r="CP514" s="116"/>
      <c r="CQ514" s="116"/>
      <c r="CR514" s="116"/>
      <c r="CS514" s="116"/>
      <c r="CT514" s="116"/>
      <c r="CU514" s="116"/>
      <c r="CV514" s="116"/>
      <c r="CW514" s="116"/>
      <c r="CX514" s="116"/>
      <c r="CY514" s="116"/>
      <c r="CZ514" s="116"/>
      <c r="DA514" s="116"/>
      <c r="DB514" s="116"/>
      <c r="DC514" s="116"/>
      <c r="DD514" s="116"/>
      <c r="DE514" s="116"/>
      <c r="DF514" s="116"/>
      <c r="DG514" s="116"/>
      <c r="DH514" s="116"/>
      <c r="DI514" s="116"/>
      <c r="DJ514" s="116"/>
      <c r="DK514" s="116"/>
      <c r="DL514" s="116"/>
      <c r="DM514" s="116"/>
      <c r="DN514" s="116"/>
      <c r="DO514" s="116"/>
      <c r="DP514" s="116"/>
      <c r="DQ514" s="116"/>
      <c r="DR514" s="116"/>
      <c r="DS514" s="116"/>
      <c r="DT514" s="116"/>
      <c r="DU514" s="116"/>
      <c r="DV514" s="116"/>
      <c r="DW514" s="116"/>
      <c r="DX514" s="116"/>
      <c r="DY514" s="116"/>
      <c r="DZ514" s="116"/>
      <c r="EA514" s="116"/>
      <c r="EB514" s="116"/>
      <c r="EC514" s="116"/>
      <c r="ED514" s="116"/>
      <c r="EE514" s="116"/>
      <c r="EF514" s="116"/>
      <c r="EG514" s="116"/>
      <c r="EH514" s="116"/>
      <c r="EI514" s="116"/>
      <c r="EJ514" s="116"/>
      <c r="EK514" s="116"/>
      <c r="EL514" s="116"/>
      <c r="EM514" s="116"/>
      <c r="EN514" s="116"/>
      <c r="EO514" s="116"/>
      <c r="EP514" s="116"/>
      <c r="EQ514" s="116"/>
      <c r="ER514" s="116"/>
      <c r="ES514" s="116"/>
      <c r="ET514" s="116"/>
      <c r="EU514" s="116"/>
      <c r="EV514" s="116"/>
      <c r="EW514" s="116"/>
      <c r="EX514" s="116"/>
      <c r="EY514" s="116"/>
      <c r="EZ514" s="116"/>
      <c r="FA514" s="116"/>
      <c r="FB514" s="116"/>
      <c r="FC514" s="116"/>
      <c r="FD514" s="116"/>
      <c r="FE514" s="116"/>
      <c r="FF514" s="116"/>
      <c r="FG514" s="116"/>
      <c r="FH514" s="116"/>
      <c r="FI514" s="116"/>
      <c r="FJ514" s="116"/>
      <c r="FK514" s="116"/>
      <c r="FL514" s="116"/>
      <c r="FM514" s="116"/>
      <c r="FN514" s="116"/>
      <c r="FO514" s="116"/>
      <c r="FP514" s="116"/>
      <c r="FQ514" s="116"/>
      <c r="FR514" s="116"/>
      <c r="FS514" s="116"/>
      <c r="FT514" s="116"/>
      <c r="FU514" s="116"/>
      <c r="FV514" s="116"/>
      <c r="FW514" s="116"/>
      <c r="FX514" s="116"/>
      <c r="FY514" s="116"/>
      <c r="FZ514" s="116"/>
      <c r="GA514" s="116"/>
      <c r="GB514" s="116"/>
      <c r="GC514" s="116"/>
      <c r="GD514" s="116"/>
      <c r="GE514" s="116"/>
      <c r="GF514" s="116"/>
      <c r="GG514" s="116"/>
      <c r="GH514" s="116"/>
      <c r="GI514" s="116"/>
      <c r="GJ514" s="116"/>
      <c r="GK514" s="116"/>
      <c r="GL514" s="116"/>
      <c r="GM514" s="116"/>
      <c r="GN514" s="116"/>
      <c r="GO514" s="116"/>
      <c r="GP514" s="116"/>
      <c r="GQ514" s="116"/>
      <c r="GR514" s="116"/>
      <c r="GS514" s="116"/>
      <c r="GT514" s="116"/>
      <c r="GU514" s="116"/>
      <c r="GV514" s="116"/>
      <c r="GW514" s="116"/>
      <c r="GX514" s="116"/>
      <c r="GY514" s="116"/>
      <c r="GZ514" s="116"/>
      <c r="HA514" s="116"/>
      <c r="HB514" s="116"/>
      <c r="HC514" s="116"/>
      <c r="HD514" s="116"/>
      <c r="HE514" s="116"/>
      <c r="HF514" s="116"/>
      <c r="HG514" s="116"/>
      <c r="HH514" s="116"/>
      <c r="HI514" s="116"/>
      <c r="HJ514" s="116"/>
      <c r="HK514" s="116"/>
      <c r="HL514" s="116"/>
      <c r="HM514" s="116"/>
      <c r="HN514" s="116"/>
      <c r="HO514" s="116"/>
      <c r="HP514" s="116"/>
      <c r="HQ514" s="116"/>
      <c r="HR514" s="116"/>
      <c r="HS514" s="116"/>
      <c r="HT514" s="116"/>
      <c r="HU514" s="116"/>
      <c r="HV514" s="116"/>
      <c r="HW514" s="116"/>
      <c r="HX514" s="116"/>
      <c r="HY514" s="116"/>
      <c r="HZ514" s="116"/>
      <c r="IA514" s="116"/>
      <c r="IB514" s="116"/>
      <c r="IC514" s="116"/>
      <c r="ID514" s="116"/>
      <c r="IE514" s="116"/>
      <c r="IF514" s="116"/>
      <c r="IG514" s="116"/>
      <c r="IH514" s="116"/>
      <c r="II514" s="116"/>
      <c r="IJ514" s="116"/>
      <c r="IK514" s="116"/>
      <c r="IL514" s="116"/>
      <c r="IM514" s="116"/>
      <c r="IN514" s="116"/>
      <c r="IO514" s="116"/>
      <c r="IP514" s="116"/>
      <c r="IQ514" s="116"/>
      <c r="IR514" s="116"/>
      <c r="IS514" s="116"/>
      <c r="IT514" s="116"/>
      <c r="IU514" s="116"/>
      <c r="IV514" s="116"/>
      <c r="IW514" s="116"/>
    </row>
    <row r="515" spans="1:257" s="113" customFormat="1" ht="14.25">
      <c r="A515" s="155"/>
      <c r="B515" s="116" t="s">
        <v>85</v>
      </c>
      <c r="C515" s="116"/>
      <c r="D515" s="18"/>
      <c r="E515" s="116"/>
      <c r="F515" s="114"/>
      <c r="G515" s="57"/>
      <c r="H515" s="116"/>
      <c r="I515" s="122"/>
      <c r="J515" s="30"/>
      <c r="K515" s="88"/>
      <c r="L515" s="6"/>
      <c r="M515" s="116"/>
      <c r="N515" s="116"/>
      <c r="O515" s="116"/>
      <c r="P515" s="116"/>
      <c r="Q515" s="116"/>
      <c r="R515" s="116"/>
      <c r="S515" s="116"/>
      <c r="T515" s="116"/>
      <c r="U515" s="116"/>
      <c r="V515" s="116"/>
      <c r="W515" s="116"/>
      <c r="X515" s="116"/>
      <c r="Y515" s="116"/>
      <c r="Z515" s="116"/>
      <c r="AA515" s="116"/>
      <c r="AB515" s="116"/>
      <c r="AC515" s="116"/>
      <c r="AD515" s="116"/>
      <c r="AE515" s="116"/>
      <c r="AF515" s="116"/>
      <c r="AG515" s="116"/>
      <c r="AH515" s="116"/>
      <c r="AI515" s="116"/>
      <c r="AJ515" s="116"/>
      <c r="AK515" s="116"/>
      <c r="AL515" s="116"/>
      <c r="AM515" s="116"/>
      <c r="AN515" s="116"/>
      <c r="AO515" s="116"/>
      <c r="AP515" s="116"/>
      <c r="AQ515" s="116"/>
      <c r="AR515" s="116"/>
      <c r="AS515" s="116"/>
      <c r="AT515" s="116"/>
      <c r="AU515" s="116"/>
      <c r="AV515" s="116"/>
      <c r="AW515" s="116"/>
      <c r="AX515" s="116"/>
      <c r="AY515" s="116"/>
      <c r="AZ515" s="116"/>
      <c r="BA515" s="116"/>
      <c r="BB515" s="116"/>
      <c r="BC515" s="116"/>
      <c r="BD515" s="116"/>
      <c r="BE515" s="116"/>
      <c r="BF515" s="116"/>
      <c r="BG515" s="116"/>
      <c r="BH515" s="116"/>
      <c r="BI515" s="116"/>
      <c r="BJ515" s="116"/>
      <c r="BK515" s="116"/>
      <c r="BL515" s="116"/>
      <c r="BM515" s="116"/>
      <c r="BN515" s="116"/>
      <c r="BO515" s="116"/>
      <c r="BP515" s="116"/>
      <c r="BQ515" s="116"/>
      <c r="BR515" s="116"/>
      <c r="BS515" s="116"/>
      <c r="BT515" s="116"/>
      <c r="BU515" s="116"/>
      <c r="BV515" s="116"/>
      <c r="BW515" s="116"/>
      <c r="BX515" s="116"/>
      <c r="BY515" s="116"/>
      <c r="BZ515" s="116"/>
      <c r="CA515" s="116"/>
      <c r="CB515" s="116"/>
      <c r="CC515" s="116"/>
      <c r="CD515" s="116"/>
      <c r="CE515" s="116"/>
      <c r="CF515" s="116"/>
      <c r="CG515" s="116"/>
      <c r="CH515" s="116"/>
      <c r="CI515" s="116"/>
      <c r="CJ515" s="116"/>
      <c r="CK515" s="116"/>
      <c r="CL515" s="116"/>
      <c r="CM515" s="116"/>
      <c r="CN515" s="116"/>
      <c r="CO515" s="116"/>
      <c r="CP515" s="116"/>
      <c r="CQ515" s="116"/>
      <c r="CR515" s="116"/>
      <c r="CS515" s="116"/>
      <c r="CT515" s="116"/>
      <c r="CU515" s="116"/>
      <c r="CV515" s="116"/>
      <c r="CW515" s="116"/>
      <c r="CX515" s="116"/>
      <c r="CY515" s="116"/>
      <c r="CZ515" s="116"/>
      <c r="DA515" s="116"/>
      <c r="DB515" s="116"/>
      <c r="DC515" s="116"/>
      <c r="DD515" s="116"/>
      <c r="DE515" s="116"/>
      <c r="DF515" s="116"/>
      <c r="DG515" s="116"/>
      <c r="DH515" s="116"/>
      <c r="DI515" s="116"/>
      <c r="DJ515" s="116"/>
      <c r="DK515" s="116"/>
      <c r="DL515" s="116"/>
      <c r="DM515" s="116"/>
      <c r="DN515" s="116"/>
      <c r="DO515" s="116"/>
      <c r="DP515" s="116"/>
      <c r="DQ515" s="116"/>
      <c r="DR515" s="116"/>
      <c r="DS515" s="116"/>
      <c r="DT515" s="116"/>
      <c r="DU515" s="116"/>
      <c r="DV515" s="116"/>
      <c r="DW515" s="116"/>
      <c r="DX515" s="116"/>
      <c r="DY515" s="116"/>
      <c r="DZ515" s="116"/>
      <c r="EA515" s="116"/>
      <c r="EB515" s="116"/>
      <c r="EC515" s="116"/>
      <c r="ED515" s="116"/>
      <c r="EE515" s="116"/>
      <c r="EF515" s="116"/>
      <c r="EG515" s="116"/>
      <c r="EH515" s="116"/>
      <c r="EI515" s="116"/>
      <c r="EJ515" s="116"/>
      <c r="EK515" s="116"/>
      <c r="EL515" s="116"/>
      <c r="EM515" s="116"/>
      <c r="EN515" s="116"/>
      <c r="EO515" s="116"/>
      <c r="EP515" s="116"/>
      <c r="EQ515" s="116"/>
      <c r="ER515" s="116"/>
      <c r="ES515" s="116"/>
      <c r="ET515" s="116"/>
      <c r="EU515" s="116"/>
      <c r="EV515" s="116"/>
      <c r="EW515" s="116"/>
      <c r="EX515" s="116"/>
      <c r="EY515" s="116"/>
      <c r="EZ515" s="116"/>
      <c r="FA515" s="116"/>
      <c r="FB515" s="116"/>
      <c r="FC515" s="116"/>
      <c r="FD515" s="116"/>
      <c r="FE515" s="116"/>
      <c r="FF515" s="116"/>
      <c r="FG515" s="116"/>
      <c r="FH515" s="116"/>
      <c r="FI515" s="116"/>
      <c r="FJ515" s="116"/>
      <c r="FK515" s="116"/>
      <c r="FL515" s="116"/>
      <c r="FM515" s="116"/>
      <c r="FN515" s="116"/>
      <c r="FO515" s="116"/>
      <c r="FP515" s="116"/>
      <c r="FQ515" s="116"/>
      <c r="FR515" s="116"/>
      <c r="FS515" s="116"/>
      <c r="FT515" s="116"/>
      <c r="FU515" s="116"/>
      <c r="FV515" s="116"/>
      <c r="FW515" s="116"/>
      <c r="FX515" s="116"/>
      <c r="FY515" s="116"/>
      <c r="FZ515" s="116"/>
      <c r="GA515" s="116"/>
      <c r="GB515" s="116"/>
      <c r="GC515" s="116"/>
      <c r="GD515" s="116"/>
      <c r="GE515" s="116"/>
      <c r="GF515" s="116"/>
      <c r="GG515" s="116"/>
      <c r="GH515" s="116"/>
      <c r="GI515" s="116"/>
      <c r="GJ515" s="116"/>
      <c r="GK515" s="116"/>
      <c r="GL515" s="116"/>
      <c r="GM515" s="116"/>
      <c r="GN515" s="116"/>
      <c r="GO515" s="116"/>
      <c r="GP515" s="116"/>
      <c r="GQ515" s="116"/>
      <c r="GR515" s="116"/>
      <c r="GS515" s="116"/>
      <c r="GT515" s="116"/>
      <c r="GU515" s="116"/>
      <c r="GV515" s="116"/>
      <c r="GW515" s="116"/>
      <c r="GX515" s="116"/>
      <c r="GY515" s="116"/>
      <c r="GZ515" s="116"/>
      <c r="HA515" s="116"/>
      <c r="HB515" s="116"/>
      <c r="HC515" s="116"/>
      <c r="HD515" s="116"/>
      <c r="HE515" s="116"/>
      <c r="HF515" s="116"/>
      <c r="HG515" s="116"/>
      <c r="HH515" s="116"/>
      <c r="HI515" s="116"/>
      <c r="HJ515" s="116"/>
      <c r="HK515" s="116"/>
      <c r="HL515" s="116"/>
      <c r="HM515" s="116"/>
      <c r="HN515" s="116"/>
      <c r="HO515" s="116"/>
      <c r="HP515" s="116"/>
      <c r="HQ515" s="116"/>
      <c r="HR515" s="116"/>
      <c r="HS515" s="116"/>
      <c r="HT515" s="116"/>
      <c r="HU515" s="116"/>
      <c r="HV515" s="116"/>
      <c r="HW515" s="116"/>
      <c r="HX515" s="116"/>
      <c r="HY515" s="116"/>
      <c r="HZ515" s="116"/>
      <c r="IA515" s="116"/>
      <c r="IB515" s="116"/>
      <c r="IC515" s="116"/>
      <c r="ID515" s="116"/>
      <c r="IE515" s="116"/>
      <c r="IF515" s="116"/>
      <c r="IG515" s="116"/>
      <c r="IH515" s="116"/>
      <c r="II515" s="116"/>
      <c r="IJ515" s="116"/>
      <c r="IK515" s="116"/>
      <c r="IL515" s="116"/>
      <c r="IM515" s="116"/>
      <c r="IN515" s="116"/>
      <c r="IO515" s="116"/>
      <c r="IP515" s="116"/>
      <c r="IQ515" s="116"/>
      <c r="IR515" s="116"/>
      <c r="IS515" s="116"/>
      <c r="IT515" s="116"/>
      <c r="IU515" s="116"/>
      <c r="IV515" s="116"/>
      <c r="IW515" s="116"/>
    </row>
    <row r="516" spans="1:257" s="113" customFormat="1" ht="14.25">
      <c r="A516" s="155"/>
      <c r="B516" s="116" t="s">
        <v>28</v>
      </c>
      <c r="C516" s="116"/>
      <c r="D516" s="15">
        <v>371</v>
      </c>
      <c r="E516" s="116"/>
      <c r="F516" s="114" t="s">
        <v>54</v>
      </c>
      <c r="G516" s="112"/>
      <c r="H516" s="116" t="s">
        <v>69</v>
      </c>
      <c r="I516" s="122"/>
      <c r="J516" s="51">
        <f>SUM(D516*G516)</f>
        <v>0</v>
      </c>
      <c r="K516" s="86" t="s">
        <v>69</v>
      </c>
      <c r="L516" s="6"/>
      <c r="M516" s="116"/>
      <c r="N516" s="116"/>
      <c r="O516" s="116"/>
      <c r="P516" s="116"/>
      <c r="Q516" s="116"/>
      <c r="R516" s="116"/>
      <c r="S516" s="116"/>
      <c r="T516" s="116"/>
      <c r="U516" s="116"/>
      <c r="V516" s="116"/>
      <c r="W516" s="116"/>
      <c r="X516" s="116"/>
      <c r="Y516" s="116"/>
      <c r="Z516" s="116"/>
      <c r="AA516" s="116"/>
      <c r="AB516" s="116"/>
      <c r="AC516" s="116"/>
      <c r="AD516" s="116"/>
      <c r="AE516" s="116"/>
      <c r="AF516" s="116"/>
      <c r="AG516" s="116"/>
      <c r="AH516" s="116"/>
      <c r="AI516" s="116"/>
      <c r="AJ516" s="116"/>
      <c r="AK516" s="116"/>
      <c r="AL516" s="116"/>
      <c r="AM516" s="116"/>
      <c r="AN516" s="116"/>
      <c r="AO516" s="116"/>
      <c r="AP516" s="116"/>
      <c r="AQ516" s="116"/>
      <c r="AR516" s="116"/>
      <c r="AS516" s="116"/>
      <c r="AT516" s="116"/>
      <c r="AU516" s="116"/>
      <c r="AV516" s="116"/>
      <c r="AW516" s="116"/>
      <c r="AX516" s="116"/>
      <c r="AY516" s="116"/>
      <c r="AZ516" s="116"/>
      <c r="BA516" s="116"/>
      <c r="BB516" s="116"/>
      <c r="BC516" s="116"/>
      <c r="BD516" s="116"/>
      <c r="BE516" s="116"/>
      <c r="BF516" s="116"/>
      <c r="BG516" s="116"/>
      <c r="BH516" s="116"/>
      <c r="BI516" s="116"/>
      <c r="BJ516" s="116"/>
      <c r="BK516" s="116"/>
      <c r="BL516" s="116"/>
      <c r="BM516" s="116"/>
      <c r="BN516" s="116"/>
      <c r="BO516" s="116"/>
      <c r="BP516" s="116"/>
      <c r="BQ516" s="116"/>
      <c r="BR516" s="116"/>
      <c r="BS516" s="116"/>
      <c r="BT516" s="116"/>
      <c r="BU516" s="116"/>
      <c r="BV516" s="116"/>
      <c r="BW516" s="116"/>
      <c r="BX516" s="116"/>
      <c r="BY516" s="116"/>
      <c r="BZ516" s="116"/>
      <c r="CA516" s="116"/>
      <c r="CB516" s="116"/>
      <c r="CC516" s="116"/>
      <c r="CD516" s="116"/>
      <c r="CE516" s="116"/>
      <c r="CF516" s="116"/>
      <c r="CG516" s="116"/>
      <c r="CH516" s="116"/>
      <c r="CI516" s="116"/>
      <c r="CJ516" s="116"/>
      <c r="CK516" s="116"/>
      <c r="CL516" s="116"/>
      <c r="CM516" s="116"/>
      <c r="CN516" s="116"/>
      <c r="CO516" s="116"/>
      <c r="CP516" s="116"/>
      <c r="CQ516" s="116"/>
      <c r="CR516" s="116"/>
      <c r="CS516" s="116"/>
      <c r="CT516" s="116"/>
      <c r="CU516" s="116"/>
      <c r="CV516" s="116"/>
      <c r="CW516" s="116"/>
      <c r="CX516" s="116"/>
      <c r="CY516" s="116"/>
      <c r="CZ516" s="116"/>
      <c r="DA516" s="116"/>
      <c r="DB516" s="116"/>
      <c r="DC516" s="116"/>
      <c r="DD516" s="116"/>
      <c r="DE516" s="116"/>
      <c r="DF516" s="116"/>
      <c r="DG516" s="116"/>
      <c r="DH516" s="116"/>
      <c r="DI516" s="116"/>
      <c r="DJ516" s="116"/>
      <c r="DK516" s="116"/>
      <c r="DL516" s="116"/>
      <c r="DM516" s="116"/>
      <c r="DN516" s="116"/>
      <c r="DO516" s="116"/>
      <c r="DP516" s="116"/>
      <c r="DQ516" s="116"/>
      <c r="DR516" s="116"/>
      <c r="DS516" s="116"/>
      <c r="DT516" s="116"/>
      <c r="DU516" s="116"/>
      <c r="DV516" s="116"/>
      <c r="DW516" s="116"/>
      <c r="DX516" s="116"/>
      <c r="DY516" s="116"/>
      <c r="DZ516" s="116"/>
      <c r="EA516" s="116"/>
      <c r="EB516" s="116"/>
      <c r="EC516" s="116"/>
      <c r="ED516" s="116"/>
      <c r="EE516" s="116"/>
      <c r="EF516" s="116"/>
      <c r="EG516" s="116"/>
      <c r="EH516" s="116"/>
      <c r="EI516" s="116"/>
      <c r="EJ516" s="116"/>
      <c r="EK516" s="116"/>
      <c r="EL516" s="116"/>
      <c r="EM516" s="116"/>
      <c r="EN516" s="116"/>
      <c r="EO516" s="116"/>
      <c r="EP516" s="116"/>
      <c r="EQ516" s="116"/>
      <c r="ER516" s="116"/>
      <c r="ES516" s="116"/>
      <c r="ET516" s="116"/>
      <c r="EU516" s="116"/>
      <c r="EV516" s="116"/>
      <c r="EW516" s="116"/>
      <c r="EX516" s="116"/>
      <c r="EY516" s="116"/>
      <c r="EZ516" s="116"/>
      <c r="FA516" s="116"/>
      <c r="FB516" s="116"/>
      <c r="FC516" s="116"/>
      <c r="FD516" s="116"/>
      <c r="FE516" s="116"/>
      <c r="FF516" s="116"/>
      <c r="FG516" s="116"/>
      <c r="FH516" s="116"/>
      <c r="FI516" s="116"/>
      <c r="FJ516" s="116"/>
      <c r="FK516" s="116"/>
      <c r="FL516" s="116"/>
      <c r="FM516" s="116"/>
      <c r="FN516" s="116"/>
      <c r="FO516" s="116"/>
      <c r="FP516" s="116"/>
      <c r="FQ516" s="116"/>
      <c r="FR516" s="116"/>
      <c r="FS516" s="116"/>
      <c r="FT516" s="116"/>
      <c r="FU516" s="116"/>
      <c r="FV516" s="116"/>
      <c r="FW516" s="116"/>
      <c r="FX516" s="116"/>
      <c r="FY516" s="116"/>
      <c r="FZ516" s="116"/>
      <c r="GA516" s="116"/>
      <c r="GB516" s="116"/>
      <c r="GC516" s="116"/>
      <c r="GD516" s="116"/>
      <c r="GE516" s="116"/>
      <c r="GF516" s="116"/>
      <c r="GG516" s="116"/>
      <c r="GH516" s="116"/>
      <c r="GI516" s="116"/>
      <c r="GJ516" s="116"/>
      <c r="GK516" s="116"/>
      <c r="GL516" s="116"/>
      <c r="GM516" s="116"/>
      <c r="GN516" s="116"/>
      <c r="GO516" s="116"/>
      <c r="GP516" s="116"/>
      <c r="GQ516" s="116"/>
      <c r="GR516" s="116"/>
      <c r="GS516" s="116"/>
      <c r="GT516" s="116"/>
      <c r="GU516" s="116"/>
      <c r="GV516" s="116"/>
      <c r="GW516" s="116"/>
      <c r="GX516" s="116"/>
      <c r="GY516" s="116"/>
      <c r="GZ516" s="116"/>
      <c r="HA516" s="116"/>
      <c r="HB516" s="116"/>
      <c r="HC516" s="116"/>
      <c r="HD516" s="116"/>
      <c r="HE516" s="116"/>
      <c r="HF516" s="116"/>
      <c r="HG516" s="116"/>
      <c r="HH516" s="116"/>
      <c r="HI516" s="116"/>
      <c r="HJ516" s="116"/>
      <c r="HK516" s="116"/>
      <c r="HL516" s="116"/>
      <c r="HM516" s="116"/>
      <c r="HN516" s="116"/>
      <c r="HO516" s="116"/>
      <c r="HP516" s="116"/>
      <c r="HQ516" s="116"/>
      <c r="HR516" s="116"/>
      <c r="HS516" s="116"/>
      <c r="HT516" s="116"/>
      <c r="HU516" s="116"/>
      <c r="HV516" s="116"/>
      <c r="HW516" s="116"/>
      <c r="HX516" s="116"/>
      <c r="HY516" s="116"/>
      <c r="HZ516" s="116"/>
      <c r="IA516" s="116"/>
      <c r="IB516" s="116"/>
      <c r="IC516" s="116"/>
      <c r="ID516" s="116"/>
      <c r="IE516" s="116"/>
      <c r="IF516" s="116"/>
      <c r="IG516" s="116"/>
      <c r="IH516" s="116"/>
      <c r="II516" s="116"/>
      <c r="IJ516" s="116"/>
      <c r="IK516" s="116"/>
      <c r="IL516" s="116"/>
      <c r="IM516" s="116"/>
      <c r="IN516" s="116"/>
      <c r="IO516" s="116"/>
      <c r="IP516" s="116"/>
      <c r="IQ516" s="116"/>
      <c r="IR516" s="116"/>
      <c r="IS516" s="116"/>
      <c r="IT516" s="116"/>
      <c r="IU516" s="116"/>
      <c r="IV516" s="116"/>
      <c r="IW516" s="116"/>
    </row>
    <row r="517" spans="1:257" s="113" customFormat="1" ht="14.25">
      <c r="A517" s="155"/>
      <c r="B517" s="116" t="s">
        <v>84</v>
      </c>
      <c r="C517" s="116"/>
      <c r="D517" s="18"/>
      <c r="E517" s="116"/>
      <c r="F517" s="114"/>
      <c r="G517" s="57"/>
      <c r="H517" s="116"/>
      <c r="I517" s="122"/>
      <c r="J517" s="30"/>
      <c r="K517" s="88"/>
      <c r="L517" s="6"/>
      <c r="M517" s="116"/>
      <c r="N517" s="116"/>
      <c r="O517" s="116"/>
      <c r="P517" s="116"/>
      <c r="Q517" s="116"/>
      <c r="R517" s="116"/>
      <c r="S517" s="116"/>
      <c r="T517" s="116"/>
      <c r="U517" s="116"/>
      <c r="V517" s="116"/>
      <c r="W517" s="116"/>
      <c r="X517" s="116"/>
      <c r="Y517" s="116"/>
      <c r="Z517" s="116"/>
      <c r="AA517" s="116"/>
      <c r="AB517" s="116"/>
      <c r="AC517" s="116"/>
      <c r="AD517" s="116"/>
      <c r="AE517" s="116"/>
      <c r="AF517" s="116"/>
      <c r="AG517" s="116"/>
      <c r="AH517" s="116"/>
      <c r="AI517" s="116"/>
      <c r="AJ517" s="116"/>
      <c r="AK517" s="116"/>
      <c r="AL517" s="116"/>
      <c r="AM517" s="116"/>
      <c r="AN517" s="116"/>
      <c r="AO517" s="116"/>
      <c r="AP517" s="116"/>
      <c r="AQ517" s="116"/>
      <c r="AR517" s="116"/>
      <c r="AS517" s="116"/>
      <c r="AT517" s="116"/>
      <c r="AU517" s="116"/>
      <c r="AV517" s="116"/>
      <c r="AW517" s="116"/>
      <c r="AX517" s="116"/>
      <c r="AY517" s="116"/>
      <c r="AZ517" s="116"/>
      <c r="BA517" s="116"/>
      <c r="BB517" s="116"/>
      <c r="BC517" s="116"/>
      <c r="BD517" s="116"/>
      <c r="BE517" s="116"/>
      <c r="BF517" s="116"/>
      <c r="BG517" s="116"/>
      <c r="BH517" s="116"/>
      <c r="BI517" s="116"/>
      <c r="BJ517" s="116"/>
      <c r="BK517" s="116"/>
      <c r="BL517" s="116"/>
      <c r="BM517" s="116"/>
      <c r="BN517" s="116"/>
      <c r="BO517" s="116"/>
      <c r="BP517" s="116"/>
      <c r="BQ517" s="116"/>
      <c r="BR517" s="116"/>
      <c r="BS517" s="116"/>
      <c r="BT517" s="116"/>
      <c r="BU517" s="116"/>
      <c r="BV517" s="116"/>
      <c r="BW517" s="116"/>
      <c r="BX517" s="116"/>
      <c r="BY517" s="116"/>
      <c r="BZ517" s="116"/>
      <c r="CA517" s="116"/>
      <c r="CB517" s="116"/>
      <c r="CC517" s="116"/>
      <c r="CD517" s="116"/>
      <c r="CE517" s="116"/>
      <c r="CF517" s="116"/>
      <c r="CG517" s="116"/>
      <c r="CH517" s="116"/>
      <c r="CI517" s="116"/>
      <c r="CJ517" s="116"/>
      <c r="CK517" s="116"/>
      <c r="CL517" s="116"/>
      <c r="CM517" s="116"/>
      <c r="CN517" s="116"/>
      <c r="CO517" s="116"/>
      <c r="CP517" s="116"/>
      <c r="CQ517" s="116"/>
      <c r="CR517" s="116"/>
      <c r="CS517" s="116"/>
      <c r="CT517" s="116"/>
      <c r="CU517" s="116"/>
      <c r="CV517" s="116"/>
      <c r="CW517" s="116"/>
      <c r="CX517" s="116"/>
      <c r="CY517" s="116"/>
      <c r="CZ517" s="116"/>
      <c r="DA517" s="116"/>
      <c r="DB517" s="116"/>
      <c r="DC517" s="116"/>
      <c r="DD517" s="116"/>
      <c r="DE517" s="116"/>
      <c r="DF517" s="116"/>
      <c r="DG517" s="116"/>
      <c r="DH517" s="116"/>
      <c r="DI517" s="116"/>
      <c r="DJ517" s="116"/>
      <c r="DK517" s="116"/>
      <c r="DL517" s="116"/>
      <c r="DM517" s="116"/>
      <c r="DN517" s="116"/>
      <c r="DO517" s="116"/>
      <c r="DP517" s="116"/>
      <c r="DQ517" s="116"/>
      <c r="DR517" s="116"/>
      <c r="DS517" s="116"/>
      <c r="DT517" s="116"/>
      <c r="DU517" s="116"/>
      <c r="DV517" s="116"/>
      <c r="DW517" s="116"/>
      <c r="DX517" s="116"/>
      <c r="DY517" s="116"/>
      <c r="DZ517" s="116"/>
      <c r="EA517" s="116"/>
      <c r="EB517" s="116"/>
      <c r="EC517" s="116"/>
      <c r="ED517" s="116"/>
      <c r="EE517" s="116"/>
      <c r="EF517" s="116"/>
      <c r="EG517" s="116"/>
      <c r="EH517" s="116"/>
      <c r="EI517" s="116"/>
      <c r="EJ517" s="116"/>
      <c r="EK517" s="116"/>
      <c r="EL517" s="116"/>
      <c r="EM517" s="116"/>
      <c r="EN517" s="116"/>
      <c r="EO517" s="116"/>
      <c r="EP517" s="116"/>
      <c r="EQ517" s="116"/>
      <c r="ER517" s="116"/>
      <c r="ES517" s="116"/>
      <c r="ET517" s="116"/>
      <c r="EU517" s="116"/>
      <c r="EV517" s="116"/>
      <c r="EW517" s="116"/>
      <c r="EX517" s="116"/>
      <c r="EY517" s="116"/>
      <c r="EZ517" s="116"/>
      <c r="FA517" s="116"/>
      <c r="FB517" s="116"/>
      <c r="FC517" s="116"/>
      <c r="FD517" s="116"/>
      <c r="FE517" s="116"/>
      <c r="FF517" s="116"/>
      <c r="FG517" s="116"/>
      <c r="FH517" s="116"/>
      <c r="FI517" s="116"/>
      <c r="FJ517" s="116"/>
      <c r="FK517" s="116"/>
      <c r="FL517" s="116"/>
      <c r="FM517" s="116"/>
      <c r="FN517" s="116"/>
      <c r="FO517" s="116"/>
      <c r="FP517" s="116"/>
      <c r="FQ517" s="116"/>
      <c r="FR517" s="116"/>
      <c r="FS517" s="116"/>
      <c r="FT517" s="116"/>
      <c r="FU517" s="116"/>
      <c r="FV517" s="116"/>
      <c r="FW517" s="116"/>
      <c r="FX517" s="116"/>
      <c r="FY517" s="116"/>
      <c r="FZ517" s="116"/>
      <c r="GA517" s="116"/>
      <c r="GB517" s="116"/>
      <c r="GC517" s="116"/>
      <c r="GD517" s="116"/>
      <c r="GE517" s="116"/>
      <c r="GF517" s="116"/>
      <c r="GG517" s="116"/>
      <c r="GH517" s="116"/>
      <c r="GI517" s="116"/>
      <c r="GJ517" s="116"/>
      <c r="GK517" s="116"/>
      <c r="GL517" s="116"/>
      <c r="GM517" s="116"/>
      <c r="GN517" s="116"/>
      <c r="GO517" s="116"/>
      <c r="GP517" s="116"/>
      <c r="GQ517" s="116"/>
      <c r="GR517" s="116"/>
      <c r="GS517" s="116"/>
      <c r="GT517" s="116"/>
      <c r="GU517" s="116"/>
      <c r="GV517" s="116"/>
      <c r="GW517" s="116"/>
      <c r="GX517" s="116"/>
      <c r="GY517" s="116"/>
      <c r="GZ517" s="116"/>
      <c r="HA517" s="116"/>
      <c r="HB517" s="116"/>
      <c r="HC517" s="116"/>
      <c r="HD517" s="116"/>
      <c r="HE517" s="116"/>
      <c r="HF517" s="116"/>
      <c r="HG517" s="116"/>
      <c r="HH517" s="116"/>
      <c r="HI517" s="116"/>
      <c r="HJ517" s="116"/>
      <c r="HK517" s="116"/>
      <c r="HL517" s="116"/>
      <c r="HM517" s="116"/>
      <c r="HN517" s="116"/>
      <c r="HO517" s="116"/>
      <c r="HP517" s="116"/>
      <c r="HQ517" s="116"/>
      <c r="HR517" s="116"/>
      <c r="HS517" s="116"/>
      <c r="HT517" s="116"/>
      <c r="HU517" s="116"/>
      <c r="HV517" s="116"/>
      <c r="HW517" s="116"/>
      <c r="HX517" s="116"/>
      <c r="HY517" s="116"/>
      <c r="HZ517" s="116"/>
      <c r="IA517" s="116"/>
      <c r="IB517" s="116"/>
      <c r="IC517" s="116"/>
      <c r="ID517" s="116"/>
      <c r="IE517" s="116"/>
      <c r="IF517" s="116"/>
      <c r="IG517" s="116"/>
      <c r="IH517" s="116"/>
      <c r="II517" s="116"/>
      <c r="IJ517" s="116"/>
      <c r="IK517" s="116"/>
      <c r="IL517" s="116"/>
      <c r="IM517" s="116"/>
      <c r="IN517" s="116"/>
      <c r="IO517" s="116"/>
      <c r="IP517" s="116"/>
      <c r="IQ517" s="116"/>
      <c r="IR517" s="116"/>
      <c r="IS517" s="116"/>
      <c r="IT517" s="116"/>
      <c r="IU517" s="116"/>
      <c r="IV517" s="116"/>
      <c r="IW517" s="116"/>
    </row>
    <row r="518" spans="1:257" s="113" customFormat="1" ht="14.25">
      <c r="A518" s="155"/>
      <c r="B518" s="116" t="s">
        <v>11</v>
      </c>
      <c r="C518" s="116"/>
      <c r="D518" s="15">
        <v>20</v>
      </c>
      <c r="E518" s="116"/>
      <c r="F518" s="114" t="s">
        <v>54</v>
      </c>
      <c r="G518" s="112"/>
      <c r="H518" s="116" t="s">
        <v>69</v>
      </c>
      <c r="I518" s="122"/>
      <c r="J518" s="51">
        <f>SUM(D518*G518)</f>
        <v>0</v>
      </c>
      <c r="K518" s="86" t="s">
        <v>69</v>
      </c>
      <c r="L518" s="6"/>
      <c r="M518" s="116"/>
      <c r="N518" s="116"/>
      <c r="O518" s="116"/>
      <c r="P518" s="116"/>
      <c r="Q518" s="116"/>
      <c r="R518" s="116"/>
      <c r="S518" s="116"/>
      <c r="T518" s="116"/>
      <c r="U518" s="116"/>
      <c r="V518" s="116"/>
      <c r="W518" s="116"/>
      <c r="X518" s="116"/>
      <c r="Y518" s="116"/>
      <c r="Z518" s="116"/>
      <c r="AA518" s="116"/>
      <c r="AB518" s="116"/>
      <c r="AC518" s="116"/>
      <c r="AD518" s="116"/>
      <c r="AE518" s="116"/>
      <c r="AF518" s="116"/>
      <c r="AG518" s="116"/>
      <c r="AH518" s="116"/>
      <c r="AI518" s="116"/>
      <c r="AJ518" s="116"/>
      <c r="AK518" s="116"/>
      <c r="AL518" s="116"/>
      <c r="AM518" s="116"/>
      <c r="AN518" s="116"/>
      <c r="AO518" s="116"/>
      <c r="AP518" s="116"/>
      <c r="AQ518" s="116"/>
      <c r="AR518" s="116"/>
      <c r="AS518" s="116"/>
      <c r="AT518" s="116"/>
      <c r="AU518" s="116"/>
      <c r="AV518" s="116"/>
      <c r="AW518" s="116"/>
      <c r="AX518" s="116"/>
      <c r="AY518" s="116"/>
      <c r="AZ518" s="116"/>
      <c r="BA518" s="116"/>
      <c r="BB518" s="116"/>
      <c r="BC518" s="116"/>
      <c r="BD518" s="116"/>
      <c r="BE518" s="116"/>
      <c r="BF518" s="116"/>
      <c r="BG518" s="116"/>
      <c r="BH518" s="116"/>
      <c r="BI518" s="116"/>
      <c r="BJ518" s="116"/>
      <c r="BK518" s="116"/>
      <c r="BL518" s="116"/>
      <c r="BM518" s="116"/>
      <c r="BN518" s="116"/>
      <c r="BO518" s="116"/>
      <c r="BP518" s="116"/>
      <c r="BQ518" s="116"/>
      <c r="BR518" s="116"/>
      <c r="BS518" s="116"/>
      <c r="BT518" s="116"/>
      <c r="BU518" s="116"/>
      <c r="BV518" s="116"/>
      <c r="BW518" s="116"/>
      <c r="BX518" s="116"/>
      <c r="BY518" s="116"/>
      <c r="BZ518" s="116"/>
      <c r="CA518" s="116"/>
      <c r="CB518" s="116"/>
      <c r="CC518" s="116"/>
      <c r="CD518" s="116"/>
      <c r="CE518" s="116"/>
      <c r="CF518" s="116"/>
      <c r="CG518" s="116"/>
      <c r="CH518" s="116"/>
      <c r="CI518" s="116"/>
      <c r="CJ518" s="116"/>
      <c r="CK518" s="116"/>
      <c r="CL518" s="116"/>
      <c r="CM518" s="116"/>
      <c r="CN518" s="116"/>
      <c r="CO518" s="116"/>
      <c r="CP518" s="116"/>
      <c r="CQ518" s="116"/>
      <c r="CR518" s="116"/>
      <c r="CS518" s="116"/>
      <c r="CT518" s="116"/>
      <c r="CU518" s="116"/>
      <c r="CV518" s="116"/>
      <c r="CW518" s="116"/>
      <c r="CX518" s="116"/>
      <c r="CY518" s="116"/>
      <c r="CZ518" s="116"/>
      <c r="DA518" s="116"/>
      <c r="DB518" s="116"/>
      <c r="DC518" s="116"/>
      <c r="DD518" s="116"/>
      <c r="DE518" s="116"/>
      <c r="DF518" s="116"/>
      <c r="DG518" s="116"/>
      <c r="DH518" s="116"/>
      <c r="DI518" s="116"/>
      <c r="DJ518" s="116"/>
      <c r="DK518" s="116"/>
      <c r="DL518" s="116"/>
      <c r="DM518" s="116"/>
      <c r="DN518" s="116"/>
      <c r="DO518" s="116"/>
      <c r="DP518" s="116"/>
      <c r="DQ518" s="116"/>
      <c r="DR518" s="116"/>
      <c r="DS518" s="116"/>
      <c r="DT518" s="116"/>
      <c r="DU518" s="116"/>
      <c r="DV518" s="116"/>
      <c r="DW518" s="116"/>
      <c r="DX518" s="116"/>
      <c r="DY518" s="116"/>
      <c r="DZ518" s="116"/>
      <c r="EA518" s="116"/>
      <c r="EB518" s="116"/>
      <c r="EC518" s="116"/>
      <c r="ED518" s="116"/>
      <c r="EE518" s="116"/>
      <c r="EF518" s="116"/>
      <c r="EG518" s="116"/>
      <c r="EH518" s="116"/>
      <c r="EI518" s="116"/>
      <c r="EJ518" s="116"/>
      <c r="EK518" s="116"/>
      <c r="EL518" s="116"/>
      <c r="EM518" s="116"/>
      <c r="EN518" s="116"/>
      <c r="EO518" s="116"/>
      <c r="EP518" s="116"/>
      <c r="EQ518" s="116"/>
      <c r="ER518" s="116"/>
      <c r="ES518" s="116"/>
      <c r="ET518" s="116"/>
      <c r="EU518" s="116"/>
      <c r="EV518" s="116"/>
      <c r="EW518" s="116"/>
      <c r="EX518" s="116"/>
      <c r="EY518" s="116"/>
      <c r="EZ518" s="116"/>
      <c r="FA518" s="116"/>
      <c r="FB518" s="116"/>
      <c r="FC518" s="116"/>
      <c r="FD518" s="116"/>
      <c r="FE518" s="116"/>
      <c r="FF518" s="116"/>
      <c r="FG518" s="116"/>
      <c r="FH518" s="116"/>
      <c r="FI518" s="116"/>
      <c r="FJ518" s="116"/>
      <c r="FK518" s="116"/>
      <c r="FL518" s="116"/>
      <c r="FM518" s="116"/>
      <c r="FN518" s="116"/>
      <c r="FO518" s="116"/>
      <c r="FP518" s="116"/>
      <c r="FQ518" s="116"/>
      <c r="FR518" s="116"/>
      <c r="FS518" s="116"/>
      <c r="FT518" s="116"/>
      <c r="FU518" s="116"/>
      <c r="FV518" s="116"/>
      <c r="FW518" s="116"/>
      <c r="FX518" s="116"/>
      <c r="FY518" s="116"/>
      <c r="FZ518" s="116"/>
      <c r="GA518" s="116"/>
      <c r="GB518" s="116"/>
      <c r="GC518" s="116"/>
      <c r="GD518" s="116"/>
      <c r="GE518" s="116"/>
      <c r="GF518" s="116"/>
      <c r="GG518" s="116"/>
      <c r="GH518" s="116"/>
      <c r="GI518" s="116"/>
      <c r="GJ518" s="116"/>
      <c r="GK518" s="116"/>
      <c r="GL518" s="116"/>
      <c r="GM518" s="116"/>
      <c r="GN518" s="116"/>
      <c r="GO518" s="116"/>
      <c r="GP518" s="116"/>
      <c r="GQ518" s="116"/>
      <c r="GR518" s="116"/>
      <c r="GS518" s="116"/>
      <c r="GT518" s="116"/>
      <c r="GU518" s="116"/>
      <c r="GV518" s="116"/>
      <c r="GW518" s="116"/>
      <c r="GX518" s="116"/>
      <c r="GY518" s="116"/>
      <c r="GZ518" s="116"/>
      <c r="HA518" s="116"/>
      <c r="HB518" s="116"/>
      <c r="HC518" s="116"/>
      <c r="HD518" s="116"/>
      <c r="HE518" s="116"/>
      <c r="HF518" s="116"/>
      <c r="HG518" s="116"/>
      <c r="HH518" s="116"/>
      <c r="HI518" s="116"/>
      <c r="HJ518" s="116"/>
      <c r="HK518" s="116"/>
      <c r="HL518" s="116"/>
      <c r="HM518" s="116"/>
      <c r="HN518" s="116"/>
      <c r="HO518" s="116"/>
      <c r="HP518" s="116"/>
      <c r="HQ518" s="116"/>
      <c r="HR518" s="116"/>
      <c r="HS518" s="116"/>
      <c r="HT518" s="116"/>
      <c r="HU518" s="116"/>
      <c r="HV518" s="116"/>
      <c r="HW518" s="116"/>
      <c r="HX518" s="116"/>
      <c r="HY518" s="116"/>
      <c r="HZ518" s="116"/>
      <c r="IA518" s="116"/>
      <c r="IB518" s="116"/>
      <c r="IC518" s="116"/>
      <c r="ID518" s="116"/>
      <c r="IE518" s="116"/>
      <c r="IF518" s="116"/>
      <c r="IG518" s="116"/>
      <c r="IH518" s="116"/>
      <c r="II518" s="116"/>
      <c r="IJ518" s="116"/>
      <c r="IK518" s="116"/>
      <c r="IL518" s="116"/>
      <c r="IM518" s="116"/>
      <c r="IN518" s="116"/>
      <c r="IO518" s="116"/>
      <c r="IP518" s="116"/>
      <c r="IQ518" s="116"/>
      <c r="IR518" s="116"/>
      <c r="IS518" s="116"/>
      <c r="IT518" s="116"/>
      <c r="IU518" s="116"/>
      <c r="IV518" s="116"/>
      <c r="IW518" s="116"/>
    </row>
    <row r="519" spans="1:257" ht="14.25">
      <c r="A519" s="157"/>
      <c r="B519" s="116" t="s">
        <v>81</v>
      </c>
      <c r="C519" s="114"/>
      <c r="D519" s="69"/>
      <c r="E519" s="114"/>
      <c r="F519" s="114"/>
      <c r="G519" s="68"/>
      <c r="H519" s="114"/>
      <c r="I519" s="122"/>
      <c r="J519" s="30"/>
      <c r="K519" s="92"/>
      <c r="L519" s="6"/>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c r="IR519" s="3"/>
      <c r="IS519" s="3"/>
      <c r="IT519" s="3"/>
      <c r="IU519" s="3"/>
      <c r="IV519" s="3"/>
      <c r="IW519" s="3"/>
    </row>
    <row r="520" spans="1:257" ht="14.25">
      <c r="A520" s="157"/>
      <c r="B520" s="116" t="s">
        <v>27</v>
      </c>
      <c r="C520" s="114"/>
      <c r="D520" s="15">
        <v>240</v>
      </c>
      <c r="E520" s="114"/>
      <c r="F520" s="114" t="s">
        <v>54</v>
      </c>
      <c r="G520" s="112"/>
      <c r="H520" s="116" t="s">
        <v>69</v>
      </c>
      <c r="I520" s="122"/>
      <c r="J520" s="51">
        <f>SUM(D520*G520)</f>
        <v>0</v>
      </c>
      <c r="K520" s="86" t="s">
        <v>69</v>
      </c>
      <c r="L520" s="6"/>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c r="FK520" s="3"/>
      <c r="FL520" s="3"/>
      <c r="FM520" s="3"/>
      <c r="FN520" s="3"/>
      <c r="FO520" s="3"/>
      <c r="FP520" s="3"/>
      <c r="FQ520" s="3"/>
      <c r="FR520" s="3"/>
      <c r="FS520" s="3"/>
      <c r="FT520" s="3"/>
      <c r="FU520" s="3"/>
      <c r="FV520" s="3"/>
      <c r="FW520" s="3"/>
      <c r="FX520" s="3"/>
      <c r="FY520" s="3"/>
      <c r="FZ520" s="3"/>
      <c r="GA520" s="3"/>
      <c r="GB520" s="3"/>
      <c r="GC520" s="3"/>
      <c r="GD520" s="3"/>
      <c r="GE520" s="3"/>
      <c r="GF520" s="3"/>
      <c r="GG520" s="3"/>
      <c r="GH520" s="3"/>
      <c r="GI520" s="3"/>
      <c r="GJ520" s="3"/>
      <c r="GK520" s="3"/>
      <c r="GL520" s="3"/>
      <c r="GM520" s="3"/>
      <c r="GN520" s="3"/>
      <c r="GO520" s="3"/>
      <c r="GP520" s="3"/>
      <c r="GQ520" s="3"/>
      <c r="GR520" s="3"/>
      <c r="GS520" s="3"/>
      <c r="GT520" s="3"/>
      <c r="GU520" s="3"/>
      <c r="GV520" s="3"/>
      <c r="GW520" s="3"/>
      <c r="GX520" s="3"/>
      <c r="GY520" s="3"/>
      <c r="GZ520" s="3"/>
      <c r="HA520" s="3"/>
      <c r="HB520" s="3"/>
      <c r="HC520" s="3"/>
      <c r="HD520" s="3"/>
      <c r="HE520" s="3"/>
      <c r="HF520" s="3"/>
      <c r="HG520" s="3"/>
      <c r="HH520" s="3"/>
      <c r="HI520" s="3"/>
      <c r="HJ520" s="3"/>
      <c r="HK520" s="3"/>
      <c r="HL520" s="3"/>
      <c r="HM520" s="3"/>
      <c r="HN520" s="3"/>
      <c r="HO520" s="3"/>
      <c r="HP520" s="3"/>
      <c r="HQ520" s="3"/>
      <c r="HR520" s="3"/>
      <c r="HS520" s="3"/>
      <c r="HT520" s="3"/>
      <c r="HU520" s="3"/>
      <c r="HV520" s="3"/>
      <c r="HW520" s="3"/>
      <c r="HX520" s="3"/>
      <c r="HY520" s="3"/>
      <c r="HZ520" s="3"/>
      <c r="IA520" s="3"/>
      <c r="IB520" s="3"/>
      <c r="IC520" s="3"/>
      <c r="ID520" s="3"/>
      <c r="IE520" s="3"/>
      <c r="IF520" s="3"/>
      <c r="IG520" s="3"/>
      <c r="IH520" s="3"/>
      <c r="II520" s="3"/>
      <c r="IJ520" s="3"/>
      <c r="IK520" s="3"/>
      <c r="IL520" s="3"/>
      <c r="IM520" s="3"/>
      <c r="IN520" s="3"/>
      <c r="IO520" s="3"/>
      <c r="IP520" s="3"/>
      <c r="IQ520" s="3"/>
      <c r="IR520" s="3"/>
      <c r="IS520" s="3"/>
      <c r="IT520" s="3"/>
      <c r="IU520" s="3"/>
      <c r="IV520" s="3"/>
      <c r="IW520" s="3"/>
    </row>
    <row r="521" spans="1:257">
      <c r="D521" s="15"/>
      <c r="I521" s="10"/>
      <c r="J521" s="31"/>
    </row>
    <row r="522" spans="1:257" ht="105.75" customHeight="1">
      <c r="A522" s="155">
        <v>2</v>
      </c>
      <c r="B522" s="588" t="s">
        <v>350</v>
      </c>
      <c r="C522" s="588"/>
      <c r="D522" s="588"/>
      <c r="E522" s="588"/>
      <c r="F522" s="588"/>
      <c r="G522" s="588"/>
      <c r="H522" s="588"/>
      <c r="I522" s="10"/>
      <c r="J522" s="31"/>
      <c r="K522" s="87"/>
    </row>
    <row r="523" spans="1:257" ht="14.25">
      <c r="A523" s="155"/>
      <c r="B523" s="116" t="s">
        <v>351</v>
      </c>
      <c r="C523" s="116"/>
      <c r="D523" s="18"/>
      <c r="E523" s="116"/>
      <c r="F523" s="114"/>
      <c r="G523" s="57"/>
      <c r="H523" s="116"/>
      <c r="I523" s="122"/>
      <c r="J523" s="30"/>
      <c r="K523" s="88"/>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c r="CH523" s="24"/>
      <c r="CI523" s="24"/>
      <c r="CJ523" s="24"/>
      <c r="CK523" s="24"/>
      <c r="CL523" s="24"/>
      <c r="CM523" s="24"/>
      <c r="CN523" s="24"/>
      <c r="CO523" s="24"/>
      <c r="CP523" s="24"/>
      <c r="CQ523" s="24"/>
      <c r="CR523" s="24"/>
      <c r="CS523" s="24"/>
      <c r="CT523" s="24"/>
      <c r="CU523" s="24"/>
      <c r="CV523" s="24"/>
      <c r="CW523" s="24"/>
      <c r="CX523" s="24"/>
      <c r="CY523" s="24"/>
      <c r="CZ523" s="24"/>
      <c r="DA523" s="24"/>
      <c r="DB523" s="24"/>
      <c r="DC523" s="24"/>
      <c r="DD523" s="24"/>
      <c r="DE523" s="24"/>
      <c r="DF523" s="24"/>
      <c r="DG523" s="24"/>
      <c r="DH523" s="24"/>
      <c r="DI523" s="24"/>
      <c r="DJ523" s="24"/>
      <c r="DK523" s="24"/>
      <c r="DL523" s="24"/>
      <c r="DM523" s="24"/>
      <c r="DN523" s="24"/>
      <c r="DO523" s="24"/>
      <c r="DP523" s="24"/>
      <c r="DQ523" s="24"/>
      <c r="DR523" s="24"/>
      <c r="DS523" s="24"/>
      <c r="DT523" s="24"/>
      <c r="DU523" s="24"/>
      <c r="DV523" s="24"/>
      <c r="DW523" s="24"/>
      <c r="DX523" s="24"/>
      <c r="DY523" s="24"/>
      <c r="DZ523" s="24"/>
      <c r="EA523" s="24"/>
      <c r="EB523" s="24"/>
      <c r="EC523" s="24"/>
      <c r="ED523" s="24"/>
      <c r="EE523" s="24"/>
      <c r="EF523" s="24"/>
      <c r="EG523" s="24"/>
      <c r="EH523" s="24"/>
      <c r="EI523" s="24"/>
      <c r="EJ523" s="24"/>
      <c r="EK523" s="24"/>
      <c r="EL523" s="24"/>
      <c r="EM523" s="24"/>
      <c r="EN523" s="24"/>
      <c r="EO523" s="24"/>
      <c r="EP523" s="24"/>
      <c r="EQ523" s="24"/>
      <c r="ER523" s="24"/>
      <c r="ES523" s="24"/>
      <c r="ET523" s="24"/>
      <c r="EU523" s="24"/>
      <c r="EV523" s="24"/>
      <c r="EW523" s="24"/>
      <c r="EX523" s="24"/>
      <c r="EY523" s="24"/>
      <c r="EZ523" s="24"/>
      <c r="FA523" s="24"/>
      <c r="FB523" s="24"/>
      <c r="FC523" s="24"/>
      <c r="FD523" s="24"/>
      <c r="FE523" s="24"/>
      <c r="FF523" s="24"/>
      <c r="FG523" s="24"/>
      <c r="FH523" s="24"/>
      <c r="FI523" s="24"/>
      <c r="FJ523" s="24"/>
      <c r="FK523" s="24"/>
      <c r="FL523" s="24"/>
      <c r="FM523" s="24"/>
      <c r="FN523" s="24"/>
      <c r="FO523" s="24"/>
      <c r="FP523" s="24"/>
      <c r="FQ523" s="24"/>
      <c r="FR523" s="24"/>
      <c r="FS523" s="24"/>
      <c r="FT523" s="24"/>
      <c r="FU523" s="24"/>
      <c r="FV523" s="24"/>
      <c r="FW523" s="24"/>
      <c r="FX523" s="24"/>
      <c r="FY523" s="24"/>
      <c r="FZ523" s="24"/>
      <c r="GA523" s="24"/>
      <c r="GB523" s="24"/>
      <c r="GC523" s="24"/>
      <c r="GD523" s="24"/>
      <c r="GE523" s="24"/>
      <c r="GF523" s="24"/>
      <c r="GG523" s="24"/>
      <c r="GH523" s="24"/>
      <c r="GI523" s="24"/>
      <c r="GJ523" s="24"/>
      <c r="GK523" s="24"/>
      <c r="GL523" s="24"/>
      <c r="GM523" s="24"/>
      <c r="GN523" s="24"/>
      <c r="GO523" s="24"/>
      <c r="GP523" s="24"/>
      <c r="GQ523" s="24"/>
      <c r="GR523" s="24"/>
      <c r="GS523" s="24"/>
      <c r="GT523" s="24"/>
      <c r="GU523" s="24"/>
      <c r="GV523" s="24"/>
      <c r="GW523" s="24"/>
      <c r="GX523" s="24"/>
      <c r="GY523" s="24"/>
      <c r="GZ523" s="24"/>
      <c r="HA523" s="24"/>
      <c r="HB523" s="24"/>
      <c r="HC523" s="24"/>
      <c r="HD523" s="24"/>
      <c r="HE523" s="24"/>
      <c r="HF523" s="24"/>
      <c r="HG523" s="24"/>
      <c r="HH523" s="24"/>
      <c r="HI523" s="24"/>
      <c r="HJ523" s="24"/>
      <c r="HK523" s="24"/>
      <c r="HL523" s="24"/>
      <c r="HM523" s="24"/>
      <c r="HN523" s="24"/>
      <c r="HO523" s="24"/>
      <c r="HP523" s="24"/>
      <c r="HQ523" s="24"/>
      <c r="HR523" s="24"/>
      <c r="HS523" s="24"/>
      <c r="HT523" s="24"/>
      <c r="HU523" s="24"/>
      <c r="HV523" s="24"/>
      <c r="HW523" s="24"/>
      <c r="HX523" s="24"/>
      <c r="HY523" s="24"/>
      <c r="HZ523" s="24"/>
      <c r="IA523" s="24"/>
      <c r="IB523" s="24"/>
      <c r="IC523" s="24"/>
      <c r="ID523" s="24"/>
      <c r="IE523" s="24"/>
      <c r="IF523" s="24"/>
      <c r="IG523" s="24"/>
      <c r="IH523" s="24"/>
      <c r="II523" s="24"/>
      <c r="IJ523" s="24"/>
      <c r="IK523" s="24"/>
      <c r="IL523" s="24"/>
      <c r="IM523" s="24"/>
      <c r="IN523" s="24"/>
      <c r="IO523" s="24"/>
      <c r="IP523" s="24"/>
      <c r="IQ523" s="24"/>
      <c r="IR523" s="24"/>
      <c r="IS523" s="24"/>
      <c r="IT523" s="24"/>
      <c r="IU523" s="24"/>
      <c r="IV523" s="24"/>
      <c r="IW523" s="24"/>
    </row>
    <row r="524" spans="1:257" s="113" customFormat="1" ht="20.45" customHeight="1">
      <c r="A524" s="155"/>
      <c r="B524" s="116" t="s">
        <v>28</v>
      </c>
      <c r="C524" s="116"/>
      <c r="D524" s="15">
        <v>15</v>
      </c>
      <c r="E524" s="116"/>
      <c r="F524" s="114" t="s">
        <v>54</v>
      </c>
      <c r="G524" s="112"/>
      <c r="H524" s="116" t="s">
        <v>69</v>
      </c>
      <c r="I524" s="122"/>
      <c r="J524" s="51">
        <f>SUM(D524*G524)</f>
        <v>0</v>
      </c>
      <c r="K524" s="86" t="s">
        <v>69</v>
      </c>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c r="CH524" s="24"/>
      <c r="CI524" s="24"/>
      <c r="CJ524" s="24"/>
      <c r="CK524" s="24"/>
      <c r="CL524" s="24"/>
      <c r="CM524" s="24"/>
      <c r="CN524" s="24"/>
      <c r="CO524" s="24"/>
      <c r="CP524" s="24"/>
      <c r="CQ524" s="24"/>
      <c r="CR524" s="24"/>
      <c r="CS524" s="24"/>
      <c r="CT524" s="24"/>
      <c r="CU524" s="24"/>
      <c r="CV524" s="24"/>
      <c r="CW524" s="24"/>
      <c r="CX524" s="24"/>
      <c r="CY524" s="24"/>
      <c r="CZ524" s="24"/>
      <c r="DA524" s="24"/>
      <c r="DB524" s="24"/>
      <c r="DC524" s="24"/>
      <c r="DD524" s="24"/>
      <c r="DE524" s="24"/>
      <c r="DF524" s="24"/>
      <c r="DG524" s="24"/>
      <c r="DH524" s="24"/>
      <c r="DI524" s="24"/>
      <c r="DJ524" s="24"/>
      <c r="DK524" s="24"/>
      <c r="DL524" s="24"/>
      <c r="DM524" s="24"/>
      <c r="DN524" s="24"/>
      <c r="DO524" s="24"/>
      <c r="DP524" s="24"/>
      <c r="DQ524" s="24"/>
      <c r="DR524" s="24"/>
      <c r="DS524" s="24"/>
      <c r="DT524" s="24"/>
      <c r="DU524" s="24"/>
      <c r="DV524" s="24"/>
      <c r="DW524" s="24"/>
      <c r="DX524" s="24"/>
      <c r="DY524" s="24"/>
      <c r="DZ524" s="24"/>
      <c r="EA524" s="24"/>
      <c r="EB524" s="24"/>
      <c r="EC524" s="24"/>
      <c r="ED524" s="24"/>
      <c r="EE524" s="24"/>
      <c r="EF524" s="24"/>
      <c r="EG524" s="24"/>
      <c r="EH524" s="24"/>
      <c r="EI524" s="24"/>
      <c r="EJ524" s="24"/>
      <c r="EK524" s="24"/>
      <c r="EL524" s="24"/>
      <c r="EM524" s="24"/>
      <c r="EN524" s="24"/>
      <c r="EO524" s="24"/>
      <c r="EP524" s="24"/>
      <c r="EQ524" s="24"/>
      <c r="ER524" s="24"/>
      <c r="ES524" s="24"/>
      <c r="ET524" s="24"/>
      <c r="EU524" s="24"/>
      <c r="EV524" s="24"/>
      <c r="EW524" s="24"/>
      <c r="EX524" s="24"/>
      <c r="EY524" s="24"/>
      <c r="EZ524" s="24"/>
      <c r="FA524" s="24"/>
      <c r="FB524" s="24"/>
      <c r="FC524" s="24"/>
      <c r="FD524" s="24"/>
      <c r="FE524" s="24"/>
      <c r="FF524" s="24"/>
      <c r="FG524" s="24"/>
      <c r="FH524" s="24"/>
      <c r="FI524" s="24"/>
      <c r="FJ524" s="24"/>
      <c r="FK524" s="24"/>
      <c r="FL524" s="24"/>
      <c r="FM524" s="24"/>
      <c r="FN524" s="24"/>
      <c r="FO524" s="24"/>
      <c r="FP524" s="24"/>
      <c r="FQ524" s="24"/>
      <c r="FR524" s="24"/>
      <c r="FS524" s="24"/>
      <c r="FT524" s="24"/>
      <c r="FU524" s="24"/>
      <c r="FV524" s="24"/>
      <c r="FW524" s="24"/>
      <c r="FX524" s="24"/>
      <c r="FY524" s="24"/>
      <c r="FZ524" s="24"/>
      <c r="GA524" s="24"/>
      <c r="GB524" s="24"/>
      <c r="GC524" s="24"/>
      <c r="GD524" s="24"/>
      <c r="GE524" s="24"/>
      <c r="GF524" s="24"/>
      <c r="GG524" s="24"/>
      <c r="GH524" s="24"/>
      <c r="GI524" s="24"/>
      <c r="GJ524" s="24"/>
      <c r="GK524" s="24"/>
      <c r="GL524" s="24"/>
      <c r="GM524" s="24"/>
      <c r="GN524" s="24"/>
      <c r="GO524" s="24"/>
      <c r="GP524" s="24"/>
      <c r="GQ524" s="24"/>
      <c r="GR524" s="24"/>
      <c r="GS524" s="24"/>
      <c r="GT524" s="24"/>
      <c r="GU524" s="24"/>
      <c r="GV524" s="24"/>
      <c r="GW524" s="24"/>
      <c r="GX524" s="24"/>
      <c r="GY524" s="24"/>
      <c r="GZ524" s="24"/>
      <c r="HA524" s="24"/>
      <c r="HB524" s="24"/>
      <c r="HC524" s="24"/>
      <c r="HD524" s="24"/>
      <c r="HE524" s="24"/>
      <c r="HF524" s="24"/>
      <c r="HG524" s="24"/>
      <c r="HH524" s="24"/>
      <c r="HI524" s="24"/>
      <c r="HJ524" s="24"/>
      <c r="HK524" s="24"/>
      <c r="HL524" s="24"/>
      <c r="HM524" s="24"/>
      <c r="HN524" s="24"/>
      <c r="HO524" s="24"/>
      <c r="HP524" s="24"/>
      <c r="HQ524" s="24"/>
      <c r="HR524" s="24"/>
      <c r="HS524" s="24"/>
      <c r="HT524" s="24"/>
      <c r="HU524" s="24"/>
      <c r="HV524" s="24"/>
      <c r="HW524" s="24"/>
      <c r="HX524" s="24"/>
      <c r="HY524" s="24"/>
      <c r="HZ524" s="24"/>
      <c r="IA524" s="24"/>
      <c r="IB524" s="24"/>
      <c r="IC524" s="24"/>
      <c r="ID524" s="24"/>
      <c r="IE524" s="24"/>
      <c r="IF524" s="24"/>
      <c r="IG524" s="24"/>
      <c r="IH524" s="24"/>
      <c r="II524" s="24"/>
      <c r="IJ524" s="24"/>
      <c r="IK524" s="24"/>
      <c r="IL524" s="24"/>
      <c r="IM524" s="24"/>
      <c r="IN524" s="24"/>
      <c r="IO524" s="24"/>
      <c r="IP524" s="24"/>
      <c r="IQ524" s="24"/>
      <c r="IR524" s="24"/>
      <c r="IS524" s="24"/>
      <c r="IT524" s="24"/>
      <c r="IU524" s="24"/>
      <c r="IV524" s="24"/>
      <c r="IW524" s="24"/>
    </row>
    <row r="525" spans="1:257" s="113" customFormat="1" ht="14.25">
      <c r="A525" s="155"/>
      <c r="B525" s="116" t="s">
        <v>85</v>
      </c>
      <c r="C525" s="116"/>
      <c r="D525" s="18"/>
      <c r="E525" s="116"/>
      <c r="F525" s="114"/>
      <c r="G525" s="57"/>
      <c r="H525" s="116"/>
      <c r="I525" s="122"/>
      <c r="J525" s="30"/>
      <c r="K525" s="88"/>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c r="CH525" s="24"/>
      <c r="CI525" s="24"/>
      <c r="CJ525" s="24"/>
      <c r="CK525" s="24"/>
      <c r="CL525" s="24"/>
      <c r="CM525" s="24"/>
      <c r="CN525" s="24"/>
      <c r="CO525" s="24"/>
      <c r="CP525" s="24"/>
      <c r="CQ525" s="24"/>
      <c r="CR525" s="24"/>
      <c r="CS525" s="24"/>
      <c r="CT525" s="24"/>
      <c r="CU525" s="24"/>
      <c r="CV525" s="24"/>
      <c r="CW525" s="24"/>
      <c r="CX525" s="24"/>
      <c r="CY525" s="24"/>
      <c r="CZ525" s="24"/>
      <c r="DA525" s="24"/>
      <c r="DB525" s="24"/>
      <c r="DC525" s="24"/>
      <c r="DD525" s="24"/>
      <c r="DE525" s="24"/>
      <c r="DF525" s="24"/>
      <c r="DG525" s="24"/>
      <c r="DH525" s="24"/>
      <c r="DI525" s="24"/>
      <c r="DJ525" s="24"/>
      <c r="DK525" s="24"/>
      <c r="DL525" s="24"/>
      <c r="DM525" s="24"/>
      <c r="DN525" s="24"/>
      <c r="DO525" s="24"/>
      <c r="DP525" s="24"/>
      <c r="DQ525" s="24"/>
      <c r="DR525" s="24"/>
      <c r="DS525" s="24"/>
      <c r="DT525" s="24"/>
      <c r="DU525" s="24"/>
      <c r="DV525" s="24"/>
      <c r="DW525" s="24"/>
      <c r="DX525" s="24"/>
      <c r="DY525" s="24"/>
      <c r="DZ525" s="24"/>
      <c r="EA525" s="24"/>
      <c r="EB525" s="24"/>
      <c r="EC525" s="24"/>
      <c r="ED525" s="24"/>
      <c r="EE525" s="24"/>
      <c r="EF525" s="24"/>
      <c r="EG525" s="24"/>
      <c r="EH525" s="24"/>
      <c r="EI525" s="24"/>
      <c r="EJ525" s="24"/>
      <c r="EK525" s="24"/>
      <c r="EL525" s="24"/>
      <c r="EM525" s="24"/>
      <c r="EN525" s="24"/>
      <c r="EO525" s="24"/>
      <c r="EP525" s="24"/>
      <c r="EQ525" s="24"/>
      <c r="ER525" s="24"/>
      <c r="ES525" s="24"/>
      <c r="ET525" s="24"/>
      <c r="EU525" s="24"/>
      <c r="EV525" s="24"/>
      <c r="EW525" s="24"/>
      <c r="EX525" s="24"/>
      <c r="EY525" s="24"/>
      <c r="EZ525" s="24"/>
      <c r="FA525" s="24"/>
      <c r="FB525" s="24"/>
      <c r="FC525" s="24"/>
      <c r="FD525" s="24"/>
      <c r="FE525" s="24"/>
      <c r="FF525" s="24"/>
      <c r="FG525" s="24"/>
      <c r="FH525" s="24"/>
      <c r="FI525" s="24"/>
      <c r="FJ525" s="24"/>
      <c r="FK525" s="24"/>
      <c r="FL525" s="24"/>
      <c r="FM525" s="24"/>
      <c r="FN525" s="24"/>
      <c r="FO525" s="24"/>
      <c r="FP525" s="24"/>
      <c r="FQ525" s="24"/>
      <c r="FR525" s="24"/>
      <c r="FS525" s="24"/>
      <c r="FT525" s="24"/>
      <c r="FU525" s="24"/>
      <c r="FV525" s="24"/>
      <c r="FW525" s="24"/>
      <c r="FX525" s="24"/>
      <c r="FY525" s="24"/>
      <c r="FZ525" s="24"/>
      <c r="GA525" s="24"/>
      <c r="GB525" s="24"/>
      <c r="GC525" s="24"/>
      <c r="GD525" s="24"/>
      <c r="GE525" s="24"/>
      <c r="GF525" s="24"/>
      <c r="GG525" s="24"/>
      <c r="GH525" s="24"/>
      <c r="GI525" s="24"/>
      <c r="GJ525" s="24"/>
      <c r="GK525" s="24"/>
      <c r="GL525" s="24"/>
      <c r="GM525" s="24"/>
      <c r="GN525" s="24"/>
      <c r="GO525" s="24"/>
      <c r="GP525" s="24"/>
      <c r="GQ525" s="24"/>
      <c r="GR525" s="24"/>
      <c r="GS525" s="24"/>
      <c r="GT525" s="24"/>
      <c r="GU525" s="24"/>
      <c r="GV525" s="24"/>
      <c r="GW525" s="24"/>
      <c r="GX525" s="24"/>
      <c r="GY525" s="24"/>
      <c r="GZ525" s="24"/>
      <c r="HA525" s="24"/>
      <c r="HB525" s="24"/>
      <c r="HC525" s="24"/>
      <c r="HD525" s="24"/>
      <c r="HE525" s="24"/>
      <c r="HF525" s="24"/>
      <c r="HG525" s="24"/>
      <c r="HH525" s="24"/>
      <c r="HI525" s="24"/>
      <c r="HJ525" s="24"/>
      <c r="HK525" s="24"/>
      <c r="HL525" s="24"/>
      <c r="HM525" s="24"/>
      <c r="HN525" s="24"/>
      <c r="HO525" s="24"/>
      <c r="HP525" s="24"/>
      <c r="HQ525" s="24"/>
      <c r="HR525" s="24"/>
      <c r="HS525" s="24"/>
      <c r="HT525" s="24"/>
      <c r="HU525" s="24"/>
      <c r="HV525" s="24"/>
      <c r="HW525" s="24"/>
      <c r="HX525" s="24"/>
      <c r="HY525" s="24"/>
      <c r="HZ525" s="24"/>
      <c r="IA525" s="24"/>
      <c r="IB525" s="24"/>
      <c r="IC525" s="24"/>
      <c r="ID525" s="24"/>
      <c r="IE525" s="24"/>
      <c r="IF525" s="24"/>
      <c r="IG525" s="24"/>
      <c r="IH525" s="24"/>
      <c r="II525" s="24"/>
      <c r="IJ525" s="24"/>
      <c r="IK525" s="24"/>
      <c r="IL525" s="24"/>
      <c r="IM525" s="24"/>
      <c r="IN525" s="24"/>
      <c r="IO525" s="24"/>
      <c r="IP525" s="24"/>
      <c r="IQ525" s="24"/>
      <c r="IR525" s="24"/>
      <c r="IS525" s="24"/>
      <c r="IT525" s="24"/>
      <c r="IU525" s="24"/>
      <c r="IV525" s="24"/>
      <c r="IW525" s="24"/>
    </row>
    <row r="526" spans="1:257" s="113" customFormat="1" ht="14.25">
      <c r="A526" s="155"/>
      <c r="B526" s="116" t="s">
        <v>28</v>
      </c>
      <c r="C526" s="116"/>
      <c r="D526" s="15">
        <v>15</v>
      </c>
      <c r="E526" s="116"/>
      <c r="F526" s="114" t="s">
        <v>54</v>
      </c>
      <c r="G526" s="112"/>
      <c r="H526" s="116" t="s">
        <v>69</v>
      </c>
      <c r="I526" s="122"/>
      <c r="J526" s="51">
        <f>SUM(D526*G526)</f>
        <v>0</v>
      </c>
      <c r="K526" s="86" t="s">
        <v>69</v>
      </c>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c r="EB526" s="24"/>
      <c r="EC526" s="24"/>
      <c r="ED526" s="24"/>
      <c r="EE526" s="24"/>
      <c r="EF526" s="24"/>
      <c r="EG526" s="24"/>
      <c r="EH526" s="24"/>
      <c r="EI526" s="24"/>
      <c r="EJ526" s="24"/>
      <c r="EK526" s="24"/>
      <c r="EL526" s="24"/>
      <c r="EM526" s="24"/>
      <c r="EN526" s="24"/>
      <c r="EO526" s="24"/>
      <c r="EP526" s="24"/>
      <c r="EQ526" s="24"/>
      <c r="ER526" s="24"/>
      <c r="ES526" s="24"/>
      <c r="ET526" s="24"/>
      <c r="EU526" s="24"/>
      <c r="EV526" s="24"/>
      <c r="EW526" s="24"/>
      <c r="EX526" s="24"/>
      <c r="EY526" s="24"/>
      <c r="EZ526" s="24"/>
      <c r="FA526" s="24"/>
      <c r="FB526" s="24"/>
      <c r="FC526" s="24"/>
      <c r="FD526" s="24"/>
      <c r="FE526" s="24"/>
      <c r="FF526" s="24"/>
      <c r="FG526" s="24"/>
      <c r="FH526" s="24"/>
      <c r="FI526" s="24"/>
      <c r="FJ526" s="24"/>
      <c r="FK526" s="24"/>
      <c r="FL526" s="24"/>
      <c r="FM526" s="24"/>
      <c r="FN526" s="24"/>
      <c r="FO526" s="24"/>
      <c r="FP526" s="24"/>
      <c r="FQ526" s="24"/>
      <c r="FR526" s="24"/>
      <c r="FS526" s="24"/>
      <c r="FT526" s="24"/>
      <c r="FU526" s="24"/>
      <c r="FV526" s="24"/>
      <c r="FW526" s="24"/>
      <c r="FX526" s="24"/>
      <c r="FY526" s="24"/>
      <c r="FZ526" s="24"/>
      <c r="GA526" s="24"/>
      <c r="GB526" s="24"/>
      <c r="GC526" s="24"/>
      <c r="GD526" s="24"/>
      <c r="GE526" s="24"/>
      <c r="GF526" s="24"/>
      <c r="GG526" s="24"/>
      <c r="GH526" s="24"/>
      <c r="GI526" s="24"/>
      <c r="GJ526" s="24"/>
      <c r="GK526" s="24"/>
      <c r="GL526" s="24"/>
      <c r="GM526" s="24"/>
      <c r="GN526" s="24"/>
      <c r="GO526" s="24"/>
      <c r="GP526" s="24"/>
      <c r="GQ526" s="24"/>
      <c r="GR526" s="24"/>
      <c r="GS526" s="24"/>
      <c r="GT526" s="24"/>
      <c r="GU526" s="24"/>
      <c r="GV526" s="24"/>
      <c r="GW526" s="24"/>
      <c r="GX526" s="24"/>
      <c r="GY526" s="24"/>
      <c r="GZ526" s="24"/>
      <c r="HA526" s="24"/>
      <c r="HB526" s="24"/>
      <c r="HC526" s="24"/>
      <c r="HD526" s="24"/>
      <c r="HE526" s="24"/>
      <c r="HF526" s="24"/>
      <c r="HG526" s="24"/>
      <c r="HH526" s="24"/>
      <c r="HI526" s="24"/>
      <c r="HJ526" s="24"/>
      <c r="HK526" s="24"/>
      <c r="HL526" s="24"/>
      <c r="HM526" s="24"/>
      <c r="HN526" s="24"/>
      <c r="HO526" s="24"/>
      <c r="HP526" s="24"/>
      <c r="HQ526" s="24"/>
      <c r="HR526" s="24"/>
      <c r="HS526" s="24"/>
      <c r="HT526" s="24"/>
      <c r="HU526" s="24"/>
      <c r="HV526" s="24"/>
      <c r="HW526" s="24"/>
      <c r="HX526" s="24"/>
      <c r="HY526" s="24"/>
      <c r="HZ526" s="24"/>
      <c r="IA526" s="24"/>
      <c r="IB526" s="24"/>
      <c r="IC526" s="24"/>
      <c r="ID526" s="24"/>
      <c r="IE526" s="24"/>
      <c r="IF526" s="24"/>
      <c r="IG526" s="24"/>
      <c r="IH526" s="24"/>
      <c r="II526" s="24"/>
      <c r="IJ526" s="24"/>
      <c r="IK526" s="24"/>
      <c r="IL526" s="24"/>
      <c r="IM526" s="24"/>
      <c r="IN526" s="24"/>
      <c r="IO526" s="24"/>
      <c r="IP526" s="24"/>
      <c r="IQ526" s="24"/>
      <c r="IR526" s="24"/>
      <c r="IS526" s="24"/>
      <c r="IT526" s="24"/>
      <c r="IU526" s="24"/>
      <c r="IV526" s="24"/>
      <c r="IW526" s="24"/>
    </row>
    <row r="527" spans="1:257" s="113" customFormat="1">
      <c r="A527" s="156"/>
      <c r="D527" s="15"/>
      <c r="I527" s="10"/>
      <c r="J527" s="31"/>
      <c r="K527" s="8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c r="CH527" s="24"/>
      <c r="CI527" s="24"/>
      <c r="CJ527" s="24"/>
      <c r="CK527" s="24"/>
      <c r="CL527" s="24"/>
      <c r="CM527" s="24"/>
      <c r="CN527" s="24"/>
      <c r="CO527" s="24"/>
      <c r="CP527" s="24"/>
      <c r="CQ527" s="24"/>
      <c r="CR527" s="24"/>
      <c r="CS527" s="24"/>
      <c r="CT527" s="24"/>
      <c r="CU527" s="24"/>
      <c r="CV527" s="24"/>
      <c r="CW527" s="24"/>
      <c r="CX527" s="24"/>
      <c r="CY527" s="24"/>
      <c r="CZ527" s="24"/>
      <c r="DA527" s="24"/>
      <c r="DB527" s="24"/>
      <c r="DC527" s="24"/>
      <c r="DD527" s="24"/>
      <c r="DE527" s="24"/>
      <c r="DF527" s="24"/>
      <c r="DG527" s="24"/>
      <c r="DH527" s="24"/>
      <c r="DI527" s="24"/>
      <c r="DJ527" s="24"/>
      <c r="DK527" s="24"/>
      <c r="DL527" s="24"/>
      <c r="DM527" s="24"/>
      <c r="DN527" s="24"/>
      <c r="DO527" s="24"/>
      <c r="DP527" s="24"/>
      <c r="DQ527" s="24"/>
      <c r="DR527" s="24"/>
      <c r="DS527" s="24"/>
      <c r="DT527" s="24"/>
      <c r="DU527" s="24"/>
      <c r="DV527" s="24"/>
      <c r="DW527" s="24"/>
      <c r="DX527" s="24"/>
      <c r="DY527" s="24"/>
      <c r="DZ527" s="24"/>
      <c r="EA527" s="24"/>
      <c r="EB527" s="24"/>
      <c r="EC527" s="24"/>
      <c r="ED527" s="24"/>
      <c r="EE527" s="24"/>
      <c r="EF527" s="24"/>
      <c r="EG527" s="24"/>
      <c r="EH527" s="24"/>
      <c r="EI527" s="24"/>
      <c r="EJ527" s="24"/>
      <c r="EK527" s="24"/>
      <c r="EL527" s="24"/>
      <c r="EM527" s="24"/>
      <c r="EN527" s="24"/>
      <c r="EO527" s="24"/>
      <c r="EP527" s="24"/>
      <c r="EQ527" s="24"/>
      <c r="ER527" s="24"/>
      <c r="ES527" s="24"/>
      <c r="ET527" s="24"/>
      <c r="EU527" s="24"/>
      <c r="EV527" s="24"/>
      <c r="EW527" s="24"/>
      <c r="EX527" s="24"/>
      <c r="EY527" s="24"/>
      <c r="EZ527" s="24"/>
      <c r="FA527" s="24"/>
      <c r="FB527" s="24"/>
      <c r="FC527" s="24"/>
      <c r="FD527" s="24"/>
      <c r="FE527" s="24"/>
      <c r="FF527" s="24"/>
      <c r="FG527" s="24"/>
      <c r="FH527" s="24"/>
      <c r="FI527" s="24"/>
      <c r="FJ527" s="24"/>
      <c r="FK527" s="24"/>
      <c r="FL527" s="24"/>
      <c r="FM527" s="24"/>
      <c r="FN527" s="24"/>
      <c r="FO527" s="24"/>
      <c r="FP527" s="24"/>
      <c r="FQ527" s="24"/>
      <c r="FR527" s="24"/>
      <c r="FS527" s="24"/>
      <c r="FT527" s="24"/>
      <c r="FU527" s="24"/>
      <c r="FV527" s="24"/>
      <c r="FW527" s="24"/>
      <c r="FX527" s="24"/>
      <c r="FY527" s="24"/>
      <c r="FZ527" s="24"/>
      <c r="GA527" s="24"/>
      <c r="GB527" s="24"/>
      <c r="GC527" s="24"/>
      <c r="GD527" s="24"/>
      <c r="GE527" s="24"/>
      <c r="GF527" s="24"/>
      <c r="GG527" s="24"/>
      <c r="GH527" s="24"/>
      <c r="GI527" s="24"/>
      <c r="GJ527" s="24"/>
      <c r="GK527" s="24"/>
      <c r="GL527" s="24"/>
      <c r="GM527" s="24"/>
      <c r="GN527" s="24"/>
      <c r="GO527" s="24"/>
      <c r="GP527" s="24"/>
      <c r="GQ527" s="24"/>
      <c r="GR527" s="24"/>
      <c r="GS527" s="24"/>
      <c r="GT527" s="24"/>
      <c r="GU527" s="24"/>
      <c r="GV527" s="24"/>
      <c r="GW527" s="24"/>
      <c r="GX527" s="24"/>
      <c r="GY527" s="24"/>
      <c r="GZ527" s="24"/>
      <c r="HA527" s="24"/>
      <c r="HB527" s="24"/>
      <c r="HC527" s="24"/>
      <c r="HD527" s="24"/>
      <c r="HE527" s="24"/>
      <c r="HF527" s="24"/>
      <c r="HG527" s="24"/>
      <c r="HH527" s="24"/>
      <c r="HI527" s="24"/>
      <c r="HJ527" s="24"/>
      <c r="HK527" s="24"/>
      <c r="HL527" s="24"/>
      <c r="HM527" s="24"/>
      <c r="HN527" s="24"/>
      <c r="HO527" s="24"/>
      <c r="HP527" s="24"/>
      <c r="HQ527" s="24"/>
      <c r="HR527" s="24"/>
      <c r="HS527" s="24"/>
      <c r="HT527" s="24"/>
      <c r="HU527" s="24"/>
      <c r="HV527" s="24"/>
      <c r="HW527" s="24"/>
      <c r="HX527" s="24"/>
      <c r="HY527" s="24"/>
      <c r="HZ527" s="24"/>
      <c r="IA527" s="24"/>
      <c r="IB527" s="24"/>
      <c r="IC527" s="24"/>
      <c r="ID527" s="24"/>
      <c r="IE527" s="24"/>
      <c r="IF527" s="24"/>
      <c r="IG527" s="24"/>
      <c r="IH527" s="24"/>
      <c r="II527" s="24"/>
      <c r="IJ527" s="24"/>
      <c r="IK527" s="24"/>
      <c r="IL527" s="24"/>
      <c r="IM527" s="24"/>
      <c r="IN527" s="24"/>
      <c r="IO527" s="24"/>
      <c r="IP527" s="24"/>
      <c r="IQ527" s="24"/>
      <c r="IR527" s="24"/>
      <c r="IS527" s="24"/>
      <c r="IT527" s="24"/>
      <c r="IU527" s="24"/>
      <c r="IV527" s="24"/>
      <c r="IW527" s="24"/>
    </row>
    <row r="528" spans="1:257" s="113" customFormat="1" ht="79.5" customHeight="1">
      <c r="A528" s="155">
        <v>3</v>
      </c>
      <c r="B528" s="588" t="s">
        <v>348</v>
      </c>
      <c r="C528" s="588"/>
      <c r="D528" s="588"/>
      <c r="E528" s="588"/>
      <c r="F528" s="588"/>
      <c r="G528" s="588"/>
      <c r="H528" s="588"/>
      <c r="K528" s="8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c r="CH528" s="24"/>
      <c r="CI528" s="24"/>
      <c r="CJ528" s="24"/>
      <c r="CK528" s="24"/>
      <c r="CL528" s="24"/>
      <c r="CM528" s="24"/>
      <c r="CN528" s="24"/>
      <c r="CO528" s="24"/>
      <c r="CP528" s="24"/>
      <c r="CQ528" s="24"/>
      <c r="CR528" s="24"/>
      <c r="CS528" s="24"/>
      <c r="CT528" s="24"/>
      <c r="CU528" s="24"/>
      <c r="CV528" s="24"/>
      <c r="CW528" s="24"/>
      <c r="CX528" s="24"/>
      <c r="CY528" s="24"/>
      <c r="CZ528" s="24"/>
      <c r="DA528" s="24"/>
      <c r="DB528" s="24"/>
      <c r="DC528" s="24"/>
      <c r="DD528" s="24"/>
      <c r="DE528" s="24"/>
      <c r="DF528" s="24"/>
      <c r="DG528" s="24"/>
      <c r="DH528" s="24"/>
      <c r="DI528" s="24"/>
      <c r="DJ528" s="24"/>
      <c r="DK528" s="24"/>
      <c r="DL528" s="24"/>
      <c r="DM528" s="24"/>
      <c r="DN528" s="24"/>
      <c r="DO528" s="24"/>
      <c r="DP528" s="24"/>
      <c r="DQ528" s="24"/>
      <c r="DR528" s="24"/>
      <c r="DS528" s="24"/>
      <c r="DT528" s="24"/>
      <c r="DU528" s="24"/>
      <c r="DV528" s="24"/>
      <c r="DW528" s="24"/>
      <c r="DX528" s="24"/>
      <c r="DY528" s="24"/>
      <c r="DZ528" s="24"/>
      <c r="EA528" s="24"/>
      <c r="EB528" s="24"/>
      <c r="EC528" s="24"/>
      <c r="ED528" s="24"/>
      <c r="EE528" s="24"/>
      <c r="EF528" s="24"/>
      <c r="EG528" s="24"/>
      <c r="EH528" s="24"/>
      <c r="EI528" s="24"/>
      <c r="EJ528" s="24"/>
      <c r="EK528" s="24"/>
      <c r="EL528" s="24"/>
      <c r="EM528" s="24"/>
      <c r="EN528" s="24"/>
      <c r="EO528" s="24"/>
      <c r="EP528" s="24"/>
      <c r="EQ528" s="24"/>
      <c r="ER528" s="24"/>
      <c r="ES528" s="24"/>
      <c r="ET528" s="24"/>
      <c r="EU528" s="24"/>
      <c r="EV528" s="24"/>
      <c r="EW528" s="24"/>
      <c r="EX528" s="24"/>
      <c r="EY528" s="24"/>
      <c r="EZ528" s="24"/>
      <c r="FA528" s="24"/>
      <c r="FB528" s="24"/>
      <c r="FC528" s="24"/>
      <c r="FD528" s="24"/>
      <c r="FE528" s="24"/>
      <c r="FF528" s="24"/>
      <c r="FG528" s="24"/>
      <c r="FH528" s="24"/>
      <c r="FI528" s="24"/>
      <c r="FJ528" s="24"/>
      <c r="FK528" s="24"/>
      <c r="FL528" s="24"/>
      <c r="FM528" s="24"/>
      <c r="FN528" s="24"/>
      <c r="FO528" s="24"/>
      <c r="FP528" s="24"/>
      <c r="FQ528" s="24"/>
      <c r="FR528" s="24"/>
      <c r="FS528" s="24"/>
      <c r="FT528" s="24"/>
      <c r="FU528" s="24"/>
      <c r="FV528" s="24"/>
      <c r="FW528" s="24"/>
      <c r="FX528" s="24"/>
      <c r="FY528" s="24"/>
      <c r="FZ528" s="24"/>
      <c r="GA528" s="24"/>
      <c r="GB528" s="24"/>
      <c r="GC528" s="24"/>
      <c r="GD528" s="24"/>
      <c r="GE528" s="24"/>
      <c r="GF528" s="24"/>
      <c r="GG528" s="24"/>
      <c r="GH528" s="24"/>
      <c r="GI528" s="24"/>
      <c r="GJ528" s="24"/>
      <c r="GK528" s="24"/>
      <c r="GL528" s="24"/>
      <c r="GM528" s="24"/>
      <c r="GN528" s="24"/>
      <c r="GO528" s="24"/>
      <c r="GP528" s="24"/>
      <c r="GQ528" s="24"/>
      <c r="GR528" s="24"/>
      <c r="GS528" s="24"/>
      <c r="GT528" s="24"/>
      <c r="GU528" s="24"/>
      <c r="GV528" s="24"/>
      <c r="GW528" s="24"/>
      <c r="GX528" s="24"/>
      <c r="GY528" s="24"/>
      <c r="GZ528" s="24"/>
      <c r="HA528" s="24"/>
      <c r="HB528" s="24"/>
      <c r="HC528" s="24"/>
      <c r="HD528" s="24"/>
      <c r="HE528" s="24"/>
      <c r="HF528" s="24"/>
      <c r="HG528" s="24"/>
      <c r="HH528" s="24"/>
      <c r="HI528" s="24"/>
      <c r="HJ528" s="24"/>
      <c r="HK528" s="24"/>
      <c r="HL528" s="24"/>
      <c r="HM528" s="24"/>
      <c r="HN528" s="24"/>
      <c r="HO528" s="24"/>
      <c r="HP528" s="24"/>
      <c r="HQ528" s="24"/>
      <c r="HR528" s="24"/>
      <c r="HS528" s="24"/>
      <c r="HT528" s="24"/>
      <c r="HU528" s="24"/>
      <c r="HV528" s="24"/>
      <c r="HW528" s="24"/>
      <c r="HX528" s="24"/>
      <c r="HY528" s="24"/>
      <c r="HZ528" s="24"/>
      <c r="IA528" s="24"/>
      <c r="IB528" s="24"/>
      <c r="IC528" s="24"/>
      <c r="ID528" s="24"/>
      <c r="IE528" s="24"/>
      <c r="IF528" s="24"/>
      <c r="IG528" s="24"/>
      <c r="IH528" s="24"/>
      <c r="II528" s="24"/>
      <c r="IJ528" s="24"/>
      <c r="IK528" s="24"/>
      <c r="IL528" s="24"/>
      <c r="IM528" s="24"/>
      <c r="IN528" s="24"/>
      <c r="IO528" s="24"/>
      <c r="IP528" s="24"/>
      <c r="IQ528" s="24"/>
      <c r="IR528" s="24"/>
      <c r="IS528" s="24"/>
      <c r="IT528" s="24"/>
      <c r="IU528" s="24"/>
      <c r="IV528" s="24"/>
      <c r="IW528" s="24"/>
    </row>
    <row r="529" spans="1:257" s="113" customFormat="1" ht="14.25">
      <c r="A529" s="156"/>
      <c r="B529" s="116" t="s">
        <v>86</v>
      </c>
      <c r="C529" s="116"/>
      <c r="D529" s="18"/>
      <c r="E529" s="116"/>
      <c r="F529" s="114"/>
      <c r="G529" s="57"/>
      <c r="H529" s="116"/>
      <c r="I529" s="122"/>
      <c r="J529" s="30"/>
      <c r="K529" s="88"/>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c r="CH529" s="24"/>
      <c r="CI529" s="24"/>
      <c r="CJ529" s="24"/>
      <c r="CK529" s="24"/>
      <c r="CL529" s="24"/>
      <c r="CM529" s="24"/>
      <c r="CN529" s="24"/>
      <c r="CO529" s="24"/>
      <c r="CP529" s="24"/>
      <c r="CQ529" s="24"/>
      <c r="CR529" s="24"/>
      <c r="CS529" s="24"/>
      <c r="CT529" s="24"/>
      <c r="CU529" s="24"/>
      <c r="CV529" s="24"/>
      <c r="CW529" s="24"/>
      <c r="CX529" s="24"/>
      <c r="CY529" s="24"/>
      <c r="CZ529" s="24"/>
      <c r="DA529" s="24"/>
      <c r="DB529" s="24"/>
      <c r="DC529" s="24"/>
      <c r="DD529" s="24"/>
      <c r="DE529" s="24"/>
      <c r="DF529" s="24"/>
      <c r="DG529" s="24"/>
      <c r="DH529" s="24"/>
      <c r="DI529" s="24"/>
      <c r="DJ529" s="24"/>
      <c r="DK529" s="24"/>
      <c r="DL529" s="24"/>
      <c r="DM529" s="24"/>
      <c r="DN529" s="24"/>
      <c r="DO529" s="24"/>
      <c r="DP529" s="24"/>
      <c r="DQ529" s="24"/>
      <c r="DR529" s="24"/>
      <c r="DS529" s="24"/>
      <c r="DT529" s="24"/>
      <c r="DU529" s="24"/>
      <c r="DV529" s="24"/>
      <c r="DW529" s="24"/>
      <c r="DX529" s="24"/>
      <c r="DY529" s="24"/>
      <c r="DZ529" s="24"/>
      <c r="EA529" s="24"/>
      <c r="EB529" s="24"/>
      <c r="EC529" s="24"/>
      <c r="ED529" s="24"/>
      <c r="EE529" s="24"/>
      <c r="EF529" s="24"/>
      <c r="EG529" s="24"/>
      <c r="EH529" s="24"/>
      <c r="EI529" s="24"/>
      <c r="EJ529" s="24"/>
      <c r="EK529" s="24"/>
      <c r="EL529" s="24"/>
      <c r="EM529" s="24"/>
      <c r="EN529" s="24"/>
      <c r="EO529" s="24"/>
      <c r="EP529" s="24"/>
      <c r="EQ529" s="24"/>
      <c r="ER529" s="24"/>
      <c r="ES529" s="24"/>
      <c r="ET529" s="24"/>
      <c r="EU529" s="24"/>
      <c r="EV529" s="24"/>
      <c r="EW529" s="24"/>
      <c r="EX529" s="24"/>
      <c r="EY529" s="24"/>
      <c r="EZ529" s="24"/>
      <c r="FA529" s="24"/>
      <c r="FB529" s="24"/>
      <c r="FC529" s="24"/>
      <c r="FD529" s="24"/>
      <c r="FE529" s="24"/>
      <c r="FF529" s="24"/>
      <c r="FG529" s="24"/>
      <c r="FH529" s="24"/>
      <c r="FI529" s="24"/>
      <c r="FJ529" s="24"/>
      <c r="FK529" s="24"/>
      <c r="FL529" s="24"/>
      <c r="FM529" s="24"/>
      <c r="FN529" s="24"/>
      <c r="FO529" s="24"/>
      <c r="FP529" s="24"/>
      <c r="FQ529" s="24"/>
      <c r="FR529" s="24"/>
      <c r="FS529" s="24"/>
      <c r="FT529" s="24"/>
      <c r="FU529" s="24"/>
      <c r="FV529" s="24"/>
      <c r="FW529" s="24"/>
      <c r="FX529" s="24"/>
      <c r="FY529" s="24"/>
      <c r="FZ529" s="24"/>
      <c r="GA529" s="24"/>
      <c r="GB529" s="24"/>
      <c r="GC529" s="24"/>
      <c r="GD529" s="24"/>
      <c r="GE529" s="24"/>
      <c r="GF529" s="24"/>
      <c r="GG529" s="24"/>
      <c r="GH529" s="24"/>
      <c r="GI529" s="24"/>
      <c r="GJ529" s="24"/>
      <c r="GK529" s="24"/>
      <c r="GL529" s="24"/>
      <c r="GM529" s="24"/>
      <c r="GN529" s="24"/>
      <c r="GO529" s="24"/>
      <c r="GP529" s="24"/>
      <c r="GQ529" s="24"/>
      <c r="GR529" s="24"/>
      <c r="GS529" s="24"/>
      <c r="GT529" s="24"/>
      <c r="GU529" s="24"/>
      <c r="GV529" s="24"/>
      <c r="GW529" s="24"/>
      <c r="GX529" s="24"/>
      <c r="GY529" s="24"/>
      <c r="GZ529" s="24"/>
      <c r="HA529" s="24"/>
      <c r="HB529" s="24"/>
      <c r="HC529" s="24"/>
      <c r="HD529" s="24"/>
      <c r="HE529" s="24"/>
      <c r="HF529" s="24"/>
      <c r="HG529" s="24"/>
      <c r="HH529" s="24"/>
      <c r="HI529" s="24"/>
      <c r="HJ529" s="24"/>
      <c r="HK529" s="24"/>
      <c r="HL529" s="24"/>
      <c r="HM529" s="24"/>
      <c r="HN529" s="24"/>
      <c r="HO529" s="24"/>
      <c r="HP529" s="24"/>
      <c r="HQ529" s="24"/>
      <c r="HR529" s="24"/>
      <c r="HS529" s="24"/>
      <c r="HT529" s="24"/>
      <c r="HU529" s="24"/>
      <c r="HV529" s="24"/>
      <c r="HW529" s="24"/>
      <c r="HX529" s="24"/>
      <c r="HY529" s="24"/>
      <c r="HZ529" s="24"/>
      <c r="IA529" s="24"/>
      <c r="IB529" s="24"/>
      <c r="IC529" s="24"/>
      <c r="ID529" s="24"/>
      <c r="IE529" s="24"/>
      <c r="IF529" s="24"/>
      <c r="IG529" s="24"/>
      <c r="IH529" s="24"/>
      <c r="II529" s="24"/>
      <c r="IJ529" s="24"/>
      <c r="IK529" s="24"/>
      <c r="IL529" s="24"/>
      <c r="IM529" s="24"/>
      <c r="IN529" s="24"/>
      <c r="IO529" s="24"/>
      <c r="IP529" s="24"/>
      <c r="IQ529" s="24"/>
      <c r="IR529" s="24"/>
      <c r="IS529" s="24"/>
      <c r="IT529" s="24"/>
      <c r="IU529" s="24"/>
      <c r="IV529" s="24"/>
      <c r="IW529" s="24"/>
    </row>
    <row r="530" spans="1:257" ht="21" customHeight="1">
      <c r="A530" s="157"/>
      <c r="B530" s="116" t="s">
        <v>11</v>
      </c>
      <c r="C530" s="116"/>
      <c r="D530" s="15">
        <v>242</v>
      </c>
      <c r="E530" s="116"/>
      <c r="F530" s="114" t="s">
        <v>54</v>
      </c>
      <c r="G530" s="112"/>
      <c r="H530" s="116" t="s">
        <v>69</v>
      </c>
      <c r="I530" s="122"/>
      <c r="J530" s="51">
        <f>SUM(D530*G530)</f>
        <v>0</v>
      </c>
      <c r="K530" s="86" t="s">
        <v>69</v>
      </c>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c r="CH530" s="24"/>
      <c r="CI530" s="24"/>
      <c r="CJ530" s="24"/>
      <c r="CK530" s="24"/>
      <c r="CL530" s="24"/>
      <c r="CM530" s="24"/>
      <c r="CN530" s="24"/>
      <c r="CO530" s="24"/>
      <c r="CP530" s="24"/>
      <c r="CQ530" s="24"/>
      <c r="CR530" s="24"/>
      <c r="CS530" s="24"/>
      <c r="CT530" s="24"/>
      <c r="CU530" s="24"/>
      <c r="CV530" s="24"/>
      <c r="CW530" s="24"/>
      <c r="CX530" s="24"/>
      <c r="CY530" s="24"/>
      <c r="CZ530" s="24"/>
      <c r="DA530" s="24"/>
      <c r="DB530" s="24"/>
      <c r="DC530" s="24"/>
      <c r="DD530" s="24"/>
      <c r="DE530" s="24"/>
      <c r="DF530" s="24"/>
      <c r="DG530" s="24"/>
      <c r="DH530" s="24"/>
      <c r="DI530" s="24"/>
      <c r="DJ530" s="24"/>
      <c r="DK530" s="24"/>
      <c r="DL530" s="24"/>
      <c r="DM530" s="24"/>
      <c r="DN530" s="24"/>
      <c r="DO530" s="24"/>
      <c r="DP530" s="24"/>
      <c r="DQ530" s="24"/>
      <c r="DR530" s="24"/>
      <c r="DS530" s="24"/>
      <c r="DT530" s="24"/>
      <c r="DU530" s="24"/>
      <c r="DV530" s="24"/>
      <c r="DW530" s="24"/>
      <c r="DX530" s="24"/>
      <c r="DY530" s="24"/>
      <c r="DZ530" s="24"/>
      <c r="EA530" s="24"/>
      <c r="EB530" s="24"/>
      <c r="EC530" s="24"/>
      <c r="ED530" s="24"/>
      <c r="EE530" s="24"/>
      <c r="EF530" s="24"/>
      <c r="EG530" s="24"/>
      <c r="EH530" s="24"/>
      <c r="EI530" s="24"/>
      <c r="EJ530" s="24"/>
      <c r="EK530" s="24"/>
      <c r="EL530" s="24"/>
      <c r="EM530" s="24"/>
      <c r="EN530" s="24"/>
      <c r="EO530" s="24"/>
      <c r="EP530" s="24"/>
      <c r="EQ530" s="24"/>
      <c r="ER530" s="24"/>
      <c r="ES530" s="24"/>
      <c r="ET530" s="24"/>
      <c r="EU530" s="24"/>
      <c r="EV530" s="24"/>
      <c r="EW530" s="24"/>
      <c r="EX530" s="24"/>
      <c r="EY530" s="24"/>
      <c r="EZ530" s="24"/>
      <c r="FA530" s="24"/>
      <c r="FB530" s="24"/>
      <c r="FC530" s="24"/>
      <c r="FD530" s="24"/>
      <c r="FE530" s="24"/>
      <c r="FF530" s="24"/>
      <c r="FG530" s="24"/>
      <c r="FH530" s="24"/>
      <c r="FI530" s="24"/>
      <c r="FJ530" s="24"/>
      <c r="FK530" s="24"/>
      <c r="FL530" s="24"/>
      <c r="FM530" s="24"/>
      <c r="FN530" s="24"/>
      <c r="FO530" s="24"/>
      <c r="FP530" s="24"/>
      <c r="FQ530" s="24"/>
      <c r="FR530" s="24"/>
      <c r="FS530" s="24"/>
      <c r="FT530" s="24"/>
      <c r="FU530" s="24"/>
      <c r="FV530" s="24"/>
      <c r="FW530" s="24"/>
      <c r="FX530" s="24"/>
      <c r="FY530" s="24"/>
      <c r="FZ530" s="24"/>
      <c r="GA530" s="24"/>
      <c r="GB530" s="24"/>
      <c r="GC530" s="24"/>
      <c r="GD530" s="24"/>
      <c r="GE530" s="24"/>
      <c r="GF530" s="24"/>
      <c r="GG530" s="24"/>
      <c r="GH530" s="24"/>
      <c r="GI530" s="24"/>
      <c r="GJ530" s="24"/>
      <c r="GK530" s="24"/>
      <c r="GL530" s="24"/>
      <c r="GM530" s="24"/>
      <c r="GN530" s="24"/>
      <c r="GO530" s="24"/>
      <c r="GP530" s="24"/>
      <c r="GQ530" s="24"/>
      <c r="GR530" s="24"/>
      <c r="GS530" s="24"/>
      <c r="GT530" s="24"/>
      <c r="GU530" s="24"/>
      <c r="GV530" s="24"/>
      <c r="GW530" s="24"/>
      <c r="GX530" s="24"/>
      <c r="GY530" s="24"/>
      <c r="GZ530" s="24"/>
      <c r="HA530" s="24"/>
      <c r="HB530" s="24"/>
      <c r="HC530" s="24"/>
      <c r="HD530" s="24"/>
      <c r="HE530" s="24"/>
      <c r="HF530" s="24"/>
      <c r="HG530" s="24"/>
      <c r="HH530" s="24"/>
      <c r="HI530" s="24"/>
      <c r="HJ530" s="24"/>
      <c r="HK530" s="24"/>
      <c r="HL530" s="24"/>
      <c r="HM530" s="24"/>
      <c r="HN530" s="24"/>
      <c r="HO530" s="24"/>
      <c r="HP530" s="24"/>
      <c r="HQ530" s="24"/>
      <c r="HR530" s="24"/>
      <c r="HS530" s="24"/>
      <c r="HT530" s="24"/>
      <c r="HU530" s="24"/>
      <c r="HV530" s="24"/>
      <c r="HW530" s="24"/>
      <c r="HX530" s="24"/>
      <c r="HY530" s="24"/>
      <c r="HZ530" s="24"/>
      <c r="IA530" s="24"/>
      <c r="IB530" s="24"/>
      <c r="IC530" s="24"/>
      <c r="ID530" s="24"/>
      <c r="IE530" s="24"/>
      <c r="IF530" s="24"/>
      <c r="IG530" s="24"/>
      <c r="IH530" s="24"/>
      <c r="II530" s="24"/>
      <c r="IJ530" s="24"/>
      <c r="IK530" s="24"/>
      <c r="IL530" s="24"/>
      <c r="IM530" s="24"/>
      <c r="IN530" s="24"/>
      <c r="IO530" s="24"/>
      <c r="IP530" s="24"/>
      <c r="IQ530" s="24"/>
      <c r="IR530" s="24"/>
      <c r="IS530" s="24"/>
      <c r="IT530" s="24"/>
      <c r="IU530" s="24"/>
      <c r="IV530" s="24"/>
      <c r="IW530" s="24"/>
    </row>
    <row r="531" spans="1:257" ht="14.25">
      <c r="A531" s="157"/>
      <c r="B531" s="116" t="s">
        <v>80</v>
      </c>
      <c r="C531" s="116"/>
      <c r="D531" s="18"/>
      <c r="E531" s="116"/>
      <c r="F531" s="114"/>
      <c r="G531" s="57"/>
      <c r="H531" s="116"/>
      <c r="I531" s="122"/>
      <c r="J531" s="30"/>
      <c r="K531" s="88"/>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c r="CH531" s="24"/>
      <c r="CI531" s="24"/>
      <c r="CJ531" s="24"/>
      <c r="CK531" s="24"/>
      <c r="CL531" s="24"/>
      <c r="CM531" s="24"/>
      <c r="CN531" s="24"/>
      <c r="CO531" s="24"/>
      <c r="CP531" s="24"/>
      <c r="CQ531" s="24"/>
      <c r="CR531" s="24"/>
      <c r="CS531" s="24"/>
      <c r="CT531" s="24"/>
      <c r="CU531" s="24"/>
      <c r="CV531" s="24"/>
      <c r="CW531" s="24"/>
      <c r="CX531" s="24"/>
      <c r="CY531" s="24"/>
      <c r="CZ531" s="24"/>
      <c r="DA531" s="24"/>
      <c r="DB531" s="24"/>
      <c r="DC531" s="24"/>
      <c r="DD531" s="24"/>
      <c r="DE531" s="24"/>
      <c r="DF531" s="24"/>
      <c r="DG531" s="24"/>
      <c r="DH531" s="24"/>
      <c r="DI531" s="24"/>
      <c r="DJ531" s="24"/>
      <c r="DK531" s="24"/>
      <c r="DL531" s="24"/>
      <c r="DM531" s="24"/>
      <c r="DN531" s="24"/>
      <c r="DO531" s="24"/>
      <c r="DP531" s="24"/>
      <c r="DQ531" s="24"/>
      <c r="DR531" s="24"/>
      <c r="DS531" s="24"/>
      <c r="DT531" s="24"/>
      <c r="DU531" s="24"/>
      <c r="DV531" s="24"/>
      <c r="DW531" s="24"/>
      <c r="DX531" s="24"/>
      <c r="DY531" s="24"/>
      <c r="DZ531" s="24"/>
      <c r="EA531" s="24"/>
      <c r="EB531" s="24"/>
      <c r="EC531" s="24"/>
      <c r="ED531" s="24"/>
      <c r="EE531" s="24"/>
      <c r="EF531" s="24"/>
      <c r="EG531" s="24"/>
      <c r="EH531" s="24"/>
      <c r="EI531" s="24"/>
      <c r="EJ531" s="24"/>
      <c r="EK531" s="24"/>
      <c r="EL531" s="24"/>
      <c r="EM531" s="24"/>
      <c r="EN531" s="24"/>
      <c r="EO531" s="24"/>
      <c r="EP531" s="24"/>
      <c r="EQ531" s="24"/>
      <c r="ER531" s="24"/>
      <c r="ES531" s="24"/>
      <c r="ET531" s="24"/>
      <c r="EU531" s="24"/>
      <c r="EV531" s="24"/>
      <c r="EW531" s="24"/>
      <c r="EX531" s="24"/>
      <c r="EY531" s="24"/>
      <c r="EZ531" s="24"/>
      <c r="FA531" s="24"/>
      <c r="FB531" s="24"/>
      <c r="FC531" s="24"/>
      <c r="FD531" s="24"/>
      <c r="FE531" s="24"/>
      <c r="FF531" s="24"/>
      <c r="FG531" s="24"/>
      <c r="FH531" s="24"/>
      <c r="FI531" s="24"/>
      <c r="FJ531" s="24"/>
      <c r="FK531" s="24"/>
      <c r="FL531" s="24"/>
      <c r="FM531" s="24"/>
      <c r="FN531" s="24"/>
      <c r="FO531" s="24"/>
      <c r="FP531" s="24"/>
      <c r="FQ531" s="24"/>
      <c r="FR531" s="24"/>
      <c r="FS531" s="24"/>
      <c r="FT531" s="24"/>
      <c r="FU531" s="24"/>
      <c r="FV531" s="24"/>
      <c r="FW531" s="24"/>
      <c r="FX531" s="24"/>
      <c r="FY531" s="24"/>
      <c r="FZ531" s="24"/>
      <c r="GA531" s="24"/>
      <c r="GB531" s="24"/>
      <c r="GC531" s="24"/>
      <c r="GD531" s="24"/>
      <c r="GE531" s="24"/>
      <c r="GF531" s="24"/>
      <c r="GG531" s="24"/>
      <c r="GH531" s="24"/>
      <c r="GI531" s="24"/>
      <c r="GJ531" s="24"/>
      <c r="GK531" s="24"/>
      <c r="GL531" s="24"/>
      <c r="GM531" s="24"/>
      <c r="GN531" s="24"/>
      <c r="GO531" s="24"/>
      <c r="GP531" s="24"/>
      <c r="GQ531" s="24"/>
      <c r="GR531" s="24"/>
      <c r="GS531" s="24"/>
      <c r="GT531" s="24"/>
      <c r="GU531" s="24"/>
      <c r="GV531" s="24"/>
      <c r="GW531" s="24"/>
      <c r="GX531" s="24"/>
      <c r="GY531" s="24"/>
      <c r="GZ531" s="24"/>
      <c r="HA531" s="24"/>
      <c r="HB531" s="24"/>
      <c r="HC531" s="24"/>
      <c r="HD531" s="24"/>
      <c r="HE531" s="24"/>
      <c r="HF531" s="24"/>
      <c r="HG531" s="24"/>
      <c r="HH531" s="24"/>
      <c r="HI531" s="24"/>
      <c r="HJ531" s="24"/>
      <c r="HK531" s="24"/>
      <c r="HL531" s="24"/>
      <c r="HM531" s="24"/>
      <c r="HN531" s="24"/>
      <c r="HO531" s="24"/>
      <c r="HP531" s="24"/>
      <c r="HQ531" s="24"/>
      <c r="HR531" s="24"/>
      <c r="HS531" s="24"/>
      <c r="HT531" s="24"/>
      <c r="HU531" s="24"/>
      <c r="HV531" s="24"/>
      <c r="HW531" s="24"/>
      <c r="HX531" s="24"/>
      <c r="HY531" s="24"/>
      <c r="HZ531" s="24"/>
      <c r="IA531" s="24"/>
      <c r="IB531" s="24"/>
      <c r="IC531" s="24"/>
      <c r="ID531" s="24"/>
      <c r="IE531" s="24"/>
      <c r="IF531" s="24"/>
      <c r="IG531" s="24"/>
      <c r="IH531" s="24"/>
      <c r="II531" s="24"/>
      <c r="IJ531" s="24"/>
      <c r="IK531" s="24"/>
      <c r="IL531" s="24"/>
      <c r="IM531" s="24"/>
      <c r="IN531" s="24"/>
      <c r="IO531" s="24"/>
      <c r="IP531" s="24"/>
      <c r="IQ531" s="24"/>
      <c r="IR531" s="24"/>
      <c r="IS531" s="24"/>
      <c r="IT531" s="24"/>
      <c r="IU531" s="24"/>
      <c r="IV531" s="24"/>
      <c r="IW531" s="24"/>
    </row>
    <row r="532" spans="1:257" ht="14.25">
      <c r="A532" s="157"/>
      <c r="B532" s="116" t="s">
        <v>28</v>
      </c>
      <c r="C532" s="116"/>
      <c r="D532" s="15">
        <v>242</v>
      </c>
      <c r="E532" s="116"/>
      <c r="F532" s="114" t="s">
        <v>54</v>
      </c>
      <c r="G532" s="112"/>
      <c r="H532" s="116" t="s">
        <v>69</v>
      </c>
      <c r="I532" s="122"/>
      <c r="J532" s="51">
        <f>SUM(D532*G532)</f>
        <v>0</v>
      </c>
      <c r="K532" s="86" t="s">
        <v>69</v>
      </c>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c r="CH532" s="24"/>
      <c r="CI532" s="24"/>
      <c r="CJ532" s="24"/>
      <c r="CK532" s="24"/>
      <c r="CL532" s="24"/>
      <c r="CM532" s="24"/>
      <c r="CN532" s="24"/>
      <c r="CO532" s="24"/>
      <c r="CP532" s="24"/>
      <c r="CQ532" s="24"/>
      <c r="CR532" s="24"/>
      <c r="CS532" s="24"/>
      <c r="CT532" s="24"/>
      <c r="CU532" s="24"/>
      <c r="CV532" s="24"/>
      <c r="CW532" s="24"/>
      <c r="CX532" s="24"/>
      <c r="CY532" s="24"/>
      <c r="CZ532" s="24"/>
      <c r="DA532" s="24"/>
      <c r="DB532" s="24"/>
      <c r="DC532" s="24"/>
      <c r="DD532" s="24"/>
      <c r="DE532" s="24"/>
      <c r="DF532" s="24"/>
      <c r="DG532" s="24"/>
      <c r="DH532" s="24"/>
      <c r="DI532" s="24"/>
      <c r="DJ532" s="24"/>
      <c r="DK532" s="24"/>
      <c r="DL532" s="24"/>
      <c r="DM532" s="24"/>
      <c r="DN532" s="24"/>
      <c r="DO532" s="24"/>
      <c r="DP532" s="24"/>
      <c r="DQ532" s="24"/>
      <c r="DR532" s="24"/>
      <c r="DS532" s="24"/>
      <c r="DT532" s="24"/>
      <c r="DU532" s="24"/>
      <c r="DV532" s="24"/>
      <c r="DW532" s="24"/>
      <c r="DX532" s="24"/>
      <c r="DY532" s="24"/>
      <c r="DZ532" s="24"/>
      <c r="EA532" s="24"/>
      <c r="EB532" s="24"/>
      <c r="EC532" s="24"/>
      <c r="ED532" s="24"/>
      <c r="EE532" s="24"/>
      <c r="EF532" s="24"/>
      <c r="EG532" s="24"/>
      <c r="EH532" s="24"/>
      <c r="EI532" s="24"/>
      <c r="EJ532" s="24"/>
      <c r="EK532" s="24"/>
      <c r="EL532" s="24"/>
      <c r="EM532" s="24"/>
      <c r="EN532" s="24"/>
      <c r="EO532" s="24"/>
      <c r="EP532" s="24"/>
      <c r="EQ532" s="24"/>
      <c r="ER532" s="24"/>
      <c r="ES532" s="24"/>
      <c r="ET532" s="24"/>
      <c r="EU532" s="24"/>
      <c r="EV532" s="24"/>
      <c r="EW532" s="24"/>
      <c r="EX532" s="24"/>
      <c r="EY532" s="24"/>
      <c r="EZ532" s="24"/>
      <c r="FA532" s="24"/>
      <c r="FB532" s="24"/>
      <c r="FC532" s="24"/>
      <c r="FD532" s="24"/>
      <c r="FE532" s="24"/>
      <c r="FF532" s="24"/>
      <c r="FG532" s="24"/>
      <c r="FH532" s="24"/>
      <c r="FI532" s="24"/>
      <c r="FJ532" s="24"/>
      <c r="FK532" s="24"/>
      <c r="FL532" s="24"/>
      <c r="FM532" s="24"/>
      <c r="FN532" s="24"/>
      <c r="FO532" s="24"/>
      <c r="FP532" s="24"/>
      <c r="FQ532" s="24"/>
      <c r="FR532" s="24"/>
      <c r="FS532" s="24"/>
      <c r="FT532" s="24"/>
      <c r="FU532" s="24"/>
      <c r="FV532" s="24"/>
      <c r="FW532" s="24"/>
      <c r="FX532" s="24"/>
      <c r="FY532" s="24"/>
      <c r="FZ532" s="24"/>
      <c r="GA532" s="24"/>
      <c r="GB532" s="24"/>
      <c r="GC532" s="24"/>
      <c r="GD532" s="24"/>
      <c r="GE532" s="24"/>
      <c r="GF532" s="24"/>
      <c r="GG532" s="24"/>
      <c r="GH532" s="24"/>
      <c r="GI532" s="24"/>
      <c r="GJ532" s="24"/>
      <c r="GK532" s="24"/>
      <c r="GL532" s="24"/>
      <c r="GM532" s="24"/>
      <c r="GN532" s="24"/>
      <c r="GO532" s="24"/>
      <c r="GP532" s="24"/>
      <c r="GQ532" s="24"/>
      <c r="GR532" s="24"/>
      <c r="GS532" s="24"/>
      <c r="GT532" s="24"/>
      <c r="GU532" s="24"/>
      <c r="GV532" s="24"/>
      <c r="GW532" s="24"/>
      <c r="GX532" s="24"/>
      <c r="GY532" s="24"/>
      <c r="GZ532" s="24"/>
      <c r="HA532" s="24"/>
      <c r="HB532" s="24"/>
      <c r="HC532" s="24"/>
      <c r="HD532" s="24"/>
      <c r="HE532" s="24"/>
      <c r="HF532" s="24"/>
      <c r="HG532" s="24"/>
      <c r="HH532" s="24"/>
      <c r="HI532" s="24"/>
      <c r="HJ532" s="24"/>
      <c r="HK532" s="24"/>
      <c r="HL532" s="24"/>
      <c r="HM532" s="24"/>
      <c r="HN532" s="24"/>
      <c r="HO532" s="24"/>
      <c r="HP532" s="24"/>
      <c r="HQ532" s="24"/>
      <c r="HR532" s="24"/>
      <c r="HS532" s="24"/>
      <c r="HT532" s="24"/>
      <c r="HU532" s="24"/>
      <c r="HV532" s="24"/>
      <c r="HW532" s="24"/>
      <c r="HX532" s="24"/>
      <c r="HY532" s="24"/>
      <c r="HZ532" s="24"/>
      <c r="IA532" s="24"/>
      <c r="IB532" s="24"/>
      <c r="IC532" s="24"/>
      <c r="ID532" s="24"/>
      <c r="IE532" s="24"/>
      <c r="IF532" s="24"/>
      <c r="IG532" s="24"/>
      <c r="IH532" s="24"/>
      <c r="II532" s="24"/>
      <c r="IJ532" s="24"/>
      <c r="IK532" s="24"/>
      <c r="IL532" s="24"/>
      <c r="IM532" s="24"/>
      <c r="IN532" s="24"/>
      <c r="IO532" s="24"/>
      <c r="IP532" s="24"/>
      <c r="IQ532" s="24"/>
      <c r="IR532" s="24"/>
      <c r="IS532" s="24"/>
      <c r="IT532" s="24"/>
      <c r="IU532" s="24"/>
      <c r="IV532" s="24"/>
      <c r="IW532" s="24"/>
    </row>
    <row r="533" spans="1:257" ht="14.25">
      <c r="A533" s="157"/>
      <c r="B533" s="116"/>
      <c r="C533" s="126"/>
      <c r="D533" s="15"/>
      <c r="E533" s="126"/>
      <c r="F533" s="114"/>
      <c r="G533" s="68"/>
      <c r="H533" s="114"/>
      <c r="I533" s="11"/>
      <c r="K533" s="64"/>
      <c r="L533" s="3"/>
    </row>
    <row r="534" spans="1:257" ht="114" customHeight="1">
      <c r="A534" s="155">
        <v>4</v>
      </c>
      <c r="B534" s="588" t="s">
        <v>346</v>
      </c>
      <c r="C534" s="588"/>
      <c r="D534" s="588"/>
      <c r="E534" s="588"/>
      <c r="F534" s="588"/>
      <c r="G534" s="588"/>
      <c r="H534" s="588"/>
      <c r="I534" s="113"/>
      <c r="J534" s="113"/>
      <c r="L534" s="3"/>
    </row>
    <row r="535" spans="1:257" ht="14.25">
      <c r="B535" s="116" t="s">
        <v>347</v>
      </c>
      <c r="C535" s="116"/>
      <c r="D535" s="18"/>
      <c r="E535" s="116"/>
      <c r="F535" s="114"/>
      <c r="G535" s="57"/>
      <c r="H535" s="116"/>
      <c r="I535" s="122"/>
      <c r="J535" s="30"/>
      <c r="K535" s="88"/>
      <c r="L535" s="3"/>
    </row>
    <row r="536" spans="1:257" s="113" customFormat="1" ht="16.899999999999999" customHeight="1">
      <c r="A536" s="157"/>
      <c r="B536" s="116" t="s">
        <v>11</v>
      </c>
      <c r="C536" s="116"/>
      <c r="D536" s="15">
        <v>109</v>
      </c>
      <c r="E536" s="116"/>
      <c r="F536" s="114" t="s">
        <v>54</v>
      </c>
      <c r="G536" s="112"/>
      <c r="H536" s="116" t="s">
        <v>69</v>
      </c>
      <c r="I536" s="122"/>
      <c r="J536" s="51">
        <f>SUM(D536*G536)</f>
        <v>0</v>
      </c>
      <c r="K536" s="86" t="s">
        <v>69</v>
      </c>
      <c r="L536" s="116"/>
    </row>
    <row r="537" spans="1:257" s="113" customFormat="1" ht="14.25">
      <c r="A537" s="157"/>
      <c r="B537" s="116" t="s">
        <v>356</v>
      </c>
      <c r="C537" s="116"/>
      <c r="D537" s="18"/>
      <c r="E537" s="116"/>
      <c r="F537" s="114"/>
      <c r="G537" s="57"/>
      <c r="H537" s="116"/>
      <c r="I537" s="122"/>
      <c r="J537" s="30"/>
      <c r="K537" s="88"/>
      <c r="L537" s="116"/>
    </row>
    <row r="538" spans="1:257" s="113" customFormat="1" ht="14.25">
      <c r="A538" s="157"/>
      <c r="B538" s="116" t="s">
        <v>28</v>
      </c>
      <c r="C538" s="116"/>
      <c r="D538" s="15">
        <v>109</v>
      </c>
      <c r="E538" s="116"/>
      <c r="F538" s="114" t="s">
        <v>54</v>
      </c>
      <c r="G538" s="112"/>
      <c r="H538" s="116" t="s">
        <v>69</v>
      </c>
      <c r="I538" s="122"/>
      <c r="J538" s="51">
        <f>SUM(D538*G538)</f>
        <v>0</v>
      </c>
      <c r="K538" s="86" t="s">
        <v>69</v>
      </c>
      <c r="L538" s="116"/>
    </row>
    <row r="539" spans="1:257" s="113" customFormat="1" ht="14.25">
      <c r="A539" s="157"/>
      <c r="B539" s="116"/>
      <c r="C539" s="116"/>
      <c r="D539" s="15"/>
      <c r="E539" s="116"/>
      <c r="F539" s="114"/>
      <c r="G539" s="124"/>
      <c r="H539" s="116"/>
      <c r="I539" s="122"/>
      <c r="J539" s="44"/>
      <c r="K539" s="86"/>
      <c r="L539" s="116"/>
    </row>
    <row r="540" spans="1:257" s="113" customFormat="1" ht="145.5" customHeight="1">
      <c r="A540" s="155">
        <v>3</v>
      </c>
      <c r="B540" s="588" t="s">
        <v>349</v>
      </c>
      <c r="C540" s="588"/>
      <c r="D540" s="588"/>
      <c r="E540" s="588"/>
      <c r="F540" s="588"/>
      <c r="G540" s="588"/>
      <c r="H540" s="588"/>
      <c r="I540" s="10"/>
      <c r="J540" s="31"/>
      <c r="K540" s="87"/>
      <c r="L540" s="116"/>
    </row>
    <row r="541" spans="1:257" s="113" customFormat="1" ht="14.25">
      <c r="A541" s="157"/>
      <c r="B541" s="116" t="s">
        <v>87</v>
      </c>
      <c r="C541" s="116"/>
      <c r="D541" s="18"/>
      <c r="E541" s="116"/>
      <c r="F541" s="114"/>
      <c r="G541" s="57"/>
      <c r="H541" s="116"/>
      <c r="I541" s="122"/>
      <c r="J541" s="30"/>
      <c r="K541" s="88"/>
      <c r="L541" s="116"/>
    </row>
    <row r="542" spans="1:257" s="113" customFormat="1" ht="19.899999999999999" customHeight="1">
      <c r="A542" s="155"/>
      <c r="B542" s="116" t="s">
        <v>11</v>
      </c>
      <c r="C542" s="116"/>
      <c r="D542" s="15">
        <v>144</v>
      </c>
      <c r="E542" s="116"/>
      <c r="F542" s="114" t="s">
        <v>54</v>
      </c>
      <c r="G542" s="112"/>
      <c r="H542" s="116" t="s">
        <v>69</v>
      </c>
      <c r="I542" s="122"/>
      <c r="J542" s="51">
        <f>SUM(D542*G542)</f>
        <v>0</v>
      </c>
      <c r="K542" s="86" t="s">
        <v>69</v>
      </c>
      <c r="L542" s="116"/>
    </row>
    <row r="543" spans="1:257" s="113" customFormat="1" ht="14.25">
      <c r="A543" s="156"/>
      <c r="B543" s="116" t="s">
        <v>88</v>
      </c>
      <c r="C543" s="116"/>
      <c r="D543" s="18"/>
      <c r="E543" s="116"/>
      <c r="F543" s="114"/>
      <c r="G543" s="57"/>
      <c r="H543" s="116"/>
      <c r="I543" s="122"/>
      <c r="J543" s="30"/>
      <c r="K543" s="88"/>
      <c r="L543" s="116"/>
    </row>
    <row r="544" spans="1:257" ht="14.25">
      <c r="B544" s="116" t="s">
        <v>28</v>
      </c>
      <c r="C544" s="116"/>
      <c r="D544" s="15">
        <v>144</v>
      </c>
      <c r="E544" s="116"/>
      <c r="F544" s="114" t="s">
        <v>54</v>
      </c>
      <c r="G544" s="112"/>
      <c r="H544" s="116" t="s">
        <v>69</v>
      </c>
      <c r="I544" s="122"/>
      <c r="J544" s="51">
        <f>SUM(D544*G544)</f>
        <v>0</v>
      </c>
      <c r="K544" s="86" t="s">
        <v>69</v>
      </c>
      <c r="L544" s="3"/>
    </row>
    <row r="545" spans="1:257" ht="14.25">
      <c r="B545" s="116" t="s">
        <v>80</v>
      </c>
      <c r="C545" s="116"/>
      <c r="D545" s="18"/>
      <c r="E545" s="116"/>
      <c r="F545" s="114"/>
      <c r="G545" s="57"/>
      <c r="H545" s="116"/>
      <c r="I545" s="122"/>
      <c r="J545" s="30"/>
      <c r="K545" s="88"/>
    </row>
    <row r="546" spans="1:257" ht="14.25">
      <c r="B546" s="116" t="s">
        <v>28</v>
      </c>
      <c r="C546" s="116"/>
      <c r="D546" s="15">
        <v>288</v>
      </c>
      <c r="E546" s="116"/>
      <c r="F546" s="114" t="s">
        <v>54</v>
      </c>
      <c r="G546" s="112"/>
      <c r="H546" s="116" t="s">
        <v>69</v>
      </c>
      <c r="I546" s="122"/>
      <c r="J546" s="51">
        <f>SUM(D546*G546)</f>
        <v>0</v>
      </c>
      <c r="K546" s="86" t="s">
        <v>69</v>
      </c>
    </row>
    <row r="547" spans="1:257" ht="48" customHeight="1">
      <c r="K547" s="96"/>
    </row>
    <row r="548" spans="1:257" ht="15">
      <c r="A548" s="157"/>
      <c r="C548" s="5"/>
      <c r="D548" s="30"/>
      <c r="E548" s="5"/>
      <c r="F548" s="103" t="s">
        <v>58</v>
      </c>
      <c r="G548" s="104"/>
      <c r="H548" s="105"/>
      <c r="I548" s="106"/>
      <c r="J548" s="83">
        <f>SUM(J511:J546)</f>
        <v>0</v>
      </c>
      <c r="K548" s="107" t="s">
        <v>69</v>
      </c>
      <c r="L548" s="12"/>
    </row>
    <row r="549" spans="1:257" ht="15">
      <c r="A549" s="157"/>
      <c r="C549" s="5"/>
      <c r="D549" s="30"/>
      <c r="E549" s="5"/>
      <c r="F549" s="9"/>
      <c r="G549" s="58"/>
      <c r="H549" s="6"/>
      <c r="I549" s="13"/>
      <c r="J549" s="44"/>
      <c r="K549" s="98"/>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c r="CH549" s="24"/>
      <c r="CI549" s="24"/>
      <c r="CJ549" s="24"/>
      <c r="CK549" s="24"/>
      <c r="CL549" s="24"/>
      <c r="CM549" s="24"/>
      <c r="CN549" s="24"/>
      <c r="CO549" s="24"/>
      <c r="CP549" s="24"/>
      <c r="CQ549" s="24"/>
      <c r="CR549" s="24"/>
      <c r="CS549" s="24"/>
      <c r="CT549" s="24"/>
      <c r="CU549" s="24"/>
      <c r="CV549" s="24"/>
      <c r="CW549" s="24"/>
      <c r="CX549" s="24"/>
      <c r="CY549" s="24"/>
      <c r="CZ549" s="24"/>
      <c r="DA549" s="24"/>
      <c r="DB549" s="24"/>
      <c r="DC549" s="24"/>
      <c r="DD549" s="24"/>
      <c r="DE549" s="24"/>
      <c r="DF549" s="24"/>
      <c r="DG549" s="24"/>
      <c r="DH549" s="24"/>
      <c r="DI549" s="24"/>
      <c r="DJ549" s="24"/>
      <c r="DK549" s="24"/>
      <c r="DL549" s="24"/>
      <c r="DM549" s="24"/>
      <c r="DN549" s="24"/>
      <c r="DO549" s="24"/>
      <c r="DP549" s="24"/>
      <c r="DQ549" s="24"/>
      <c r="DR549" s="24"/>
      <c r="DS549" s="24"/>
      <c r="DT549" s="24"/>
      <c r="DU549" s="24"/>
      <c r="DV549" s="24"/>
      <c r="DW549" s="24"/>
      <c r="DX549" s="24"/>
      <c r="DY549" s="24"/>
      <c r="DZ549" s="24"/>
      <c r="EA549" s="24"/>
      <c r="EB549" s="24"/>
      <c r="EC549" s="24"/>
      <c r="ED549" s="24"/>
      <c r="EE549" s="24"/>
      <c r="EF549" s="24"/>
      <c r="EG549" s="24"/>
      <c r="EH549" s="24"/>
      <c r="EI549" s="24"/>
      <c r="EJ549" s="24"/>
      <c r="EK549" s="24"/>
      <c r="EL549" s="24"/>
      <c r="EM549" s="24"/>
      <c r="EN549" s="24"/>
      <c r="EO549" s="24"/>
      <c r="EP549" s="24"/>
      <c r="EQ549" s="24"/>
      <c r="ER549" s="24"/>
      <c r="ES549" s="24"/>
      <c r="ET549" s="24"/>
      <c r="EU549" s="24"/>
      <c r="EV549" s="24"/>
      <c r="EW549" s="24"/>
      <c r="EX549" s="24"/>
      <c r="EY549" s="24"/>
      <c r="EZ549" s="24"/>
      <c r="FA549" s="24"/>
      <c r="FB549" s="24"/>
      <c r="FC549" s="24"/>
      <c r="FD549" s="24"/>
      <c r="FE549" s="24"/>
      <c r="FF549" s="24"/>
      <c r="FG549" s="24"/>
      <c r="FH549" s="24"/>
      <c r="FI549" s="24"/>
      <c r="FJ549" s="24"/>
      <c r="FK549" s="24"/>
      <c r="FL549" s="24"/>
      <c r="FM549" s="24"/>
      <c r="FN549" s="24"/>
      <c r="FO549" s="24"/>
      <c r="FP549" s="24"/>
      <c r="FQ549" s="24"/>
      <c r="FR549" s="24"/>
      <c r="FS549" s="24"/>
      <c r="FT549" s="24"/>
      <c r="FU549" s="24"/>
      <c r="FV549" s="24"/>
      <c r="FW549" s="24"/>
      <c r="FX549" s="24"/>
      <c r="FY549" s="24"/>
      <c r="FZ549" s="24"/>
      <c r="GA549" s="24"/>
      <c r="GB549" s="24"/>
      <c r="GC549" s="24"/>
      <c r="GD549" s="24"/>
      <c r="GE549" s="24"/>
      <c r="GF549" s="24"/>
      <c r="GG549" s="24"/>
      <c r="GH549" s="24"/>
      <c r="GI549" s="24"/>
      <c r="GJ549" s="24"/>
      <c r="GK549" s="24"/>
      <c r="GL549" s="24"/>
      <c r="GM549" s="24"/>
      <c r="GN549" s="24"/>
      <c r="GO549" s="24"/>
      <c r="GP549" s="24"/>
      <c r="GQ549" s="24"/>
      <c r="GR549" s="24"/>
      <c r="GS549" s="24"/>
      <c r="GT549" s="24"/>
      <c r="GU549" s="24"/>
      <c r="GV549" s="24"/>
      <c r="GW549" s="24"/>
      <c r="GX549" s="24"/>
      <c r="GY549" s="24"/>
      <c r="GZ549" s="24"/>
      <c r="HA549" s="24"/>
      <c r="HB549" s="24"/>
      <c r="HC549" s="24"/>
      <c r="HD549" s="24"/>
      <c r="HE549" s="24"/>
      <c r="HF549" s="24"/>
      <c r="HG549" s="24"/>
      <c r="HH549" s="24"/>
      <c r="HI549" s="24"/>
      <c r="HJ549" s="24"/>
      <c r="HK549" s="24"/>
      <c r="HL549" s="24"/>
      <c r="HM549" s="24"/>
      <c r="HN549" s="24"/>
      <c r="HO549" s="24"/>
      <c r="HP549" s="24"/>
      <c r="HQ549" s="24"/>
      <c r="HR549" s="24"/>
      <c r="HS549" s="24"/>
      <c r="HT549" s="24"/>
      <c r="HU549" s="24"/>
      <c r="HV549" s="24"/>
      <c r="HW549" s="24"/>
      <c r="HX549" s="24"/>
      <c r="HY549" s="24"/>
      <c r="HZ549" s="24"/>
      <c r="IA549" s="24"/>
      <c r="IB549" s="24"/>
      <c r="IC549" s="24"/>
      <c r="ID549" s="24"/>
      <c r="IE549" s="24"/>
      <c r="IF549" s="24"/>
      <c r="IG549" s="24"/>
      <c r="IH549" s="24"/>
      <c r="II549" s="24"/>
      <c r="IJ549" s="24"/>
      <c r="IK549" s="24"/>
      <c r="IL549" s="24"/>
      <c r="IM549" s="24"/>
      <c r="IN549" s="24"/>
      <c r="IO549" s="24"/>
      <c r="IP549" s="24"/>
      <c r="IQ549" s="24"/>
      <c r="IR549" s="24"/>
      <c r="IS549" s="24"/>
      <c r="IT549" s="24"/>
      <c r="IU549" s="24"/>
      <c r="IV549" s="24"/>
      <c r="IW549" s="24"/>
    </row>
    <row r="550" spans="1:257" ht="15">
      <c r="A550" s="166"/>
      <c r="B550" s="187" t="s">
        <v>50</v>
      </c>
      <c r="C550" s="188" t="s">
        <v>423</v>
      </c>
      <c r="D550" s="114"/>
      <c r="E550" s="27"/>
      <c r="F550" s="27"/>
      <c r="G550" s="60"/>
      <c r="H550" s="24"/>
      <c r="I550" s="26"/>
      <c r="J550" s="67"/>
      <c r="K550" s="98"/>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24"/>
      <c r="CN550" s="24"/>
      <c r="CO550" s="24"/>
      <c r="CP550" s="24"/>
      <c r="CQ550" s="24"/>
      <c r="CR550" s="24"/>
      <c r="CS550" s="24"/>
      <c r="CT550" s="24"/>
      <c r="CU550" s="24"/>
      <c r="CV550" s="24"/>
      <c r="CW550" s="24"/>
      <c r="CX550" s="24"/>
      <c r="CY550" s="24"/>
      <c r="CZ550" s="24"/>
      <c r="DA550" s="24"/>
      <c r="DB550" s="24"/>
      <c r="DC550" s="24"/>
      <c r="DD550" s="24"/>
      <c r="DE550" s="24"/>
      <c r="DF550" s="24"/>
      <c r="DG550" s="24"/>
      <c r="DH550" s="24"/>
      <c r="DI550" s="24"/>
      <c r="DJ550" s="24"/>
      <c r="DK550" s="24"/>
      <c r="DL550" s="24"/>
      <c r="DM550" s="24"/>
      <c r="DN550" s="24"/>
      <c r="DO550" s="24"/>
      <c r="DP550" s="24"/>
      <c r="DQ550" s="24"/>
      <c r="DR550" s="24"/>
      <c r="DS550" s="24"/>
      <c r="DT550" s="24"/>
      <c r="DU550" s="24"/>
      <c r="DV550" s="24"/>
      <c r="DW550" s="24"/>
      <c r="DX550" s="24"/>
      <c r="DY550" s="24"/>
      <c r="DZ550" s="24"/>
      <c r="EA550" s="24"/>
      <c r="EB550" s="24"/>
      <c r="EC550" s="24"/>
      <c r="ED550" s="24"/>
      <c r="EE550" s="24"/>
      <c r="EF550" s="24"/>
      <c r="EG550" s="24"/>
      <c r="EH550" s="24"/>
      <c r="EI550" s="24"/>
      <c r="EJ550" s="24"/>
      <c r="EK550" s="24"/>
      <c r="EL550" s="24"/>
      <c r="EM550" s="24"/>
      <c r="EN550" s="24"/>
      <c r="EO550" s="24"/>
      <c r="EP550" s="24"/>
      <c r="EQ550" s="24"/>
      <c r="ER550" s="24"/>
      <c r="ES550" s="24"/>
      <c r="ET550" s="24"/>
      <c r="EU550" s="24"/>
      <c r="EV550" s="24"/>
      <c r="EW550" s="24"/>
      <c r="EX550" s="24"/>
      <c r="EY550" s="24"/>
      <c r="EZ550" s="24"/>
      <c r="FA550" s="24"/>
      <c r="FB550" s="24"/>
      <c r="FC550" s="24"/>
      <c r="FD550" s="24"/>
      <c r="FE550" s="24"/>
      <c r="FF550" s="24"/>
      <c r="FG550" s="24"/>
      <c r="FH550" s="24"/>
      <c r="FI550" s="24"/>
      <c r="FJ550" s="24"/>
      <c r="FK550" s="24"/>
      <c r="FL550" s="24"/>
      <c r="FM550" s="24"/>
      <c r="FN550" s="24"/>
      <c r="FO550" s="24"/>
      <c r="FP550" s="24"/>
      <c r="FQ550" s="24"/>
      <c r="FR550" s="24"/>
      <c r="FS550" s="24"/>
      <c r="FT550" s="24"/>
      <c r="FU550" s="24"/>
      <c r="FV550" s="24"/>
      <c r="FW550" s="24"/>
      <c r="FX550" s="24"/>
      <c r="FY550" s="24"/>
      <c r="FZ550" s="24"/>
      <c r="GA550" s="24"/>
      <c r="GB550" s="24"/>
      <c r="GC550" s="24"/>
      <c r="GD550" s="24"/>
      <c r="GE550" s="24"/>
      <c r="GF550" s="24"/>
      <c r="GG550" s="24"/>
      <c r="GH550" s="24"/>
      <c r="GI550" s="24"/>
      <c r="GJ550" s="24"/>
      <c r="GK550" s="24"/>
      <c r="GL550" s="24"/>
      <c r="GM550" s="24"/>
      <c r="GN550" s="24"/>
      <c r="GO550" s="24"/>
      <c r="GP550" s="24"/>
      <c r="GQ550" s="24"/>
      <c r="GR550" s="24"/>
      <c r="GS550" s="24"/>
      <c r="GT550" s="24"/>
      <c r="GU550" s="24"/>
      <c r="GV550" s="24"/>
      <c r="GW550" s="24"/>
      <c r="GX550" s="24"/>
      <c r="GY550" s="24"/>
      <c r="GZ550" s="24"/>
      <c r="HA550" s="24"/>
      <c r="HB550" s="24"/>
      <c r="HC550" s="24"/>
      <c r="HD550" s="24"/>
      <c r="HE550" s="24"/>
      <c r="HF550" s="24"/>
      <c r="HG550" s="24"/>
      <c r="HH550" s="24"/>
      <c r="HI550" s="24"/>
      <c r="HJ550" s="24"/>
      <c r="HK550" s="24"/>
      <c r="HL550" s="24"/>
      <c r="HM550" s="24"/>
      <c r="HN550" s="24"/>
      <c r="HO550" s="24"/>
      <c r="HP550" s="24"/>
      <c r="HQ550" s="24"/>
      <c r="HR550" s="24"/>
      <c r="HS550" s="24"/>
      <c r="HT550" s="24"/>
      <c r="HU550" s="24"/>
      <c r="HV550" s="24"/>
      <c r="HW550" s="24"/>
      <c r="HX550" s="24"/>
      <c r="HY550" s="24"/>
      <c r="HZ550" s="24"/>
      <c r="IA550" s="24"/>
      <c r="IB550" s="24"/>
      <c r="IC550" s="24"/>
      <c r="ID550" s="24"/>
      <c r="IE550" s="24"/>
      <c r="IF550" s="24"/>
      <c r="IG550" s="24"/>
      <c r="IH550" s="24"/>
      <c r="II550" s="24"/>
      <c r="IJ550" s="24"/>
      <c r="IK550" s="24"/>
      <c r="IL550" s="24"/>
      <c r="IM550" s="24"/>
      <c r="IN550" s="24"/>
      <c r="IO550" s="24"/>
      <c r="IP550" s="24"/>
      <c r="IQ550" s="24"/>
      <c r="IR550" s="24"/>
      <c r="IS550" s="24"/>
      <c r="IT550" s="24"/>
      <c r="IU550" s="24"/>
      <c r="IV550" s="24"/>
      <c r="IW550" s="24"/>
    </row>
    <row r="551" spans="1:257" ht="14.25">
      <c r="A551" s="166"/>
      <c r="B551" s="70"/>
      <c r="C551" s="24"/>
      <c r="D551" s="3"/>
      <c r="E551" s="24"/>
      <c r="F551" s="27"/>
      <c r="G551" s="66"/>
      <c r="H551" s="25"/>
      <c r="I551" s="1"/>
      <c r="J551" s="69"/>
      <c r="K551" s="98"/>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c r="CH551" s="24"/>
      <c r="CI551" s="24"/>
      <c r="CJ551" s="24"/>
      <c r="CK551" s="24"/>
      <c r="CL551" s="24"/>
      <c r="CM551" s="24"/>
      <c r="CN551" s="24"/>
      <c r="CO551" s="24"/>
      <c r="CP551" s="24"/>
      <c r="CQ551" s="24"/>
      <c r="CR551" s="24"/>
      <c r="CS551" s="24"/>
      <c r="CT551" s="24"/>
      <c r="CU551" s="24"/>
      <c r="CV551" s="24"/>
      <c r="CW551" s="24"/>
      <c r="CX551" s="24"/>
      <c r="CY551" s="24"/>
      <c r="CZ551" s="24"/>
      <c r="DA551" s="24"/>
      <c r="DB551" s="24"/>
      <c r="DC551" s="24"/>
      <c r="DD551" s="24"/>
      <c r="DE551" s="24"/>
      <c r="DF551" s="24"/>
      <c r="DG551" s="24"/>
      <c r="DH551" s="24"/>
      <c r="DI551" s="24"/>
      <c r="DJ551" s="24"/>
      <c r="DK551" s="24"/>
      <c r="DL551" s="24"/>
      <c r="DM551" s="24"/>
      <c r="DN551" s="24"/>
      <c r="DO551" s="24"/>
      <c r="DP551" s="24"/>
      <c r="DQ551" s="24"/>
      <c r="DR551" s="24"/>
      <c r="DS551" s="24"/>
      <c r="DT551" s="24"/>
      <c r="DU551" s="24"/>
      <c r="DV551" s="24"/>
      <c r="DW551" s="24"/>
      <c r="DX551" s="24"/>
      <c r="DY551" s="24"/>
      <c r="DZ551" s="24"/>
      <c r="EA551" s="24"/>
      <c r="EB551" s="24"/>
      <c r="EC551" s="24"/>
      <c r="ED551" s="24"/>
      <c r="EE551" s="24"/>
      <c r="EF551" s="24"/>
      <c r="EG551" s="24"/>
      <c r="EH551" s="24"/>
      <c r="EI551" s="24"/>
      <c r="EJ551" s="24"/>
      <c r="EK551" s="24"/>
      <c r="EL551" s="24"/>
      <c r="EM551" s="24"/>
      <c r="EN551" s="24"/>
      <c r="EO551" s="24"/>
      <c r="EP551" s="24"/>
      <c r="EQ551" s="24"/>
      <c r="ER551" s="24"/>
      <c r="ES551" s="24"/>
      <c r="ET551" s="24"/>
      <c r="EU551" s="24"/>
      <c r="EV551" s="24"/>
      <c r="EW551" s="24"/>
      <c r="EX551" s="24"/>
      <c r="EY551" s="24"/>
      <c r="EZ551" s="24"/>
      <c r="FA551" s="24"/>
      <c r="FB551" s="24"/>
      <c r="FC551" s="24"/>
      <c r="FD551" s="24"/>
      <c r="FE551" s="24"/>
      <c r="FF551" s="24"/>
      <c r="FG551" s="24"/>
      <c r="FH551" s="24"/>
      <c r="FI551" s="24"/>
      <c r="FJ551" s="24"/>
      <c r="FK551" s="24"/>
      <c r="FL551" s="24"/>
      <c r="FM551" s="24"/>
      <c r="FN551" s="24"/>
      <c r="FO551" s="24"/>
      <c r="FP551" s="24"/>
      <c r="FQ551" s="24"/>
      <c r="FR551" s="24"/>
      <c r="FS551" s="24"/>
      <c r="FT551" s="24"/>
      <c r="FU551" s="24"/>
      <c r="FV551" s="24"/>
      <c r="FW551" s="24"/>
      <c r="FX551" s="24"/>
      <c r="FY551" s="24"/>
      <c r="FZ551" s="24"/>
      <c r="GA551" s="24"/>
      <c r="GB551" s="24"/>
      <c r="GC551" s="24"/>
      <c r="GD551" s="24"/>
      <c r="GE551" s="24"/>
      <c r="GF551" s="24"/>
      <c r="GG551" s="24"/>
      <c r="GH551" s="24"/>
      <c r="GI551" s="24"/>
      <c r="GJ551" s="24"/>
      <c r="GK551" s="24"/>
      <c r="GL551" s="24"/>
      <c r="GM551" s="24"/>
      <c r="GN551" s="24"/>
      <c r="GO551" s="24"/>
      <c r="GP551" s="24"/>
      <c r="GQ551" s="24"/>
      <c r="GR551" s="24"/>
      <c r="GS551" s="24"/>
      <c r="GT551" s="24"/>
      <c r="GU551" s="24"/>
      <c r="GV551" s="24"/>
      <c r="GW551" s="24"/>
      <c r="GX551" s="24"/>
      <c r="GY551" s="24"/>
      <c r="GZ551" s="24"/>
      <c r="HA551" s="24"/>
      <c r="HB551" s="24"/>
      <c r="HC551" s="24"/>
      <c r="HD551" s="24"/>
      <c r="HE551" s="24"/>
      <c r="HF551" s="24"/>
      <c r="HG551" s="24"/>
      <c r="HH551" s="24"/>
      <c r="HI551" s="24"/>
      <c r="HJ551" s="24"/>
      <c r="HK551" s="24"/>
      <c r="HL551" s="24"/>
      <c r="HM551" s="24"/>
      <c r="HN551" s="24"/>
      <c r="HO551" s="24"/>
      <c r="HP551" s="24"/>
      <c r="HQ551" s="24"/>
      <c r="HR551" s="24"/>
      <c r="HS551" s="24"/>
      <c r="HT551" s="24"/>
      <c r="HU551" s="24"/>
      <c r="HV551" s="24"/>
      <c r="HW551" s="24"/>
      <c r="HX551" s="24"/>
      <c r="HY551" s="24"/>
      <c r="HZ551" s="24"/>
      <c r="IA551" s="24"/>
      <c r="IB551" s="24"/>
      <c r="IC551" s="24"/>
      <c r="ID551" s="24"/>
      <c r="IE551" s="24"/>
      <c r="IF551" s="24"/>
      <c r="IG551" s="24"/>
      <c r="IH551" s="24"/>
      <c r="II551" s="24"/>
      <c r="IJ551" s="24"/>
      <c r="IK551" s="24"/>
      <c r="IL551" s="24"/>
      <c r="IM551" s="24"/>
      <c r="IN551" s="24"/>
      <c r="IO551" s="24"/>
      <c r="IP551" s="24"/>
      <c r="IQ551" s="24"/>
      <c r="IR551" s="24"/>
      <c r="IS551" s="24"/>
      <c r="IT551" s="24"/>
      <c r="IU551" s="24"/>
      <c r="IV551" s="24"/>
      <c r="IW551" s="24"/>
    </row>
    <row r="552" spans="1:257" ht="201.75" customHeight="1">
      <c r="A552" s="159">
        <v>1</v>
      </c>
      <c r="B552" s="588" t="s">
        <v>354</v>
      </c>
      <c r="C552" s="588"/>
      <c r="D552" s="588"/>
      <c r="E552" s="588"/>
      <c r="F552" s="588"/>
      <c r="G552" s="588"/>
      <c r="H552" s="588"/>
      <c r="I552" s="28"/>
      <c r="J552" s="47"/>
      <c r="K552" s="137"/>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c r="ED552" s="24"/>
      <c r="EE552" s="24"/>
      <c r="EF552" s="24"/>
      <c r="EG552" s="24"/>
      <c r="EH552" s="24"/>
      <c r="EI552" s="24"/>
      <c r="EJ552" s="24"/>
      <c r="EK552" s="24"/>
      <c r="EL552" s="24"/>
      <c r="EM552" s="24"/>
      <c r="EN552" s="24"/>
      <c r="EO552" s="24"/>
      <c r="EP552" s="24"/>
      <c r="EQ552" s="24"/>
      <c r="ER552" s="24"/>
      <c r="ES552" s="24"/>
      <c r="ET552" s="24"/>
      <c r="EU552" s="24"/>
      <c r="EV552" s="24"/>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c r="HE552" s="24"/>
      <c r="HF552" s="24"/>
      <c r="HG552" s="24"/>
      <c r="HH552" s="24"/>
      <c r="HI552" s="24"/>
      <c r="HJ552" s="24"/>
      <c r="HK552" s="24"/>
      <c r="HL552" s="24"/>
      <c r="HM552" s="24"/>
      <c r="HN552" s="24"/>
      <c r="HO552" s="24"/>
      <c r="HP552" s="24"/>
      <c r="HQ552" s="24"/>
      <c r="HR552" s="24"/>
      <c r="HS552" s="24"/>
      <c r="HT552" s="24"/>
      <c r="HU552" s="24"/>
      <c r="HV552" s="24"/>
      <c r="HW552" s="24"/>
      <c r="HX552" s="24"/>
      <c r="HY552" s="24"/>
      <c r="HZ552" s="24"/>
      <c r="IA552" s="24"/>
      <c r="IB552" s="24"/>
      <c r="IC552" s="24"/>
      <c r="ID552" s="24"/>
      <c r="IE552" s="24"/>
      <c r="IF552" s="24"/>
      <c r="IG552" s="24"/>
      <c r="IH552" s="24"/>
      <c r="II552" s="24"/>
      <c r="IJ552" s="24"/>
      <c r="IK552" s="24"/>
      <c r="IL552" s="24"/>
      <c r="IM552" s="24"/>
      <c r="IN552" s="24"/>
      <c r="IO552" s="24"/>
      <c r="IP552" s="24"/>
      <c r="IQ552" s="24"/>
      <c r="IR552" s="24"/>
      <c r="IS552" s="24"/>
      <c r="IT552" s="24"/>
      <c r="IU552" s="24"/>
      <c r="IV552" s="24"/>
      <c r="IW552" s="24"/>
    </row>
    <row r="553" spans="1:257">
      <c r="B553" s="24" t="s">
        <v>8</v>
      </c>
      <c r="C553" s="113"/>
      <c r="D553" s="116">
        <v>874</v>
      </c>
      <c r="E553" s="113"/>
      <c r="F553" s="116" t="s">
        <v>9</v>
      </c>
      <c r="G553" s="56"/>
      <c r="H553" s="116" t="s">
        <v>69</v>
      </c>
      <c r="I553" s="122"/>
      <c r="J553" s="51">
        <f>SUM(D553*G553)</f>
        <v>0</v>
      </c>
      <c r="K553" s="95" t="s">
        <v>69</v>
      </c>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c r="ED553" s="24"/>
      <c r="EE553" s="24"/>
      <c r="EF553" s="24"/>
      <c r="EG553" s="24"/>
      <c r="EH553" s="24"/>
      <c r="EI553" s="24"/>
      <c r="EJ553" s="24"/>
      <c r="EK553" s="24"/>
      <c r="EL553" s="24"/>
      <c r="EM553" s="24"/>
      <c r="EN553" s="24"/>
      <c r="EO553" s="24"/>
      <c r="EP553" s="24"/>
      <c r="EQ553" s="24"/>
      <c r="ER553" s="24"/>
      <c r="ES553" s="24"/>
      <c r="ET553" s="24"/>
      <c r="EU553" s="24"/>
      <c r="EV553" s="24"/>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c r="HE553" s="24"/>
      <c r="HF553" s="24"/>
      <c r="HG553" s="24"/>
      <c r="HH553" s="24"/>
      <c r="HI553" s="24"/>
      <c r="HJ553" s="24"/>
      <c r="HK553" s="24"/>
      <c r="HL553" s="24"/>
      <c r="HM553" s="24"/>
      <c r="HN553" s="24"/>
      <c r="HO553" s="24"/>
      <c r="HP553" s="24"/>
      <c r="HQ553" s="24"/>
      <c r="HR553" s="24"/>
      <c r="HS553" s="24"/>
      <c r="HT553" s="24"/>
      <c r="HU553" s="24"/>
      <c r="HV553" s="24"/>
      <c r="HW553" s="24"/>
      <c r="HX553" s="24"/>
      <c r="HY553" s="24"/>
      <c r="HZ553" s="24"/>
      <c r="IA553" s="24"/>
      <c r="IB553" s="24"/>
      <c r="IC553" s="24"/>
      <c r="ID553" s="24"/>
      <c r="IE553" s="24"/>
      <c r="IF553" s="24"/>
      <c r="IG553" s="24"/>
      <c r="IH553" s="24"/>
      <c r="II553" s="24"/>
      <c r="IJ553" s="24"/>
      <c r="IK553" s="24"/>
      <c r="IL553" s="24"/>
      <c r="IM553" s="24"/>
      <c r="IN553" s="24"/>
      <c r="IO553" s="24"/>
      <c r="IP553" s="24"/>
      <c r="IQ553" s="24"/>
      <c r="IR553" s="24"/>
      <c r="IS553" s="24"/>
      <c r="IT553" s="24"/>
      <c r="IU553" s="24"/>
      <c r="IV553" s="24"/>
      <c r="IW553" s="24"/>
    </row>
    <row r="554" spans="1:257" ht="17.45" customHeight="1">
      <c r="B554" s="19"/>
      <c r="C554" s="6"/>
      <c r="D554" s="37"/>
      <c r="E554" s="138"/>
      <c r="F554" s="138"/>
      <c r="G554" s="135"/>
      <c r="H554" s="19"/>
      <c r="I554" s="19"/>
      <c r="J554" s="136"/>
      <c r="K554" s="134"/>
    </row>
    <row r="555" spans="1:257" ht="35.25" customHeight="1">
      <c r="A555" s="155">
        <v>2</v>
      </c>
      <c r="B555" s="588" t="s">
        <v>111</v>
      </c>
      <c r="C555" s="588"/>
      <c r="D555" s="588"/>
      <c r="E555" s="588"/>
      <c r="F555" s="588"/>
      <c r="G555" s="588"/>
      <c r="H555" s="588"/>
      <c r="I555" s="28"/>
      <c r="J555" s="44"/>
      <c r="K555" s="89"/>
      <c r="L555" s="6"/>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c r="EQ555" s="3"/>
      <c r="ER555" s="3"/>
      <c r="ES555" s="3"/>
      <c r="ET555" s="3"/>
      <c r="EU555" s="3"/>
      <c r="EV555" s="3"/>
      <c r="EW555" s="3"/>
      <c r="EX555" s="3"/>
      <c r="EY555" s="3"/>
      <c r="EZ555" s="3"/>
      <c r="FA555" s="3"/>
      <c r="FB555" s="3"/>
      <c r="FC555" s="3"/>
      <c r="FD555" s="3"/>
      <c r="FE555" s="3"/>
      <c r="FF555" s="3"/>
      <c r="FG555" s="3"/>
      <c r="FH555" s="3"/>
      <c r="FI555" s="3"/>
      <c r="FJ555" s="3"/>
      <c r="FK555" s="3"/>
      <c r="FL555" s="3"/>
      <c r="FM555" s="3"/>
      <c r="FN555" s="3"/>
      <c r="FO555" s="3"/>
      <c r="FP555" s="3"/>
      <c r="FQ555" s="3"/>
      <c r="FR555" s="3"/>
      <c r="FS555" s="3"/>
      <c r="FT555" s="3"/>
      <c r="FU555" s="3"/>
      <c r="FV555" s="3"/>
      <c r="FW555" s="3"/>
      <c r="FX555" s="3"/>
      <c r="FY555" s="3"/>
      <c r="FZ555" s="3"/>
      <c r="GA555" s="3"/>
      <c r="GB555" s="3"/>
      <c r="GC555" s="3"/>
      <c r="GD555" s="3"/>
      <c r="GE555" s="3"/>
      <c r="GF555" s="3"/>
      <c r="GG555" s="3"/>
      <c r="GH555" s="3"/>
      <c r="GI555" s="3"/>
      <c r="GJ555" s="3"/>
      <c r="GK555" s="3"/>
      <c r="GL555" s="3"/>
      <c r="GM555" s="3"/>
      <c r="GN555" s="3"/>
      <c r="GO555" s="3"/>
      <c r="GP555" s="3"/>
      <c r="GQ555" s="3"/>
      <c r="GR555" s="3"/>
      <c r="GS555" s="3"/>
      <c r="GT555" s="3"/>
      <c r="GU555" s="3"/>
      <c r="GV555" s="3"/>
      <c r="GW555" s="3"/>
      <c r="GX555" s="3"/>
      <c r="GY555" s="3"/>
      <c r="GZ555" s="3"/>
      <c r="HA555" s="3"/>
      <c r="HB555" s="3"/>
      <c r="HC555" s="3"/>
      <c r="HD555" s="3"/>
      <c r="HE555" s="3"/>
      <c r="HF555" s="3"/>
      <c r="HG555" s="3"/>
      <c r="HH555" s="3"/>
      <c r="HI555" s="3"/>
      <c r="HJ555" s="3"/>
      <c r="HK555" s="3"/>
      <c r="HL555" s="3"/>
      <c r="HM555" s="3"/>
      <c r="HN555" s="3"/>
      <c r="HO555" s="3"/>
      <c r="HP555" s="3"/>
      <c r="HQ555" s="3"/>
      <c r="HR555" s="3"/>
      <c r="HS555" s="3"/>
      <c r="HT555" s="3"/>
      <c r="HU555" s="3"/>
      <c r="HV555" s="3"/>
      <c r="HW555" s="3"/>
      <c r="HX555" s="3"/>
      <c r="HY555" s="3"/>
      <c r="HZ555" s="3"/>
      <c r="IA555" s="3"/>
      <c r="IB555" s="3"/>
      <c r="IC555" s="3"/>
      <c r="ID555" s="3"/>
      <c r="IE555" s="3"/>
      <c r="IF555" s="3"/>
      <c r="IG555" s="3"/>
      <c r="IH555" s="3"/>
      <c r="II555" s="3"/>
      <c r="IJ555" s="3"/>
      <c r="IK555" s="3"/>
      <c r="IL555" s="3"/>
      <c r="IM555" s="3"/>
      <c r="IN555" s="3"/>
      <c r="IO555" s="3"/>
      <c r="IP555" s="3"/>
      <c r="IQ555" s="3"/>
      <c r="IR555" s="3"/>
      <c r="IS555" s="3"/>
      <c r="IT555" s="3"/>
      <c r="IU555" s="3"/>
      <c r="IV555" s="3"/>
      <c r="IW555" s="3"/>
    </row>
    <row r="556" spans="1:257" ht="14.25">
      <c r="A556" s="159"/>
      <c r="B556" s="24" t="s">
        <v>79</v>
      </c>
      <c r="C556" s="1"/>
      <c r="D556" s="4">
        <v>1</v>
      </c>
      <c r="E556" s="1"/>
      <c r="F556" s="1" t="s">
        <v>54</v>
      </c>
      <c r="G556" s="112"/>
      <c r="H556" s="3" t="s">
        <v>69</v>
      </c>
      <c r="I556" s="11"/>
      <c r="J556" s="51">
        <f>SUM(D556*G556)</f>
        <v>0</v>
      </c>
      <c r="K556" s="86" t="s">
        <v>69</v>
      </c>
      <c r="L556" s="6"/>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c r="EE556" s="3"/>
      <c r="EF556" s="3"/>
      <c r="EG556" s="3"/>
      <c r="EH556" s="3"/>
      <c r="EI556" s="3"/>
      <c r="EJ556" s="3"/>
      <c r="EK556" s="3"/>
      <c r="EL556" s="3"/>
      <c r="EM556" s="3"/>
      <c r="EN556" s="3"/>
      <c r="EO556" s="3"/>
      <c r="EP556" s="3"/>
      <c r="EQ556" s="3"/>
      <c r="ER556" s="3"/>
      <c r="ES556" s="3"/>
      <c r="ET556" s="3"/>
      <c r="EU556" s="3"/>
      <c r="EV556" s="3"/>
      <c r="EW556" s="3"/>
      <c r="EX556" s="3"/>
      <c r="EY556" s="3"/>
      <c r="EZ556" s="3"/>
      <c r="FA556" s="3"/>
      <c r="FB556" s="3"/>
      <c r="FC556" s="3"/>
      <c r="FD556" s="3"/>
      <c r="FE556" s="3"/>
      <c r="FF556" s="3"/>
      <c r="FG556" s="3"/>
      <c r="FH556" s="3"/>
      <c r="FI556" s="3"/>
      <c r="FJ556" s="3"/>
      <c r="FK556" s="3"/>
      <c r="FL556" s="3"/>
      <c r="FM556" s="3"/>
      <c r="FN556" s="3"/>
      <c r="FO556" s="3"/>
      <c r="FP556" s="3"/>
      <c r="FQ556" s="3"/>
      <c r="FR556" s="3"/>
      <c r="FS556" s="3"/>
      <c r="FT556" s="3"/>
      <c r="FU556" s="3"/>
      <c r="FV556" s="3"/>
      <c r="FW556" s="3"/>
      <c r="FX556" s="3"/>
      <c r="FY556" s="3"/>
      <c r="FZ556" s="3"/>
      <c r="GA556" s="3"/>
      <c r="GB556" s="3"/>
      <c r="GC556" s="3"/>
      <c r="GD556" s="3"/>
      <c r="GE556" s="3"/>
      <c r="GF556" s="3"/>
      <c r="GG556" s="3"/>
      <c r="GH556" s="3"/>
      <c r="GI556" s="3"/>
      <c r="GJ556" s="3"/>
      <c r="GK556" s="3"/>
      <c r="GL556" s="3"/>
      <c r="GM556" s="3"/>
      <c r="GN556" s="3"/>
      <c r="GO556" s="3"/>
      <c r="GP556" s="3"/>
      <c r="GQ556" s="3"/>
      <c r="GR556" s="3"/>
      <c r="GS556" s="3"/>
      <c r="GT556" s="3"/>
      <c r="GU556" s="3"/>
      <c r="GV556" s="3"/>
      <c r="GW556" s="3"/>
      <c r="GX556" s="3"/>
      <c r="GY556" s="3"/>
      <c r="GZ556" s="3"/>
      <c r="HA556" s="3"/>
      <c r="HB556" s="3"/>
      <c r="HC556" s="3"/>
      <c r="HD556" s="3"/>
      <c r="HE556" s="3"/>
      <c r="HF556" s="3"/>
      <c r="HG556" s="3"/>
      <c r="HH556" s="3"/>
      <c r="HI556" s="3"/>
      <c r="HJ556" s="3"/>
      <c r="HK556" s="3"/>
      <c r="HL556" s="3"/>
      <c r="HM556" s="3"/>
      <c r="HN556" s="3"/>
      <c r="HO556" s="3"/>
      <c r="HP556" s="3"/>
      <c r="HQ556" s="3"/>
      <c r="HR556" s="3"/>
      <c r="HS556" s="3"/>
      <c r="HT556" s="3"/>
      <c r="HU556" s="3"/>
      <c r="HV556" s="3"/>
      <c r="HW556" s="3"/>
      <c r="HX556" s="3"/>
      <c r="HY556" s="3"/>
      <c r="HZ556" s="3"/>
      <c r="IA556" s="3"/>
      <c r="IB556" s="3"/>
      <c r="IC556" s="3"/>
      <c r="ID556" s="3"/>
      <c r="IE556" s="3"/>
      <c r="IF556" s="3"/>
      <c r="IG556" s="3"/>
      <c r="IH556" s="3"/>
      <c r="II556" s="3"/>
      <c r="IJ556" s="3"/>
      <c r="IK556" s="3"/>
      <c r="IL556" s="3"/>
      <c r="IM556" s="3"/>
      <c r="IN556" s="3"/>
      <c r="IO556" s="3"/>
      <c r="IP556" s="3"/>
      <c r="IQ556" s="3"/>
      <c r="IR556" s="3"/>
      <c r="IS556" s="3"/>
      <c r="IT556" s="3"/>
      <c r="IU556" s="3"/>
      <c r="IV556" s="3"/>
      <c r="IW556" s="3"/>
    </row>
    <row r="557" spans="1:257" ht="29.25" customHeight="1">
      <c r="A557" s="159"/>
      <c r="B557" s="24"/>
      <c r="C557" s="1"/>
      <c r="D557" s="4"/>
      <c r="E557" s="1"/>
      <c r="G557" s="68"/>
      <c r="H557" s="1"/>
      <c r="I557" s="24"/>
      <c r="J557" s="47"/>
      <c r="K557" s="64"/>
    </row>
    <row r="558" spans="1:257" ht="81" customHeight="1">
      <c r="A558" s="155">
        <v>3</v>
      </c>
      <c r="B558" s="588" t="s">
        <v>355</v>
      </c>
      <c r="C558" s="588"/>
      <c r="D558" s="588"/>
      <c r="E558" s="588"/>
      <c r="F558" s="588"/>
      <c r="G558" s="588"/>
      <c r="H558" s="588"/>
      <c r="I558" s="28"/>
      <c r="J558" s="18"/>
      <c r="K558" s="64"/>
      <c r="L558" s="6"/>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c r="EQ558" s="3"/>
      <c r="ER558" s="3"/>
      <c r="ES558" s="3"/>
      <c r="ET558" s="3"/>
      <c r="EU558" s="3"/>
      <c r="EV558" s="3"/>
      <c r="EW558" s="3"/>
      <c r="EX558" s="3"/>
      <c r="EY558" s="3"/>
      <c r="EZ558" s="3"/>
      <c r="FA558" s="3"/>
      <c r="FB558" s="3"/>
      <c r="FC558" s="3"/>
      <c r="FD558" s="3"/>
      <c r="FE558" s="3"/>
      <c r="FF558" s="3"/>
      <c r="FG558" s="3"/>
      <c r="FH558" s="3"/>
      <c r="FI558" s="3"/>
      <c r="FJ558" s="3"/>
      <c r="FK558" s="3"/>
      <c r="FL558" s="3"/>
      <c r="FM558" s="3"/>
      <c r="FN558" s="3"/>
      <c r="FO558" s="3"/>
      <c r="FP558" s="3"/>
      <c r="FQ558" s="3"/>
      <c r="FR558" s="3"/>
      <c r="FS558" s="3"/>
      <c r="FT558" s="3"/>
      <c r="FU558" s="3"/>
      <c r="FV558" s="3"/>
      <c r="FW558" s="3"/>
      <c r="FX558" s="3"/>
      <c r="FY558" s="3"/>
      <c r="FZ558" s="3"/>
      <c r="GA558" s="3"/>
      <c r="GB558" s="3"/>
      <c r="GC558" s="3"/>
      <c r="GD558" s="3"/>
      <c r="GE558" s="3"/>
      <c r="GF558" s="3"/>
      <c r="GG558" s="3"/>
      <c r="GH558" s="3"/>
      <c r="GI558" s="3"/>
      <c r="GJ558" s="3"/>
      <c r="GK558" s="3"/>
      <c r="GL558" s="3"/>
      <c r="GM558" s="3"/>
      <c r="GN558" s="3"/>
      <c r="GO558" s="3"/>
      <c r="GP558" s="3"/>
      <c r="GQ558" s="3"/>
      <c r="GR558" s="3"/>
      <c r="GS558" s="3"/>
      <c r="GT558" s="3"/>
      <c r="GU558" s="3"/>
      <c r="GV558" s="3"/>
      <c r="GW558" s="3"/>
      <c r="GX558" s="3"/>
      <c r="GY558" s="3"/>
      <c r="GZ558" s="3"/>
      <c r="HA558" s="3"/>
      <c r="HB558" s="3"/>
      <c r="HC558" s="3"/>
      <c r="HD558" s="3"/>
      <c r="HE558" s="3"/>
      <c r="HF558" s="3"/>
      <c r="HG558" s="3"/>
      <c r="HH558" s="3"/>
      <c r="HI558" s="3"/>
      <c r="HJ558" s="3"/>
      <c r="HK558" s="3"/>
      <c r="HL558" s="3"/>
      <c r="HM558" s="3"/>
      <c r="HN558" s="3"/>
      <c r="HO558" s="3"/>
      <c r="HP558" s="3"/>
      <c r="HQ558" s="3"/>
      <c r="HR558" s="3"/>
      <c r="HS558" s="3"/>
      <c r="HT558" s="3"/>
      <c r="HU558" s="3"/>
      <c r="HV558" s="3"/>
      <c r="HW558" s="3"/>
      <c r="HX558" s="3"/>
      <c r="HY558" s="3"/>
      <c r="HZ558" s="3"/>
      <c r="IA558" s="3"/>
      <c r="IB558" s="3"/>
      <c r="IC558" s="3"/>
      <c r="ID558" s="3"/>
      <c r="IE558" s="3"/>
      <c r="IF558" s="3"/>
      <c r="IG558" s="3"/>
      <c r="IH558" s="3"/>
      <c r="II558" s="3"/>
      <c r="IJ558" s="3"/>
      <c r="IK558" s="3"/>
      <c r="IL558" s="3"/>
      <c r="IM558" s="3"/>
      <c r="IN558" s="3"/>
      <c r="IO558" s="3"/>
      <c r="IP558" s="3"/>
      <c r="IQ558" s="3"/>
      <c r="IR558" s="3"/>
      <c r="IS558" s="3"/>
      <c r="IT558" s="3"/>
      <c r="IU558" s="3"/>
      <c r="IV558" s="3"/>
      <c r="IW558" s="3"/>
    </row>
    <row r="559" spans="1:257">
      <c r="B559" s="24" t="s">
        <v>8</v>
      </c>
      <c r="D559" s="3">
        <v>289</v>
      </c>
      <c r="F559" s="3" t="s">
        <v>9</v>
      </c>
      <c r="G559" s="56"/>
      <c r="H559" s="3" t="s">
        <v>69</v>
      </c>
      <c r="I559" s="11"/>
      <c r="J559" s="51">
        <f>SUM(D559*G559)</f>
        <v>0</v>
      </c>
      <c r="K559" s="95" t="s">
        <v>69</v>
      </c>
      <c r="L559" s="3"/>
    </row>
    <row r="560" spans="1:257" ht="15.75" customHeight="1">
      <c r="B560" s="3"/>
      <c r="D560" s="3"/>
      <c r="F560" s="3"/>
      <c r="G560" s="62"/>
      <c r="H560" s="3"/>
      <c r="I560" s="11"/>
      <c r="K560" s="95"/>
      <c r="L560" s="3"/>
    </row>
    <row r="561" spans="1:257" ht="76.5" customHeight="1">
      <c r="A561" s="155">
        <v>4</v>
      </c>
      <c r="B561" s="588" t="s">
        <v>424</v>
      </c>
      <c r="C561" s="588"/>
      <c r="D561" s="588"/>
      <c r="E561" s="588"/>
      <c r="F561" s="588"/>
      <c r="G561" s="588"/>
      <c r="H561" s="588"/>
      <c r="I561" s="28"/>
      <c r="J561" s="18"/>
      <c r="K561" s="64"/>
      <c r="L561" s="12"/>
    </row>
    <row r="562" spans="1:257">
      <c r="B562" s="24" t="s">
        <v>8</v>
      </c>
      <c r="C562" s="113"/>
      <c r="D562" s="116">
        <v>26</v>
      </c>
      <c r="E562" s="113"/>
      <c r="F562" s="116" t="s">
        <v>9</v>
      </c>
      <c r="G562" s="56"/>
      <c r="H562" s="116" t="s">
        <v>69</v>
      </c>
      <c r="I562" s="122"/>
      <c r="J562" s="51">
        <f>SUM(D562*G562)</f>
        <v>0</v>
      </c>
      <c r="K562" s="95" t="s">
        <v>69</v>
      </c>
      <c r="L562" s="12"/>
    </row>
    <row r="563" spans="1:257" s="113" customFormat="1" ht="24.6" customHeight="1">
      <c r="A563" s="156"/>
      <c r="B563" s="116"/>
      <c r="D563" s="116"/>
      <c r="F563" s="116"/>
      <c r="G563" s="62"/>
      <c r="H563" s="116"/>
      <c r="I563" s="122"/>
      <c r="K563" s="95"/>
      <c r="L563" s="12"/>
    </row>
    <row r="564" spans="1:257" s="113" customFormat="1" ht="75" customHeight="1">
      <c r="A564" s="155">
        <v>5</v>
      </c>
      <c r="B564" s="588" t="s">
        <v>425</v>
      </c>
      <c r="C564" s="588"/>
      <c r="D564" s="588"/>
      <c r="E564" s="588"/>
      <c r="F564" s="588"/>
      <c r="G564" s="588"/>
      <c r="H564" s="588"/>
      <c r="I564" s="28"/>
      <c r="J564" s="18"/>
      <c r="K564" s="64"/>
      <c r="L564" s="12"/>
    </row>
    <row r="565" spans="1:257" s="113" customFormat="1">
      <c r="A565" s="156"/>
      <c r="B565" s="24" t="s">
        <v>426</v>
      </c>
      <c r="D565" s="116">
        <v>54</v>
      </c>
      <c r="F565" s="116" t="s">
        <v>9</v>
      </c>
      <c r="G565" s="56"/>
      <c r="H565" s="116" t="s">
        <v>69</v>
      </c>
      <c r="I565" s="122"/>
      <c r="J565" s="51">
        <f>SUM(D565*G565)</f>
        <v>0</v>
      </c>
      <c r="K565" s="95" t="s">
        <v>69</v>
      </c>
      <c r="L565" s="12"/>
    </row>
    <row r="566" spans="1:257" s="113" customFormat="1" ht="18" customHeight="1">
      <c r="A566" s="156"/>
      <c r="B566" s="116"/>
      <c r="D566" s="116"/>
      <c r="F566" s="116"/>
      <c r="G566" s="62"/>
      <c r="H566" s="116"/>
      <c r="I566" s="122"/>
      <c r="K566" s="95"/>
      <c r="L566" s="12"/>
    </row>
    <row r="567" spans="1:257" s="113" customFormat="1" ht="15">
      <c r="A567" s="157"/>
      <c r="B567"/>
      <c r="C567" s="5"/>
      <c r="D567" s="30"/>
      <c r="E567" s="5"/>
      <c r="F567" s="103" t="s">
        <v>55</v>
      </c>
      <c r="G567" s="104"/>
      <c r="H567" s="105"/>
      <c r="I567" s="106"/>
      <c r="J567" s="83">
        <f>SUM(J553:J559)</f>
        <v>0</v>
      </c>
      <c r="K567" s="107" t="s">
        <v>69</v>
      </c>
      <c r="L567" s="12"/>
    </row>
    <row r="568" spans="1:257" s="113" customFormat="1" ht="15" customHeight="1">
      <c r="A568" s="157"/>
      <c r="B568"/>
      <c r="C568" s="5"/>
      <c r="D568" s="30"/>
      <c r="E568" s="5"/>
      <c r="F568"/>
      <c r="G568" s="57"/>
      <c r="H568"/>
      <c r="I568" s="11"/>
      <c r="J568"/>
      <c r="K568" s="64"/>
      <c r="L568" s="12"/>
    </row>
    <row r="569" spans="1:257" ht="15">
      <c r="B569" s="172" t="s">
        <v>12</v>
      </c>
      <c r="C569" s="115" t="s">
        <v>396</v>
      </c>
      <c r="D569" s="170"/>
      <c r="G569" s="57"/>
      <c r="I569" s="11"/>
      <c r="K569" s="64"/>
      <c r="L569" s="13"/>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c r="CV569" s="5"/>
      <c r="CW569" s="5"/>
      <c r="CX569" s="5"/>
      <c r="CY569" s="5"/>
      <c r="CZ569" s="5"/>
      <c r="DA569" s="5"/>
      <c r="DB569" s="5"/>
      <c r="DC569" s="5"/>
      <c r="DD569" s="5"/>
      <c r="DE569" s="5"/>
      <c r="DF569" s="5"/>
      <c r="DG569" s="5"/>
      <c r="DH569" s="5"/>
      <c r="DI569" s="5"/>
      <c r="DJ569" s="5"/>
      <c r="DK569" s="5"/>
      <c r="DL569" s="5"/>
      <c r="DM569" s="5"/>
      <c r="DN569" s="5"/>
      <c r="DO569" s="5"/>
      <c r="DP569" s="5"/>
      <c r="DQ569" s="5"/>
      <c r="DR569" s="5"/>
      <c r="DS569" s="5"/>
      <c r="DT569" s="5"/>
      <c r="DU569" s="5"/>
      <c r="DV569" s="5"/>
      <c r="DW569" s="5"/>
      <c r="DX569" s="5"/>
      <c r="DY569" s="5"/>
      <c r="DZ569" s="5"/>
      <c r="EA569" s="5"/>
      <c r="EB569" s="5"/>
      <c r="EC569" s="5"/>
      <c r="ED569" s="5"/>
      <c r="EE569" s="5"/>
      <c r="EF569" s="5"/>
      <c r="EG569" s="5"/>
      <c r="EH569" s="5"/>
      <c r="EI569" s="5"/>
      <c r="EJ569" s="5"/>
      <c r="EK569" s="5"/>
      <c r="EL569" s="5"/>
      <c r="EM569" s="5"/>
      <c r="EN569" s="5"/>
      <c r="EO569" s="5"/>
      <c r="EP569" s="5"/>
      <c r="EQ569" s="5"/>
      <c r="ER569" s="5"/>
      <c r="ES569" s="5"/>
      <c r="ET569" s="5"/>
      <c r="EU569" s="5"/>
      <c r="EV569" s="5"/>
      <c r="EW569" s="5"/>
      <c r="EX569" s="5"/>
      <c r="EY569" s="5"/>
      <c r="EZ569" s="5"/>
      <c r="FA569" s="5"/>
      <c r="FB569" s="5"/>
      <c r="FC569" s="5"/>
      <c r="FD569" s="5"/>
      <c r="FE569" s="5"/>
      <c r="FF569" s="5"/>
      <c r="FG569" s="5"/>
      <c r="FH569" s="5"/>
      <c r="FI569" s="5"/>
      <c r="FJ569" s="5"/>
      <c r="FK569" s="5"/>
      <c r="FL569" s="5"/>
      <c r="FM569" s="5"/>
      <c r="FN569" s="5"/>
      <c r="FO569" s="5"/>
      <c r="FP569" s="5"/>
      <c r="FQ569" s="5"/>
      <c r="FR569" s="5"/>
      <c r="FS569" s="5"/>
      <c r="FT569" s="5"/>
      <c r="FU569" s="5"/>
      <c r="FV569" s="5"/>
      <c r="FW569" s="5"/>
      <c r="FX569" s="5"/>
      <c r="FY569" s="5"/>
      <c r="FZ569" s="5"/>
      <c r="GA569" s="5"/>
      <c r="GB569" s="5"/>
      <c r="GC569" s="5"/>
      <c r="GD569" s="5"/>
      <c r="GE569" s="5"/>
      <c r="GF569" s="5"/>
      <c r="GG569" s="5"/>
      <c r="GH569" s="5"/>
      <c r="GI569" s="5"/>
      <c r="GJ569" s="5"/>
      <c r="GK569" s="5"/>
      <c r="GL569" s="5"/>
      <c r="GM569" s="5"/>
      <c r="GN569" s="5"/>
      <c r="GO569" s="5"/>
      <c r="GP569" s="5"/>
      <c r="GQ569" s="5"/>
      <c r="GR569" s="5"/>
      <c r="GS569" s="5"/>
      <c r="GT569" s="5"/>
      <c r="GU569" s="5"/>
      <c r="GV569" s="5"/>
      <c r="GW569" s="5"/>
      <c r="GX569" s="5"/>
      <c r="GY569" s="5"/>
      <c r="GZ569" s="5"/>
      <c r="HA569" s="5"/>
      <c r="HB569" s="5"/>
      <c r="HC569" s="5"/>
      <c r="HD569" s="5"/>
      <c r="HE569" s="5"/>
      <c r="HF569" s="5"/>
      <c r="HG569" s="5"/>
      <c r="HH569" s="5"/>
      <c r="HI569" s="5"/>
      <c r="HJ569" s="5"/>
      <c r="HK569" s="5"/>
      <c r="HL569" s="5"/>
      <c r="HM569" s="5"/>
      <c r="HN569" s="5"/>
      <c r="HO569" s="5"/>
      <c r="HP569" s="5"/>
      <c r="HQ569" s="5"/>
      <c r="HR569" s="5"/>
      <c r="HS569" s="5"/>
      <c r="HT569" s="5"/>
      <c r="HU569" s="5"/>
      <c r="HV569" s="5"/>
      <c r="HW569" s="5"/>
      <c r="HX569" s="5"/>
      <c r="HY569" s="5"/>
      <c r="HZ569" s="5"/>
      <c r="IA569" s="5"/>
      <c r="IB569" s="5"/>
      <c r="IC569" s="5"/>
      <c r="ID569" s="5"/>
      <c r="IE569" s="5"/>
      <c r="IF569" s="5"/>
      <c r="IG569" s="5"/>
      <c r="IH569" s="5"/>
      <c r="II569" s="5"/>
      <c r="IJ569" s="5"/>
      <c r="IK569" s="5"/>
      <c r="IL569" s="5"/>
      <c r="IM569" s="5"/>
      <c r="IN569" s="5"/>
      <c r="IO569" s="5"/>
      <c r="IP569" s="5"/>
      <c r="IQ569" s="5"/>
      <c r="IR569" s="5"/>
      <c r="IS569" s="5"/>
      <c r="IT569" s="5"/>
      <c r="IU569" s="5"/>
      <c r="IV569" s="5"/>
      <c r="IW569" s="5"/>
    </row>
    <row r="570" spans="1:257">
      <c r="A570" s="155"/>
      <c r="B570" s="3"/>
      <c r="C570" s="3"/>
      <c r="D570" s="3"/>
      <c r="E570" s="3"/>
      <c r="F570" s="3"/>
      <c r="G570" s="52"/>
      <c r="H570" s="3"/>
      <c r="I570" s="3"/>
      <c r="J570" s="18"/>
      <c r="K570" s="64"/>
      <c r="L570" s="13"/>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c r="CV570" s="5"/>
      <c r="CW570" s="5"/>
      <c r="CX570" s="5"/>
      <c r="CY570" s="5"/>
      <c r="CZ570" s="5"/>
      <c r="DA570" s="5"/>
      <c r="DB570" s="5"/>
      <c r="DC570" s="5"/>
      <c r="DD570" s="5"/>
      <c r="DE570" s="5"/>
      <c r="DF570" s="5"/>
      <c r="DG570" s="5"/>
      <c r="DH570" s="5"/>
      <c r="DI570" s="5"/>
      <c r="DJ570" s="5"/>
      <c r="DK570" s="5"/>
      <c r="DL570" s="5"/>
      <c r="DM570" s="5"/>
      <c r="DN570" s="5"/>
      <c r="DO570" s="5"/>
      <c r="DP570" s="5"/>
      <c r="DQ570" s="5"/>
      <c r="DR570" s="5"/>
      <c r="DS570" s="5"/>
      <c r="DT570" s="5"/>
      <c r="DU570" s="5"/>
      <c r="DV570" s="5"/>
      <c r="DW570" s="5"/>
      <c r="DX570" s="5"/>
      <c r="DY570" s="5"/>
      <c r="DZ570" s="5"/>
      <c r="EA570" s="5"/>
      <c r="EB570" s="5"/>
      <c r="EC570" s="5"/>
      <c r="ED570" s="5"/>
      <c r="EE570" s="5"/>
      <c r="EF570" s="5"/>
      <c r="EG570" s="5"/>
      <c r="EH570" s="5"/>
      <c r="EI570" s="5"/>
      <c r="EJ570" s="5"/>
      <c r="EK570" s="5"/>
      <c r="EL570" s="5"/>
      <c r="EM570" s="5"/>
      <c r="EN570" s="5"/>
      <c r="EO570" s="5"/>
      <c r="EP570" s="5"/>
      <c r="EQ570" s="5"/>
      <c r="ER570" s="5"/>
      <c r="ES570" s="5"/>
      <c r="ET570" s="5"/>
      <c r="EU570" s="5"/>
      <c r="EV570" s="5"/>
      <c r="EW570" s="5"/>
      <c r="EX570" s="5"/>
      <c r="EY570" s="5"/>
      <c r="EZ570" s="5"/>
      <c r="FA570" s="5"/>
      <c r="FB570" s="5"/>
      <c r="FC570" s="5"/>
      <c r="FD570" s="5"/>
      <c r="FE570" s="5"/>
      <c r="FF570" s="5"/>
      <c r="FG570" s="5"/>
      <c r="FH570" s="5"/>
      <c r="FI570" s="5"/>
      <c r="FJ570" s="5"/>
      <c r="FK570" s="5"/>
      <c r="FL570" s="5"/>
      <c r="FM570" s="5"/>
      <c r="FN570" s="5"/>
      <c r="FO570" s="5"/>
      <c r="FP570" s="5"/>
      <c r="FQ570" s="5"/>
      <c r="FR570" s="5"/>
      <c r="FS570" s="5"/>
      <c r="FT570" s="5"/>
      <c r="FU570" s="5"/>
      <c r="FV570" s="5"/>
      <c r="FW570" s="5"/>
      <c r="FX570" s="5"/>
      <c r="FY570" s="5"/>
      <c r="FZ570" s="5"/>
      <c r="GA570" s="5"/>
      <c r="GB570" s="5"/>
      <c r="GC570" s="5"/>
      <c r="GD570" s="5"/>
      <c r="GE570" s="5"/>
      <c r="GF570" s="5"/>
      <c r="GG570" s="5"/>
      <c r="GH570" s="5"/>
      <c r="GI570" s="5"/>
      <c r="GJ570" s="5"/>
      <c r="GK570" s="5"/>
      <c r="GL570" s="5"/>
      <c r="GM570" s="5"/>
      <c r="GN570" s="5"/>
      <c r="GO570" s="5"/>
      <c r="GP570" s="5"/>
      <c r="GQ570" s="5"/>
      <c r="GR570" s="5"/>
      <c r="GS570" s="5"/>
      <c r="GT570" s="5"/>
      <c r="GU570" s="5"/>
      <c r="GV570" s="5"/>
      <c r="GW570" s="5"/>
      <c r="GX570" s="5"/>
      <c r="GY570" s="5"/>
      <c r="GZ570" s="5"/>
      <c r="HA570" s="5"/>
      <c r="HB570" s="5"/>
      <c r="HC570" s="5"/>
      <c r="HD570" s="5"/>
      <c r="HE570" s="5"/>
      <c r="HF570" s="5"/>
      <c r="HG570" s="5"/>
      <c r="HH570" s="5"/>
      <c r="HI570" s="5"/>
      <c r="HJ570" s="5"/>
      <c r="HK570" s="5"/>
      <c r="HL570" s="5"/>
      <c r="HM570" s="5"/>
      <c r="HN570" s="5"/>
      <c r="HO570" s="5"/>
      <c r="HP570" s="5"/>
      <c r="HQ570" s="5"/>
      <c r="HR570" s="5"/>
      <c r="HS570" s="5"/>
      <c r="HT570" s="5"/>
      <c r="HU570" s="5"/>
      <c r="HV570" s="5"/>
      <c r="HW570" s="5"/>
      <c r="HX570" s="5"/>
      <c r="HY570" s="5"/>
      <c r="HZ570" s="5"/>
      <c r="IA570" s="5"/>
      <c r="IB570" s="5"/>
      <c r="IC570" s="5"/>
      <c r="ID570" s="5"/>
      <c r="IE570" s="5"/>
      <c r="IF570" s="5"/>
      <c r="IG570" s="5"/>
      <c r="IH570" s="5"/>
      <c r="II570" s="5"/>
      <c r="IJ570" s="5"/>
      <c r="IK570" s="5"/>
      <c r="IL570" s="5"/>
      <c r="IM570" s="5"/>
      <c r="IN570" s="5"/>
      <c r="IO570" s="5"/>
      <c r="IP570" s="5"/>
      <c r="IQ570" s="5"/>
      <c r="IR570" s="5"/>
      <c r="IS570" s="5"/>
      <c r="IT570" s="5"/>
      <c r="IU570" s="5"/>
      <c r="IV570" s="5"/>
      <c r="IW570" s="5"/>
    </row>
    <row r="571" spans="1:257" ht="280.5" customHeight="1">
      <c r="A571" s="155"/>
      <c r="B571" s="591" t="s">
        <v>391</v>
      </c>
      <c r="C571" s="588"/>
      <c r="D571" s="588"/>
      <c r="E571" s="588"/>
      <c r="F571" s="588"/>
      <c r="G571" s="588"/>
      <c r="H571" s="588"/>
      <c r="I571" s="588"/>
      <c r="J571" s="588"/>
      <c r="K571" s="64"/>
      <c r="L571" s="13"/>
      <c r="M571" s="22"/>
      <c r="N571" s="23"/>
      <c r="O571" s="6"/>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c r="CV571" s="5"/>
      <c r="CW571" s="5"/>
      <c r="CX571" s="5"/>
      <c r="CY571" s="5"/>
      <c r="CZ571" s="5"/>
      <c r="DA571" s="5"/>
      <c r="DB571" s="5"/>
      <c r="DC571" s="5"/>
      <c r="DD571" s="5"/>
      <c r="DE571" s="5"/>
      <c r="DF571" s="5"/>
      <c r="DG571" s="5"/>
      <c r="DH571" s="5"/>
      <c r="DI571" s="5"/>
      <c r="DJ571" s="5"/>
      <c r="DK571" s="5"/>
      <c r="DL571" s="5"/>
      <c r="DM571" s="5"/>
      <c r="DN571" s="5"/>
      <c r="DO571" s="5"/>
      <c r="DP571" s="5"/>
      <c r="DQ571" s="5"/>
      <c r="DR571" s="5"/>
      <c r="DS571" s="5"/>
      <c r="DT571" s="5"/>
      <c r="DU571" s="5"/>
      <c r="DV571" s="5"/>
      <c r="DW571" s="5"/>
      <c r="DX571" s="5"/>
      <c r="DY571" s="5"/>
      <c r="DZ571" s="5"/>
      <c r="EA571" s="5"/>
      <c r="EB571" s="5"/>
      <c r="EC571" s="5"/>
      <c r="ED571" s="5"/>
      <c r="EE571" s="5"/>
      <c r="EF571" s="5"/>
      <c r="EG571" s="5"/>
      <c r="EH571" s="5"/>
      <c r="EI571" s="5"/>
      <c r="EJ571" s="5"/>
      <c r="EK571" s="5"/>
      <c r="EL571" s="5"/>
      <c r="EM571" s="5"/>
      <c r="EN571" s="5"/>
      <c r="EO571" s="5"/>
      <c r="EP571" s="5"/>
      <c r="EQ571" s="5"/>
      <c r="ER571" s="5"/>
      <c r="ES571" s="5"/>
      <c r="ET571" s="5"/>
      <c r="EU571" s="5"/>
      <c r="EV571" s="5"/>
      <c r="EW571" s="5"/>
      <c r="EX571" s="5"/>
      <c r="EY571" s="5"/>
      <c r="EZ571" s="5"/>
      <c r="FA571" s="5"/>
      <c r="FB571" s="5"/>
      <c r="FC571" s="5"/>
      <c r="FD571" s="5"/>
      <c r="FE571" s="5"/>
      <c r="FF571" s="5"/>
      <c r="FG571" s="5"/>
      <c r="FH571" s="5"/>
      <c r="FI571" s="5"/>
      <c r="FJ571" s="5"/>
      <c r="FK571" s="5"/>
      <c r="FL571" s="5"/>
      <c r="FM571" s="5"/>
      <c r="FN571" s="5"/>
      <c r="FO571" s="5"/>
      <c r="FP571" s="5"/>
      <c r="FQ571" s="5"/>
      <c r="FR571" s="5"/>
      <c r="FS571" s="5"/>
      <c r="FT571" s="5"/>
      <c r="FU571" s="5"/>
      <c r="FV571" s="5"/>
      <c r="FW571" s="5"/>
      <c r="FX571" s="5"/>
      <c r="FY571" s="5"/>
      <c r="FZ571" s="5"/>
      <c r="GA571" s="5"/>
      <c r="GB571" s="5"/>
      <c r="GC571" s="5"/>
      <c r="GD571" s="5"/>
      <c r="GE571" s="5"/>
      <c r="GF571" s="5"/>
      <c r="GG571" s="5"/>
      <c r="GH571" s="5"/>
      <c r="GI571" s="5"/>
      <c r="GJ571" s="5"/>
      <c r="GK571" s="5"/>
      <c r="GL571" s="5"/>
      <c r="GM571" s="5"/>
      <c r="GN571" s="5"/>
      <c r="GO571" s="5"/>
      <c r="GP571" s="5"/>
      <c r="GQ571" s="5"/>
      <c r="GR571" s="5"/>
      <c r="GS571" s="5"/>
      <c r="GT571" s="5"/>
      <c r="GU571" s="5"/>
      <c r="GV571" s="5"/>
      <c r="GW571" s="5"/>
      <c r="GX571" s="5"/>
      <c r="GY571" s="5"/>
      <c r="GZ571" s="5"/>
      <c r="HA571" s="5"/>
      <c r="HB571" s="5"/>
      <c r="HC571" s="5"/>
      <c r="HD571" s="5"/>
      <c r="HE571" s="5"/>
      <c r="HF571" s="5"/>
      <c r="HG571" s="5"/>
      <c r="HH571" s="5"/>
      <c r="HI571" s="5"/>
      <c r="HJ571" s="5"/>
      <c r="HK571" s="5"/>
      <c r="HL571" s="5"/>
      <c r="HM571" s="5"/>
      <c r="HN571" s="5"/>
      <c r="HO571" s="5"/>
      <c r="HP571" s="5"/>
      <c r="HQ571" s="5"/>
      <c r="HR571" s="5"/>
      <c r="HS571" s="5"/>
      <c r="HT571" s="5"/>
      <c r="HU571" s="5"/>
      <c r="HV571" s="5"/>
      <c r="HW571" s="5"/>
      <c r="HX571" s="5"/>
      <c r="HY571" s="5"/>
      <c r="HZ571" s="5"/>
      <c r="IA571" s="5"/>
      <c r="IB571" s="5"/>
      <c r="IC571" s="5"/>
      <c r="ID571" s="5"/>
      <c r="IE571" s="5"/>
      <c r="IF571" s="5"/>
      <c r="IG571" s="5"/>
      <c r="IH571" s="5"/>
      <c r="II571" s="5"/>
      <c r="IJ571" s="5"/>
      <c r="IK571" s="5"/>
      <c r="IL571" s="5"/>
      <c r="IM571" s="5"/>
      <c r="IN571" s="5"/>
      <c r="IO571" s="5"/>
      <c r="IP571" s="5"/>
      <c r="IQ571" s="5"/>
      <c r="IR571" s="5"/>
      <c r="IS571" s="5"/>
      <c r="IT571" s="5"/>
      <c r="IU571" s="5"/>
      <c r="IV571" s="5"/>
      <c r="IW571" s="5"/>
    </row>
    <row r="572" spans="1:257" ht="138" customHeight="1">
      <c r="A572" s="155"/>
      <c r="B572" s="591" t="s">
        <v>311</v>
      </c>
      <c r="C572" s="588"/>
      <c r="D572" s="588"/>
      <c r="E572" s="588"/>
      <c r="F572" s="588"/>
      <c r="G572" s="588"/>
      <c r="H572" s="588"/>
      <c r="I572" s="588"/>
      <c r="J572" s="588"/>
      <c r="K572" s="64"/>
      <c r="P572" s="41"/>
    </row>
    <row r="573" spans="1:257" s="113" customFormat="1" ht="106.5" customHeight="1">
      <c r="A573" s="155"/>
      <c r="B573" s="591" t="s">
        <v>312</v>
      </c>
      <c r="C573" s="588"/>
      <c r="D573" s="588"/>
      <c r="E573" s="588"/>
      <c r="F573" s="588"/>
      <c r="G573" s="588"/>
      <c r="H573" s="588"/>
      <c r="I573" s="588"/>
      <c r="J573" s="588"/>
      <c r="K573" s="64"/>
      <c r="P573" s="41"/>
    </row>
    <row r="574" spans="1:257" s="113" customFormat="1" ht="16.5" customHeight="1">
      <c r="A574" s="155"/>
      <c r="B574" s="116"/>
      <c r="C574" s="116"/>
      <c r="D574" s="116"/>
      <c r="E574" s="116"/>
      <c r="F574" s="116"/>
      <c r="G574" s="52"/>
      <c r="H574" s="116"/>
      <c r="I574" s="116"/>
      <c r="J574" s="18"/>
      <c r="K574" s="64"/>
      <c r="P574" s="41"/>
    </row>
    <row r="575" spans="1:257" s="113" customFormat="1" ht="83.25" customHeight="1">
      <c r="A575" s="155">
        <v>1</v>
      </c>
      <c r="B575" s="588" t="s">
        <v>325</v>
      </c>
      <c r="C575" s="588"/>
      <c r="D575" s="588"/>
      <c r="E575" s="588"/>
      <c r="F575" s="588"/>
      <c r="G575" s="588"/>
      <c r="H575" s="588"/>
      <c r="I575"/>
      <c r="J575"/>
      <c r="K575" s="64"/>
      <c r="P575" s="41"/>
    </row>
    <row r="576" spans="1:257" s="113" customFormat="1">
      <c r="A576" s="155"/>
      <c r="B576" s="118" t="s">
        <v>313</v>
      </c>
      <c r="K576" s="64"/>
      <c r="P576" s="41"/>
    </row>
    <row r="577" spans="1:257" ht="10.9" customHeight="1">
      <c r="A577" s="155"/>
      <c r="B577" s="3" t="s">
        <v>11</v>
      </c>
      <c r="C577" s="3"/>
      <c r="D577" s="42">
        <v>1</v>
      </c>
      <c r="E577" s="3"/>
      <c r="F577" s="1" t="s">
        <v>9</v>
      </c>
      <c r="G577" s="112"/>
      <c r="H577" s="3" t="s">
        <v>69</v>
      </c>
      <c r="I577" s="11"/>
      <c r="J577" s="51">
        <f>SUM(D577*G577)</f>
        <v>0</v>
      </c>
      <c r="K577" s="86" t="s">
        <v>69</v>
      </c>
      <c r="L577" s="3"/>
    </row>
    <row r="578" spans="1:257" s="113" customFormat="1">
      <c r="A578" s="155"/>
      <c r="B578" s="3"/>
      <c r="C578" s="3"/>
      <c r="D578" s="18"/>
      <c r="E578" s="3"/>
      <c r="F578" s="3"/>
      <c r="G578" s="52"/>
      <c r="H578" s="3"/>
      <c r="I578" s="5"/>
      <c r="J578" s="30"/>
      <c r="K578" s="87"/>
      <c r="L578" s="116"/>
    </row>
    <row r="579" spans="1:257" ht="83.25" customHeight="1">
      <c r="A579" s="155">
        <v>4</v>
      </c>
      <c r="B579" s="588" t="s">
        <v>324</v>
      </c>
      <c r="C579" s="588"/>
      <c r="D579" s="588"/>
      <c r="E579" s="588"/>
      <c r="F579" s="588"/>
      <c r="G579" s="588"/>
      <c r="H579" s="588"/>
      <c r="I579" s="113"/>
      <c r="J579" s="113"/>
      <c r="K579" s="64"/>
      <c r="L579" s="14"/>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c r="EF579" s="3"/>
      <c r="EG579" s="3"/>
      <c r="EH579" s="3"/>
      <c r="EI579" s="3"/>
      <c r="EJ579" s="3"/>
      <c r="EK579" s="3"/>
      <c r="EL579" s="3"/>
      <c r="EM579" s="3"/>
      <c r="EN579" s="3"/>
      <c r="EO579" s="3"/>
      <c r="EP579" s="3"/>
      <c r="EQ579" s="3"/>
      <c r="ER579" s="3"/>
      <c r="ES579" s="3"/>
      <c r="ET579" s="3"/>
      <c r="EU579" s="3"/>
      <c r="EV579" s="3"/>
      <c r="EW579" s="3"/>
      <c r="EX579" s="3"/>
      <c r="EY579" s="3"/>
      <c r="EZ579" s="3"/>
      <c r="FA579" s="3"/>
      <c r="FB579" s="3"/>
      <c r="FC579" s="3"/>
      <c r="FD579" s="3"/>
      <c r="FE579" s="3"/>
      <c r="FF579" s="3"/>
      <c r="FG579" s="3"/>
      <c r="FH579" s="3"/>
      <c r="FI579" s="3"/>
      <c r="FJ579" s="3"/>
      <c r="FK579" s="3"/>
      <c r="FL579" s="3"/>
      <c r="FM579" s="3"/>
      <c r="FN579" s="3"/>
      <c r="FO579" s="3"/>
      <c r="FP579" s="3"/>
      <c r="FQ579" s="3"/>
      <c r="FR579" s="3"/>
      <c r="FS579" s="3"/>
      <c r="FT579" s="3"/>
      <c r="FU579" s="3"/>
      <c r="FV579" s="3"/>
      <c r="FW579" s="3"/>
      <c r="FX579" s="3"/>
      <c r="FY579" s="3"/>
      <c r="FZ579" s="3"/>
      <c r="GA579" s="3"/>
      <c r="GB579" s="3"/>
      <c r="GC579" s="3"/>
      <c r="GD579" s="3"/>
      <c r="GE579" s="3"/>
      <c r="GF579" s="3"/>
      <c r="GG579" s="3"/>
      <c r="GH579" s="3"/>
      <c r="GI579" s="3"/>
      <c r="GJ579" s="3"/>
      <c r="GK579" s="3"/>
      <c r="GL579" s="3"/>
      <c r="GM579" s="3"/>
      <c r="GN579" s="3"/>
      <c r="GO579" s="3"/>
      <c r="GP579" s="3"/>
      <c r="GQ579" s="3"/>
      <c r="GR579" s="3"/>
      <c r="GS579" s="3"/>
      <c r="GT579" s="3"/>
      <c r="GU579" s="3"/>
      <c r="GV579" s="3"/>
      <c r="GW579" s="3"/>
      <c r="GX579" s="3"/>
      <c r="GY579" s="3"/>
      <c r="GZ579" s="3"/>
      <c r="HA579" s="3"/>
      <c r="HB579" s="3"/>
      <c r="HC579" s="3"/>
      <c r="HD579" s="3"/>
      <c r="HE579" s="3"/>
      <c r="HF579" s="3"/>
      <c r="HG579" s="3"/>
      <c r="HH579" s="3"/>
      <c r="HI579" s="3"/>
      <c r="HJ579" s="3"/>
      <c r="HK579" s="3"/>
      <c r="HL579" s="3"/>
      <c r="HM579" s="3"/>
      <c r="HN579" s="3"/>
      <c r="HO579" s="3"/>
      <c r="HP579" s="3"/>
      <c r="HQ579" s="3"/>
      <c r="HR579" s="3"/>
      <c r="HS579" s="3"/>
      <c r="HT579" s="3"/>
      <c r="HU579" s="3"/>
      <c r="HV579" s="3"/>
      <c r="HW579" s="3"/>
      <c r="HX579" s="3"/>
      <c r="HY579" s="3"/>
      <c r="HZ579" s="3"/>
      <c r="IA579" s="3"/>
      <c r="IB579" s="3"/>
      <c r="IC579" s="3"/>
      <c r="ID579" s="3"/>
      <c r="IE579" s="3"/>
      <c r="IF579" s="3"/>
      <c r="IG579" s="3"/>
      <c r="IH579" s="3"/>
      <c r="II579" s="3"/>
      <c r="IJ579" s="3"/>
      <c r="IK579" s="3"/>
      <c r="IL579" s="3"/>
      <c r="IM579" s="3"/>
      <c r="IN579" s="3"/>
      <c r="IO579" s="3"/>
      <c r="IP579" s="3"/>
      <c r="IQ579" s="3"/>
      <c r="IR579" s="3"/>
      <c r="IS579" s="3"/>
      <c r="IT579" s="3"/>
      <c r="IU579" s="3"/>
      <c r="IV579" s="3"/>
      <c r="IW579" s="3"/>
    </row>
    <row r="580" spans="1:257" ht="15.75">
      <c r="A580" s="155"/>
      <c r="B580" s="118" t="s">
        <v>314</v>
      </c>
      <c r="C580" s="113"/>
      <c r="D580" s="113"/>
      <c r="E580" s="113"/>
      <c r="F580" s="113"/>
      <c r="G580" s="113"/>
      <c r="H580" s="113"/>
      <c r="I580" s="113"/>
      <c r="J580" s="113"/>
      <c r="K580" s="64"/>
      <c r="L580" s="13"/>
      <c r="M580" s="21"/>
      <c r="N580" s="21"/>
      <c r="O580" s="6"/>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c r="CV580" s="5"/>
      <c r="CW580" s="5"/>
      <c r="CX580" s="5"/>
      <c r="CY580" s="5"/>
      <c r="CZ580" s="5"/>
      <c r="DA580" s="5"/>
      <c r="DB580" s="5"/>
      <c r="DC580" s="5"/>
      <c r="DD580" s="5"/>
      <c r="DE580" s="5"/>
      <c r="DF580" s="5"/>
      <c r="DG580" s="5"/>
      <c r="DH580" s="5"/>
      <c r="DI580" s="5"/>
      <c r="DJ580" s="5"/>
      <c r="DK580" s="5"/>
      <c r="DL580" s="5"/>
      <c r="DM580" s="5"/>
      <c r="DN580" s="5"/>
      <c r="DO580" s="5"/>
      <c r="DP580" s="5"/>
      <c r="DQ580" s="5"/>
      <c r="DR580" s="5"/>
      <c r="DS580" s="5"/>
      <c r="DT580" s="5"/>
      <c r="DU580" s="5"/>
      <c r="DV580" s="5"/>
      <c r="DW580" s="5"/>
      <c r="DX580" s="5"/>
      <c r="DY580" s="5"/>
      <c r="DZ580" s="5"/>
      <c r="EA580" s="5"/>
      <c r="EB580" s="5"/>
      <c r="EC580" s="5"/>
      <c r="ED580" s="5"/>
      <c r="EE580" s="5"/>
      <c r="EF580" s="5"/>
      <c r="EG580" s="5"/>
      <c r="EH580" s="5"/>
      <c r="EI580" s="5"/>
      <c r="EJ580" s="5"/>
      <c r="EK580" s="5"/>
      <c r="EL580" s="5"/>
      <c r="EM580" s="5"/>
      <c r="EN580" s="5"/>
      <c r="EO580" s="5"/>
      <c r="EP580" s="5"/>
      <c r="EQ580" s="5"/>
      <c r="ER580" s="5"/>
      <c r="ES580" s="5"/>
      <c r="ET580" s="5"/>
      <c r="EU580" s="5"/>
      <c r="EV580" s="5"/>
      <c r="EW580" s="5"/>
      <c r="EX580" s="5"/>
      <c r="EY580" s="5"/>
      <c r="EZ580" s="5"/>
      <c r="FA580" s="5"/>
      <c r="FB580" s="5"/>
      <c r="FC580" s="5"/>
      <c r="FD580" s="5"/>
      <c r="FE580" s="5"/>
      <c r="FF580" s="5"/>
      <c r="FG580" s="5"/>
      <c r="FH580" s="5"/>
      <c r="FI580" s="5"/>
      <c r="FJ580" s="5"/>
      <c r="FK580" s="5"/>
      <c r="FL580" s="5"/>
      <c r="FM580" s="5"/>
      <c r="FN580" s="5"/>
      <c r="FO580" s="5"/>
      <c r="FP580" s="5"/>
      <c r="FQ580" s="5"/>
      <c r="FR580" s="5"/>
      <c r="FS580" s="5"/>
      <c r="FT580" s="5"/>
      <c r="FU580" s="5"/>
      <c r="FV580" s="5"/>
      <c r="FW580" s="5"/>
      <c r="FX580" s="5"/>
      <c r="FY580" s="5"/>
      <c r="FZ580" s="5"/>
      <c r="GA580" s="5"/>
      <c r="GB580" s="5"/>
      <c r="GC580" s="5"/>
      <c r="GD580" s="5"/>
      <c r="GE580" s="5"/>
      <c r="GF580" s="5"/>
      <c r="GG580" s="5"/>
      <c r="GH580" s="5"/>
      <c r="GI580" s="5"/>
      <c r="GJ580" s="5"/>
      <c r="GK580" s="5"/>
      <c r="GL580" s="5"/>
      <c r="GM580" s="5"/>
      <c r="GN580" s="5"/>
      <c r="GO580" s="5"/>
      <c r="GP580" s="5"/>
      <c r="GQ580" s="5"/>
      <c r="GR580" s="5"/>
      <c r="GS580" s="5"/>
      <c r="GT580" s="5"/>
      <c r="GU580" s="5"/>
      <c r="GV580" s="5"/>
      <c r="GW580" s="5"/>
      <c r="GX580" s="5"/>
      <c r="GY580" s="5"/>
      <c r="GZ580" s="5"/>
      <c r="HA580" s="5"/>
      <c r="HB580" s="5"/>
      <c r="HC580" s="5"/>
      <c r="HD580" s="5"/>
      <c r="HE580" s="5"/>
      <c r="HF580" s="5"/>
      <c r="HG580" s="5"/>
      <c r="HH580" s="5"/>
      <c r="HI580" s="5"/>
      <c r="HJ580" s="5"/>
      <c r="HK580" s="5"/>
      <c r="HL580" s="5"/>
      <c r="HM580" s="5"/>
      <c r="HN580" s="5"/>
      <c r="HO580" s="5"/>
      <c r="HP580" s="5"/>
      <c r="HQ580" s="5"/>
      <c r="HR580" s="5"/>
      <c r="HS580" s="5"/>
      <c r="HT580" s="5"/>
      <c r="HU580" s="5"/>
      <c r="HV580" s="5"/>
      <c r="HW580" s="5"/>
      <c r="HX580" s="5"/>
      <c r="HY580" s="5"/>
      <c r="HZ580" s="5"/>
      <c r="IA580" s="5"/>
      <c r="IB580" s="5"/>
      <c r="IC580" s="5"/>
      <c r="ID580" s="5"/>
      <c r="IE580" s="5"/>
      <c r="IF580" s="5"/>
      <c r="IG580" s="5"/>
      <c r="IH580" s="5"/>
      <c r="II580" s="5"/>
      <c r="IJ580" s="5"/>
      <c r="IK580" s="5"/>
      <c r="IL580" s="5"/>
      <c r="IM580" s="5"/>
      <c r="IN580" s="5"/>
      <c r="IO580" s="5"/>
      <c r="IP580" s="5"/>
      <c r="IQ580" s="5"/>
      <c r="IR580" s="5"/>
      <c r="IS580" s="5"/>
      <c r="IT580" s="5"/>
      <c r="IU580" s="5"/>
      <c r="IV580" s="5"/>
      <c r="IW580" s="5"/>
    </row>
    <row r="581" spans="1:257" s="113" customFormat="1" ht="22.9" customHeight="1">
      <c r="A581" s="155"/>
      <c r="B581" s="116" t="s">
        <v>11</v>
      </c>
      <c r="C581" s="116"/>
      <c r="D581" s="42">
        <v>1</v>
      </c>
      <c r="E581" s="116"/>
      <c r="F581" s="114" t="s">
        <v>9</v>
      </c>
      <c r="G581" s="112"/>
      <c r="H581" s="116" t="s">
        <v>69</v>
      </c>
      <c r="I581" s="122"/>
      <c r="J581" s="51">
        <f>SUM(D581*G581)</f>
        <v>0</v>
      </c>
      <c r="K581" s="86" t="s">
        <v>69</v>
      </c>
      <c r="L581" s="123"/>
      <c r="M581" s="21"/>
      <c r="N581" s="21"/>
      <c r="O581" s="6"/>
      <c r="P581" s="118"/>
      <c r="Q581" s="118"/>
      <c r="R581" s="118"/>
      <c r="S581" s="118"/>
      <c r="T581" s="118"/>
      <c r="U581" s="118"/>
      <c r="V581" s="118"/>
      <c r="W581" s="118"/>
      <c r="X581" s="118"/>
      <c r="Y581" s="118"/>
      <c r="Z581" s="118"/>
      <c r="AA581" s="118"/>
      <c r="AB581" s="118"/>
      <c r="AC581" s="118"/>
      <c r="AD581" s="118"/>
      <c r="AE581" s="118"/>
      <c r="AF581" s="118"/>
      <c r="AG581" s="118"/>
      <c r="AH581" s="118"/>
      <c r="AI581" s="118"/>
      <c r="AJ581" s="118"/>
      <c r="AK581" s="118"/>
      <c r="AL581" s="118"/>
      <c r="AM581" s="118"/>
      <c r="AN581" s="118"/>
      <c r="AO581" s="118"/>
      <c r="AP581" s="118"/>
      <c r="AQ581" s="118"/>
      <c r="AR581" s="118"/>
      <c r="AS581" s="118"/>
      <c r="AT581" s="118"/>
      <c r="AU581" s="118"/>
      <c r="AV581" s="118"/>
      <c r="AW581" s="118"/>
      <c r="AX581" s="118"/>
      <c r="AY581" s="118"/>
      <c r="AZ581" s="118"/>
      <c r="BA581" s="118"/>
      <c r="BB581" s="118"/>
      <c r="BC581" s="118"/>
      <c r="BD581" s="118"/>
      <c r="BE581" s="118"/>
      <c r="BF581" s="118"/>
      <c r="BG581" s="118"/>
      <c r="BH581" s="118"/>
      <c r="BI581" s="118"/>
      <c r="BJ581" s="118"/>
      <c r="BK581" s="118"/>
      <c r="BL581" s="118"/>
      <c r="BM581" s="118"/>
      <c r="BN581" s="118"/>
      <c r="BO581" s="118"/>
      <c r="BP581" s="118"/>
      <c r="BQ581" s="118"/>
      <c r="BR581" s="118"/>
      <c r="BS581" s="118"/>
      <c r="BT581" s="118"/>
      <c r="BU581" s="118"/>
      <c r="BV581" s="118"/>
      <c r="BW581" s="118"/>
      <c r="BX581" s="118"/>
      <c r="BY581" s="118"/>
      <c r="BZ581" s="118"/>
      <c r="CA581" s="118"/>
      <c r="CB581" s="118"/>
      <c r="CC581" s="118"/>
      <c r="CD581" s="118"/>
      <c r="CE581" s="118"/>
      <c r="CF581" s="118"/>
      <c r="CG581" s="118"/>
      <c r="CH581" s="118"/>
      <c r="CI581" s="118"/>
      <c r="CJ581" s="118"/>
      <c r="CK581" s="118"/>
      <c r="CL581" s="118"/>
      <c r="CM581" s="118"/>
      <c r="CN581" s="118"/>
      <c r="CO581" s="118"/>
      <c r="CP581" s="118"/>
      <c r="CQ581" s="118"/>
      <c r="CR581" s="118"/>
      <c r="CS581" s="118"/>
      <c r="CT581" s="118"/>
      <c r="CU581" s="118"/>
      <c r="CV581" s="118"/>
      <c r="CW581" s="118"/>
      <c r="CX581" s="118"/>
      <c r="CY581" s="118"/>
      <c r="CZ581" s="118"/>
      <c r="DA581" s="118"/>
      <c r="DB581" s="118"/>
      <c r="DC581" s="118"/>
      <c r="DD581" s="118"/>
      <c r="DE581" s="118"/>
      <c r="DF581" s="118"/>
      <c r="DG581" s="118"/>
      <c r="DH581" s="118"/>
      <c r="DI581" s="118"/>
      <c r="DJ581" s="118"/>
      <c r="DK581" s="118"/>
      <c r="DL581" s="118"/>
      <c r="DM581" s="118"/>
      <c r="DN581" s="118"/>
      <c r="DO581" s="118"/>
      <c r="DP581" s="118"/>
      <c r="DQ581" s="118"/>
      <c r="DR581" s="118"/>
      <c r="DS581" s="118"/>
      <c r="DT581" s="118"/>
      <c r="DU581" s="118"/>
      <c r="DV581" s="118"/>
      <c r="DW581" s="118"/>
      <c r="DX581" s="118"/>
      <c r="DY581" s="118"/>
      <c r="DZ581" s="118"/>
      <c r="EA581" s="118"/>
      <c r="EB581" s="118"/>
      <c r="EC581" s="118"/>
      <c r="ED581" s="118"/>
      <c r="EE581" s="118"/>
      <c r="EF581" s="118"/>
      <c r="EG581" s="118"/>
      <c r="EH581" s="118"/>
      <c r="EI581" s="118"/>
      <c r="EJ581" s="118"/>
      <c r="EK581" s="118"/>
      <c r="EL581" s="118"/>
      <c r="EM581" s="118"/>
      <c r="EN581" s="118"/>
      <c r="EO581" s="118"/>
      <c r="EP581" s="118"/>
      <c r="EQ581" s="118"/>
      <c r="ER581" s="118"/>
      <c r="ES581" s="118"/>
      <c r="ET581" s="118"/>
      <c r="EU581" s="118"/>
      <c r="EV581" s="118"/>
      <c r="EW581" s="118"/>
      <c r="EX581" s="118"/>
      <c r="EY581" s="118"/>
      <c r="EZ581" s="118"/>
      <c r="FA581" s="118"/>
      <c r="FB581" s="118"/>
      <c r="FC581" s="118"/>
      <c r="FD581" s="118"/>
      <c r="FE581" s="118"/>
      <c r="FF581" s="118"/>
      <c r="FG581" s="118"/>
      <c r="FH581" s="118"/>
      <c r="FI581" s="118"/>
      <c r="FJ581" s="118"/>
      <c r="FK581" s="118"/>
      <c r="FL581" s="118"/>
      <c r="FM581" s="118"/>
      <c r="FN581" s="118"/>
      <c r="FO581" s="118"/>
      <c r="FP581" s="118"/>
      <c r="FQ581" s="118"/>
      <c r="FR581" s="118"/>
      <c r="FS581" s="118"/>
      <c r="FT581" s="118"/>
      <c r="FU581" s="118"/>
      <c r="FV581" s="118"/>
      <c r="FW581" s="118"/>
      <c r="FX581" s="118"/>
      <c r="FY581" s="118"/>
      <c r="FZ581" s="118"/>
      <c r="GA581" s="118"/>
      <c r="GB581" s="118"/>
      <c r="GC581" s="118"/>
      <c r="GD581" s="118"/>
      <c r="GE581" s="118"/>
      <c r="GF581" s="118"/>
      <c r="GG581" s="118"/>
      <c r="GH581" s="118"/>
      <c r="GI581" s="118"/>
      <c r="GJ581" s="118"/>
      <c r="GK581" s="118"/>
      <c r="GL581" s="118"/>
      <c r="GM581" s="118"/>
      <c r="GN581" s="118"/>
      <c r="GO581" s="118"/>
      <c r="GP581" s="118"/>
      <c r="GQ581" s="118"/>
      <c r="GR581" s="118"/>
      <c r="GS581" s="118"/>
      <c r="GT581" s="118"/>
      <c r="GU581" s="118"/>
      <c r="GV581" s="118"/>
      <c r="GW581" s="118"/>
      <c r="GX581" s="118"/>
      <c r="GY581" s="118"/>
      <c r="GZ581" s="118"/>
      <c r="HA581" s="118"/>
      <c r="HB581" s="118"/>
      <c r="HC581" s="118"/>
      <c r="HD581" s="118"/>
      <c r="HE581" s="118"/>
      <c r="HF581" s="118"/>
      <c r="HG581" s="118"/>
      <c r="HH581" s="118"/>
      <c r="HI581" s="118"/>
      <c r="HJ581" s="118"/>
      <c r="HK581" s="118"/>
      <c r="HL581" s="118"/>
      <c r="HM581" s="118"/>
      <c r="HN581" s="118"/>
      <c r="HO581" s="118"/>
      <c r="HP581" s="118"/>
      <c r="HQ581" s="118"/>
      <c r="HR581" s="118"/>
      <c r="HS581" s="118"/>
      <c r="HT581" s="118"/>
      <c r="HU581" s="118"/>
      <c r="HV581" s="118"/>
      <c r="HW581" s="118"/>
      <c r="HX581" s="118"/>
      <c r="HY581" s="118"/>
      <c r="HZ581" s="118"/>
      <c r="IA581" s="118"/>
      <c r="IB581" s="118"/>
      <c r="IC581" s="118"/>
      <c r="ID581" s="118"/>
      <c r="IE581" s="118"/>
      <c r="IF581" s="118"/>
      <c r="IG581" s="118"/>
      <c r="IH581" s="118"/>
      <c r="II581" s="118"/>
      <c r="IJ581" s="118"/>
      <c r="IK581" s="118"/>
      <c r="IL581" s="118"/>
      <c r="IM581" s="118"/>
      <c r="IN581" s="118"/>
      <c r="IO581" s="118"/>
      <c r="IP581" s="118"/>
      <c r="IQ581" s="118"/>
      <c r="IR581" s="118"/>
      <c r="IS581" s="118"/>
      <c r="IT581" s="118"/>
      <c r="IU581" s="118"/>
      <c r="IV581" s="118"/>
      <c r="IW581" s="118"/>
    </row>
    <row r="582" spans="1:257" s="113" customFormat="1" ht="15.75">
      <c r="A582" s="155"/>
      <c r="B582" s="116"/>
      <c r="C582" s="116"/>
      <c r="D582" s="42"/>
      <c r="E582" s="116"/>
      <c r="F582" s="114"/>
      <c r="G582" s="124"/>
      <c r="H582" s="116"/>
      <c r="I582" s="122"/>
      <c r="J582" s="30"/>
      <c r="K582" s="86"/>
      <c r="L582" s="123"/>
      <c r="M582" s="21"/>
      <c r="N582" s="21"/>
      <c r="O582" s="6"/>
      <c r="P582" s="118"/>
      <c r="Q582" s="118"/>
      <c r="R582" s="118"/>
      <c r="S582" s="118"/>
      <c r="T582" s="118"/>
      <c r="U582" s="118"/>
      <c r="V582" s="118"/>
      <c r="W582" s="118"/>
      <c r="X582" s="118"/>
      <c r="Y582" s="118"/>
      <c r="Z582" s="118"/>
      <c r="AA582" s="118"/>
      <c r="AB582" s="118"/>
      <c r="AC582" s="118"/>
      <c r="AD582" s="118"/>
      <c r="AE582" s="118"/>
      <c r="AF582" s="118"/>
      <c r="AG582" s="118"/>
      <c r="AH582" s="118"/>
      <c r="AI582" s="118"/>
      <c r="AJ582" s="118"/>
      <c r="AK582" s="118"/>
      <c r="AL582" s="118"/>
      <c r="AM582" s="118"/>
      <c r="AN582" s="118"/>
      <c r="AO582" s="118"/>
      <c r="AP582" s="118"/>
      <c r="AQ582" s="118"/>
      <c r="AR582" s="118"/>
      <c r="AS582" s="118"/>
      <c r="AT582" s="118"/>
      <c r="AU582" s="118"/>
      <c r="AV582" s="118"/>
      <c r="AW582" s="118"/>
      <c r="AX582" s="118"/>
      <c r="AY582" s="118"/>
      <c r="AZ582" s="118"/>
      <c r="BA582" s="118"/>
      <c r="BB582" s="118"/>
      <c r="BC582" s="118"/>
      <c r="BD582" s="118"/>
      <c r="BE582" s="118"/>
      <c r="BF582" s="118"/>
      <c r="BG582" s="118"/>
      <c r="BH582" s="118"/>
      <c r="BI582" s="118"/>
      <c r="BJ582" s="118"/>
      <c r="BK582" s="118"/>
      <c r="BL582" s="118"/>
      <c r="BM582" s="118"/>
      <c r="BN582" s="118"/>
      <c r="BO582" s="118"/>
      <c r="BP582" s="118"/>
      <c r="BQ582" s="118"/>
      <c r="BR582" s="118"/>
      <c r="BS582" s="118"/>
      <c r="BT582" s="118"/>
      <c r="BU582" s="118"/>
      <c r="BV582" s="118"/>
      <c r="BW582" s="118"/>
      <c r="BX582" s="118"/>
      <c r="BY582" s="118"/>
      <c r="BZ582" s="118"/>
      <c r="CA582" s="118"/>
      <c r="CB582" s="118"/>
      <c r="CC582" s="118"/>
      <c r="CD582" s="118"/>
      <c r="CE582" s="118"/>
      <c r="CF582" s="118"/>
      <c r="CG582" s="118"/>
      <c r="CH582" s="118"/>
      <c r="CI582" s="118"/>
      <c r="CJ582" s="118"/>
      <c r="CK582" s="118"/>
      <c r="CL582" s="118"/>
      <c r="CM582" s="118"/>
      <c r="CN582" s="118"/>
      <c r="CO582" s="118"/>
      <c r="CP582" s="118"/>
      <c r="CQ582" s="118"/>
      <c r="CR582" s="118"/>
      <c r="CS582" s="118"/>
      <c r="CT582" s="118"/>
      <c r="CU582" s="118"/>
      <c r="CV582" s="118"/>
      <c r="CW582" s="118"/>
      <c r="CX582" s="118"/>
      <c r="CY582" s="118"/>
      <c r="CZ582" s="118"/>
      <c r="DA582" s="118"/>
      <c r="DB582" s="118"/>
      <c r="DC582" s="118"/>
      <c r="DD582" s="118"/>
      <c r="DE582" s="118"/>
      <c r="DF582" s="118"/>
      <c r="DG582" s="118"/>
      <c r="DH582" s="118"/>
      <c r="DI582" s="118"/>
      <c r="DJ582" s="118"/>
      <c r="DK582" s="118"/>
      <c r="DL582" s="118"/>
      <c r="DM582" s="118"/>
      <c r="DN582" s="118"/>
      <c r="DO582" s="118"/>
      <c r="DP582" s="118"/>
      <c r="DQ582" s="118"/>
      <c r="DR582" s="118"/>
      <c r="DS582" s="118"/>
      <c r="DT582" s="118"/>
      <c r="DU582" s="118"/>
      <c r="DV582" s="118"/>
      <c r="DW582" s="118"/>
      <c r="DX582" s="118"/>
      <c r="DY582" s="118"/>
      <c r="DZ582" s="118"/>
      <c r="EA582" s="118"/>
      <c r="EB582" s="118"/>
      <c r="EC582" s="118"/>
      <c r="ED582" s="118"/>
      <c r="EE582" s="118"/>
      <c r="EF582" s="118"/>
      <c r="EG582" s="118"/>
      <c r="EH582" s="118"/>
      <c r="EI582" s="118"/>
      <c r="EJ582" s="118"/>
      <c r="EK582" s="118"/>
      <c r="EL582" s="118"/>
      <c r="EM582" s="118"/>
      <c r="EN582" s="118"/>
      <c r="EO582" s="118"/>
      <c r="EP582" s="118"/>
      <c r="EQ582" s="118"/>
      <c r="ER582" s="118"/>
      <c r="ES582" s="118"/>
      <c r="ET582" s="118"/>
      <c r="EU582" s="118"/>
      <c r="EV582" s="118"/>
      <c r="EW582" s="118"/>
      <c r="EX582" s="118"/>
      <c r="EY582" s="118"/>
      <c r="EZ582" s="118"/>
      <c r="FA582" s="118"/>
      <c r="FB582" s="118"/>
      <c r="FC582" s="118"/>
      <c r="FD582" s="118"/>
      <c r="FE582" s="118"/>
      <c r="FF582" s="118"/>
      <c r="FG582" s="118"/>
      <c r="FH582" s="118"/>
      <c r="FI582" s="118"/>
      <c r="FJ582" s="118"/>
      <c r="FK582" s="118"/>
      <c r="FL582" s="118"/>
      <c r="FM582" s="118"/>
      <c r="FN582" s="118"/>
      <c r="FO582" s="118"/>
      <c r="FP582" s="118"/>
      <c r="FQ582" s="118"/>
      <c r="FR582" s="118"/>
      <c r="FS582" s="118"/>
      <c r="FT582" s="118"/>
      <c r="FU582" s="118"/>
      <c r="FV582" s="118"/>
      <c r="FW582" s="118"/>
      <c r="FX582" s="118"/>
      <c r="FY582" s="118"/>
      <c r="FZ582" s="118"/>
      <c r="GA582" s="118"/>
      <c r="GB582" s="118"/>
      <c r="GC582" s="118"/>
      <c r="GD582" s="118"/>
      <c r="GE582" s="118"/>
      <c r="GF582" s="118"/>
      <c r="GG582" s="118"/>
      <c r="GH582" s="118"/>
      <c r="GI582" s="118"/>
      <c r="GJ582" s="118"/>
      <c r="GK582" s="118"/>
      <c r="GL582" s="118"/>
      <c r="GM582" s="118"/>
      <c r="GN582" s="118"/>
      <c r="GO582" s="118"/>
      <c r="GP582" s="118"/>
      <c r="GQ582" s="118"/>
      <c r="GR582" s="118"/>
      <c r="GS582" s="118"/>
      <c r="GT582" s="118"/>
      <c r="GU582" s="118"/>
      <c r="GV582" s="118"/>
      <c r="GW582" s="118"/>
      <c r="GX582" s="118"/>
      <c r="GY582" s="118"/>
      <c r="GZ582" s="118"/>
      <c r="HA582" s="118"/>
      <c r="HB582" s="118"/>
      <c r="HC582" s="118"/>
      <c r="HD582" s="118"/>
      <c r="HE582" s="118"/>
      <c r="HF582" s="118"/>
      <c r="HG582" s="118"/>
      <c r="HH582" s="118"/>
      <c r="HI582" s="118"/>
      <c r="HJ582" s="118"/>
      <c r="HK582" s="118"/>
      <c r="HL582" s="118"/>
      <c r="HM582" s="118"/>
      <c r="HN582" s="118"/>
      <c r="HO582" s="118"/>
      <c r="HP582" s="118"/>
      <c r="HQ582" s="118"/>
      <c r="HR582" s="118"/>
      <c r="HS582" s="118"/>
      <c r="HT582" s="118"/>
      <c r="HU582" s="118"/>
      <c r="HV582" s="118"/>
      <c r="HW582" s="118"/>
      <c r="HX582" s="118"/>
      <c r="HY582" s="118"/>
      <c r="HZ582" s="118"/>
      <c r="IA582" s="118"/>
      <c r="IB582" s="118"/>
      <c r="IC582" s="118"/>
      <c r="ID582" s="118"/>
      <c r="IE582" s="118"/>
      <c r="IF582" s="118"/>
      <c r="IG582" s="118"/>
      <c r="IH582" s="118"/>
      <c r="II582" s="118"/>
      <c r="IJ582" s="118"/>
      <c r="IK582" s="118"/>
      <c r="IL582" s="118"/>
      <c r="IM582" s="118"/>
      <c r="IN582" s="118"/>
      <c r="IO582" s="118"/>
      <c r="IP582" s="118"/>
      <c r="IQ582" s="118"/>
      <c r="IR582" s="118"/>
      <c r="IS582" s="118"/>
      <c r="IT582" s="118"/>
      <c r="IU582" s="118"/>
      <c r="IV582" s="118"/>
      <c r="IW582" s="118"/>
    </row>
    <row r="583" spans="1:257" s="113" customFormat="1" ht="78" customHeight="1">
      <c r="A583" s="155">
        <v>3</v>
      </c>
      <c r="B583" s="588" t="s">
        <v>316</v>
      </c>
      <c r="C583" s="588"/>
      <c r="D583" s="588"/>
      <c r="E583" s="588"/>
      <c r="F583" s="588"/>
      <c r="G583" s="588"/>
      <c r="H583" s="588"/>
      <c r="K583" s="64"/>
      <c r="L583" s="123"/>
      <c r="M583" s="21"/>
      <c r="N583" s="21"/>
      <c r="O583" s="6"/>
      <c r="P583" s="118"/>
      <c r="Q583" s="118"/>
      <c r="R583" s="118"/>
      <c r="S583" s="118"/>
      <c r="T583" s="118"/>
      <c r="U583" s="118"/>
      <c r="V583" s="118"/>
      <c r="W583" s="118"/>
      <c r="X583" s="118"/>
      <c r="Y583" s="118"/>
      <c r="Z583" s="118"/>
      <c r="AA583" s="118"/>
      <c r="AB583" s="118"/>
      <c r="AC583" s="118"/>
      <c r="AD583" s="118"/>
      <c r="AE583" s="118"/>
      <c r="AF583" s="118"/>
      <c r="AG583" s="118"/>
      <c r="AH583" s="118"/>
      <c r="AI583" s="118"/>
      <c r="AJ583" s="118"/>
      <c r="AK583" s="118"/>
      <c r="AL583" s="118"/>
      <c r="AM583" s="118"/>
      <c r="AN583" s="118"/>
      <c r="AO583" s="118"/>
      <c r="AP583" s="118"/>
      <c r="AQ583" s="118"/>
      <c r="AR583" s="118"/>
      <c r="AS583" s="118"/>
      <c r="AT583" s="118"/>
      <c r="AU583" s="118"/>
      <c r="AV583" s="118"/>
      <c r="AW583" s="118"/>
      <c r="AX583" s="118"/>
      <c r="AY583" s="118"/>
      <c r="AZ583" s="118"/>
      <c r="BA583" s="118"/>
      <c r="BB583" s="118"/>
      <c r="BC583" s="118"/>
      <c r="BD583" s="118"/>
      <c r="BE583" s="118"/>
      <c r="BF583" s="118"/>
      <c r="BG583" s="118"/>
      <c r="BH583" s="118"/>
      <c r="BI583" s="118"/>
      <c r="BJ583" s="118"/>
      <c r="BK583" s="118"/>
      <c r="BL583" s="118"/>
      <c r="BM583" s="118"/>
      <c r="BN583" s="118"/>
      <c r="BO583" s="118"/>
      <c r="BP583" s="118"/>
      <c r="BQ583" s="118"/>
      <c r="BR583" s="118"/>
      <c r="BS583" s="118"/>
      <c r="BT583" s="118"/>
      <c r="BU583" s="118"/>
      <c r="BV583" s="118"/>
      <c r="BW583" s="118"/>
      <c r="BX583" s="118"/>
      <c r="BY583" s="118"/>
      <c r="BZ583" s="118"/>
      <c r="CA583" s="118"/>
      <c r="CB583" s="118"/>
      <c r="CC583" s="118"/>
      <c r="CD583" s="118"/>
      <c r="CE583" s="118"/>
      <c r="CF583" s="118"/>
      <c r="CG583" s="118"/>
      <c r="CH583" s="118"/>
      <c r="CI583" s="118"/>
      <c r="CJ583" s="118"/>
      <c r="CK583" s="118"/>
      <c r="CL583" s="118"/>
      <c r="CM583" s="118"/>
      <c r="CN583" s="118"/>
      <c r="CO583" s="118"/>
      <c r="CP583" s="118"/>
      <c r="CQ583" s="118"/>
      <c r="CR583" s="118"/>
      <c r="CS583" s="118"/>
      <c r="CT583" s="118"/>
      <c r="CU583" s="118"/>
      <c r="CV583" s="118"/>
      <c r="CW583" s="118"/>
      <c r="CX583" s="118"/>
      <c r="CY583" s="118"/>
      <c r="CZ583" s="118"/>
      <c r="DA583" s="118"/>
      <c r="DB583" s="118"/>
      <c r="DC583" s="118"/>
      <c r="DD583" s="118"/>
      <c r="DE583" s="118"/>
      <c r="DF583" s="118"/>
      <c r="DG583" s="118"/>
      <c r="DH583" s="118"/>
      <c r="DI583" s="118"/>
      <c r="DJ583" s="118"/>
      <c r="DK583" s="118"/>
      <c r="DL583" s="118"/>
      <c r="DM583" s="118"/>
      <c r="DN583" s="118"/>
      <c r="DO583" s="118"/>
      <c r="DP583" s="118"/>
      <c r="DQ583" s="118"/>
      <c r="DR583" s="118"/>
      <c r="DS583" s="118"/>
      <c r="DT583" s="118"/>
      <c r="DU583" s="118"/>
      <c r="DV583" s="118"/>
      <c r="DW583" s="118"/>
      <c r="DX583" s="118"/>
      <c r="DY583" s="118"/>
      <c r="DZ583" s="118"/>
      <c r="EA583" s="118"/>
      <c r="EB583" s="118"/>
      <c r="EC583" s="118"/>
      <c r="ED583" s="118"/>
      <c r="EE583" s="118"/>
      <c r="EF583" s="118"/>
      <c r="EG583" s="118"/>
      <c r="EH583" s="118"/>
      <c r="EI583" s="118"/>
      <c r="EJ583" s="118"/>
      <c r="EK583" s="118"/>
      <c r="EL583" s="118"/>
      <c r="EM583" s="118"/>
      <c r="EN583" s="118"/>
      <c r="EO583" s="118"/>
      <c r="EP583" s="118"/>
      <c r="EQ583" s="118"/>
      <c r="ER583" s="118"/>
      <c r="ES583" s="118"/>
      <c r="ET583" s="118"/>
      <c r="EU583" s="118"/>
      <c r="EV583" s="118"/>
      <c r="EW583" s="118"/>
      <c r="EX583" s="118"/>
      <c r="EY583" s="118"/>
      <c r="EZ583" s="118"/>
      <c r="FA583" s="118"/>
      <c r="FB583" s="118"/>
      <c r="FC583" s="118"/>
      <c r="FD583" s="118"/>
      <c r="FE583" s="118"/>
      <c r="FF583" s="118"/>
      <c r="FG583" s="118"/>
      <c r="FH583" s="118"/>
      <c r="FI583" s="118"/>
      <c r="FJ583" s="118"/>
      <c r="FK583" s="118"/>
      <c r="FL583" s="118"/>
      <c r="FM583" s="118"/>
      <c r="FN583" s="118"/>
      <c r="FO583" s="118"/>
      <c r="FP583" s="118"/>
      <c r="FQ583" s="118"/>
      <c r="FR583" s="118"/>
      <c r="FS583" s="118"/>
      <c r="FT583" s="118"/>
      <c r="FU583" s="118"/>
      <c r="FV583" s="118"/>
      <c r="FW583" s="118"/>
      <c r="FX583" s="118"/>
      <c r="FY583" s="118"/>
      <c r="FZ583" s="118"/>
      <c r="GA583" s="118"/>
      <c r="GB583" s="118"/>
      <c r="GC583" s="118"/>
      <c r="GD583" s="118"/>
      <c r="GE583" s="118"/>
      <c r="GF583" s="118"/>
      <c r="GG583" s="118"/>
      <c r="GH583" s="118"/>
      <c r="GI583" s="118"/>
      <c r="GJ583" s="118"/>
      <c r="GK583" s="118"/>
      <c r="GL583" s="118"/>
      <c r="GM583" s="118"/>
      <c r="GN583" s="118"/>
      <c r="GO583" s="118"/>
      <c r="GP583" s="118"/>
      <c r="GQ583" s="118"/>
      <c r="GR583" s="118"/>
      <c r="GS583" s="118"/>
      <c r="GT583" s="118"/>
      <c r="GU583" s="118"/>
      <c r="GV583" s="118"/>
      <c r="GW583" s="118"/>
      <c r="GX583" s="118"/>
      <c r="GY583" s="118"/>
      <c r="GZ583" s="118"/>
      <c r="HA583" s="118"/>
      <c r="HB583" s="118"/>
      <c r="HC583" s="118"/>
      <c r="HD583" s="118"/>
      <c r="HE583" s="118"/>
      <c r="HF583" s="118"/>
      <c r="HG583" s="118"/>
      <c r="HH583" s="118"/>
      <c r="HI583" s="118"/>
      <c r="HJ583" s="118"/>
      <c r="HK583" s="118"/>
      <c r="HL583" s="118"/>
      <c r="HM583" s="118"/>
      <c r="HN583" s="118"/>
      <c r="HO583" s="118"/>
      <c r="HP583" s="118"/>
      <c r="HQ583" s="118"/>
      <c r="HR583" s="118"/>
      <c r="HS583" s="118"/>
      <c r="HT583" s="118"/>
      <c r="HU583" s="118"/>
      <c r="HV583" s="118"/>
      <c r="HW583" s="118"/>
      <c r="HX583" s="118"/>
      <c r="HY583" s="118"/>
      <c r="HZ583" s="118"/>
      <c r="IA583" s="118"/>
      <c r="IB583" s="118"/>
      <c r="IC583" s="118"/>
      <c r="ID583" s="118"/>
      <c r="IE583" s="118"/>
      <c r="IF583" s="118"/>
      <c r="IG583" s="118"/>
      <c r="IH583" s="118"/>
      <c r="II583" s="118"/>
      <c r="IJ583" s="118"/>
      <c r="IK583" s="118"/>
      <c r="IL583" s="118"/>
      <c r="IM583" s="118"/>
      <c r="IN583" s="118"/>
      <c r="IO583" s="118"/>
      <c r="IP583" s="118"/>
      <c r="IQ583" s="118"/>
      <c r="IR583" s="118"/>
      <c r="IS583" s="118"/>
      <c r="IT583" s="118"/>
      <c r="IU583" s="118"/>
      <c r="IV583" s="118"/>
      <c r="IW583" s="118"/>
    </row>
    <row r="584" spans="1:257" s="113" customFormat="1" ht="15.75">
      <c r="A584" s="155"/>
      <c r="B584" s="118" t="s">
        <v>315</v>
      </c>
      <c r="K584" s="64"/>
      <c r="L584" s="123"/>
      <c r="M584" s="21"/>
      <c r="N584" s="21"/>
      <c r="O584" s="6"/>
      <c r="P584" s="118"/>
      <c r="Q584" s="118"/>
      <c r="R584" s="118"/>
      <c r="S584" s="118"/>
      <c r="T584" s="118"/>
      <c r="U584" s="118"/>
      <c r="V584" s="118"/>
      <c r="W584" s="118"/>
      <c r="X584" s="118"/>
      <c r="Y584" s="118"/>
      <c r="Z584" s="118"/>
      <c r="AA584" s="118"/>
      <c r="AB584" s="118"/>
      <c r="AC584" s="118"/>
      <c r="AD584" s="118"/>
      <c r="AE584" s="118"/>
      <c r="AF584" s="118"/>
      <c r="AG584" s="118"/>
      <c r="AH584" s="118"/>
      <c r="AI584" s="118"/>
      <c r="AJ584" s="118"/>
      <c r="AK584" s="118"/>
      <c r="AL584" s="118"/>
      <c r="AM584" s="118"/>
      <c r="AN584" s="118"/>
      <c r="AO584" s="118"/>
      <c r="AP584" s="118"/>
      <c r="AQ584" s="118"/>
      <c r="AR584" s="118"/>
      <c r="AS584" s="118"/>
      <c r="AT584" s="118"/>
      <c r="AU584" s="118"/>
      <c r="AV584" s="118"/>
      <c r="AW584" s="118"/>
      <c r="AX584" s="118"/>
      <c r="AY584" s="118"/>
      <c r="AZ584" s="118"/>
      <c r="BA584" s="118"/>
      <c r="BB584" s="118"/>
      <c r="BC584" s="118"/>
      <c r="BD584" s="118"/>
      <c r="BE584" s="118"/>
      <c r="BF584" s="118"/>
      <c r="BG584" s="118"/>
      <c r="BH584" s="118"/>
      <c r="BI584" s="118"/>
      <c r="BJ584" s="118"/>
      <c r="BK584" s="118"/>
      <c r="BL584" s="118"/>
      <c r="BM584" s="118"/>
      <c r="BN584" s="118"/>
      <c r="BO584" s="118"/>
      <c r="BP584" s="118"/>
      <c r="BQ584" s="118"/>
      <c r="BR584" s="118"/>
      <c r="BS584" s="118"/>
      <c r="BT584" s="118"/>
      <c r="BU584" s="118"/>
      <c r="BV584" s="118"/>
      <c r="BW584" s="118"/>
      <c r="BX584" s="118"/>
      <c r="BY584" s="118"/>
      <c r="BZ584" s="118"/>
      <c r="CA584" s="118"/>
      <c r="CB584" s="118"/>
      <c r="CC584" s="118"/>
      <c r="CD584" s="118"/>
      <c r="CE584" s="118"/>
      <c r="CF584" s="118"/>
      <c r="CG584" s="118"/>
      <c r="CH584" s="118"/>
      <c r="CI584" s="118"/>
      <c r="CJ584" s="118"/>
      <c r="CK584" s="118"/>
      <c r="CL584" s="118"/>
      <c r="CM584" s="118"/>
      <c r="CN584" s="118"/>
      <c r="CO584" s="118"/>
      <c r="CP584" s="118"/>
      <c r="CQ584" s="118"/>
      <c r="CR584" s="118"/>
      <c r="CS584" s="118"/>
      <c r="CT584" s="118"/>
      <c r="CU584" s="118"/>
      <c r="CV584" s="118"/>
      <c r="CW584" s="118"/>
      <c r="CX584" s="118"/>
      <c r="CY584" s="118"/>
      <c r="CZ584" s="118"/>
      <c r="DA584" s="118"/>
      <c r="DB584" s="118"/>
      <c r="DC584" s="118"/>
      <c r="DD584" s="118"/>
      <c r="DE584" s="118"/>
      <c r="DF584" s="118"/>
      <c r="DG584" s="118"/>
      <c r="DH584" s="118"/>
      <c r="DI584" s="118"/>
      <c r="DJ584" s="118"/>
      <c r="DK584" s="118"/>
      <c r="DL584" s="118"/>
      <c r="DM584" s="118"/>
      <c r="DN584" s="118"/>
      <c r="DO584" s="118"/>
      <c r="DP584" s="118"/>
      <c r="DQ584" s="118"/>
      <c r="DR584" s="118"/>
      <c r="DS584" s="118"/>
      <c r="DT584" s="118"/>
      <c r="DU584" s="118"/>
      <c r="DV584" s="118"/>
      <c r="DW584" s="118"/>
      <c r="DX584" s="118"/>
      <c r="DY584" s="118"/>
      <c r="DZ584" s="118"/>
      <c r="EA584" s="118"/>
      <c r="EB584" s="118"/>
      <c r="EC584" s="118"/>
      <c r="ED584" s="118"/>
      <c r="EE584" s="118"/>
      <c r="EF584" s="118"/>
      <c r="EG584" s="118"/>
      <c r="EH584" s="118"/>
      <c r="EI584" s="118"/>
      <c r="EJ584" s="118"/>
      <c r="EK584" s="118"/>
      <c r="EL584" s="118"/>
      <c r="EM584" s="118"/>
      <c r="EN584" s="118"/>
      <c r="EO584" s="118"/>
      <c r="EP584" s="118"/>
      <c r="EQ584" s="118"/>
      <c r="ER584" s="118"/>
      <c r="ES584" s="118"/>
      <c r="ET584" s="118"/>
      <c r="EU584" s="118"/>
      <c r="EV584" s="118"/>
      <c r="EW584" s="118"/>
      <c r="EX584" s="118"/>
      <c r="EY584" s="118"/>
      <c r="EZ584" s="118"/>
      <c r="FA584" s="118"/>
      <c r="FB584" s="118"/>
      <c r="FC584" s="118"/>
      <c r="FD584" s="118"/>
      <c r="FE584" s="118"/>
      <c r="FF584" s="118"/>
      <c r="FG584" s="118"/>
      <c r="FH584" s="118"/>
      <c r="FI584" s="118"/>
      <c r="FJ584" s="118"/>
      <c r="FK584" s="118"/>
      <c r="FL584" s="118"/>
      <c r="FM584" s="118"/>
      <c r="FN584" s="118"/>
      <c r="FO584" s="118"/>
      <c r="FP584" s="118"/>
      <c r="FQ584" s="118"/>
      <c r="FR584" s="118"/>
      <c r="FS584" s="118"/>
      <c r="FT584" s="118"/>
      <c r="FU584" s="118"/>
      <c r="FV584" s="118"/>
      <c r="FW584" s="118"/>
      <c r="FX584" s="118"/>
      <c r="FY584" s="118"/>
      <c r="FZ584" s="118"/>
      <c r="GA584" s="118"/>
      <c r="GB584" s="118"/>
      <c r="GC584" s="118"/>
      <c r="GD584" s="118"/>
      <c r="GE584" s="118"/>
      <c r="GF584" s="118"/>
      <c r="GG584" s="118"/>
      <c r="GH584" s="118"/>
      <c r="GI584" s="118"/>
      <c r="GJ584" s="118"/>
      <c r="GK584" s="118"/>
      <c r="GL584" s="118"/>
      <c r="GM584" s="118"/>
      <c r="GN584" s="118"/>
      <c r="GO584" s="118"/>
      <c r="GP584" s="118"/>
      <c r="GQ584" s="118"/>
      <c r="GR584" s="118"/>
      <c r="GS584" s="118"/>
      <c r="GT584" s="118"/>
      <c r="GU584" s="118"/>
      <c r="GV584" s="118"/>
      <c r="GW584" s="118"/>
      <c r="GX584" s="118"/>
      <c r="GY584" s="118"/>
      <c r="GZ584" s="118"/>
      <c r="HA584" s="118"/>
      <c r="HB584" s="118"/>
      <c r="HC584" s="118"/>
      <c r="HD584" s="118"/>
      <c r="HE584" s="118"/>
      <c r="HF584" s="118"/>
      <c r="HG584" s="118"/>
      <c r="HH584" s="118"/>
      <c r="HI584" s="118"/>
      <c r="HJ584" s="118"/>
      <c r="HK584" s="118"/>
      <c r="HL584" s="118"/>
      <c r="HM584" s="118"/>
      <c r="HN584" s="118"/>
      <c r="HO584" s="118"/>
      <c r="HP584" s="118"/>
      <c r="HQ584" s="118"/>
      <c r="HR584" s="118"/>
      <c r="HS584" s="118"/>
      <c r="HT584" s="118"/>
      <c r="HU584" s="118"/>
      <c r="HV584" s="118"/>
      <c r="HW584" s="118"/>
      <c r="HX584" s="118"/>
      <c r="HY584" s="118"/>
      <c r="HZ584" s="118"/>
      <c r="IA584" s="118"/>
      <c r="IB584" s="118"/>
      <c r="IC584" s="118"/>
      <c r="ID584" s="118"/>
      <c r="IE584" s="118"/>
      <c r="IF584" s="118"/>
      <c r="IG584" s="118"/>
      <c r="IH584" s="118"/>
      <c r="II584" s="118"/>
      <c r="IJ584" s="118"/>
      <c r="IK584" s="118"/>
      <c r="IL584" s="118"/>
      <c r="IM584" s="118"/>
      <c r="IN584" s="118"/>
      <c r="IO584" s="118"/>
      <c r="IP584" s="118"/>
      <c r="IQ584" s="118"/>
      <c r="IR584" s="118"/>
      <c r="IS584" s="118"/>
      <c r="IT584" s="118"/>
      <c r="IU584" s="118"/>
      <c r="IV584" s="118"/>
      <c r="IW584" s="118"/>
    </row>
    <row r="585" spans="1:257" s="113" customFormat="1" ht="23.45" customHeight="1">
      <c r="A585" s="155"/>
      <c r="B585" s="116" t="s">
        <v>11</v>
      </c>
      <c r="C585" s="116"/>
      <c r="D585" s="42">
        <v>1</v>
      </c>
      <c r="E585" s="116"/>
      <c r="F585" s="114" t="s">
        <v>9</v>
      </c>
      <c r="G585" s="112"/>
      <c r="H585" s="116" t="s">
        <v>69</v>
      </c>
      <c r="I585" s="122"/>
      <c r="J585" s="51">
        <f>SUM(D585*G585)</f>
        <v>0</v>
      </c>
      <c r="K585" s="86" t="s">
        <v>69</v>
      </c>
      <c r="L585" s="123"/>
      <c r="M585" s="21"/>
      <c r="N585" s="21"/>
      <c r="O585" s="6"/>
      <c r="P585" s="118"/>
      <c r="Q585" s="118"/>
      <c r="R585" s="118"/>
      <c r="S585" s="118"/>
      <c r="T585" s="118"/>
      <c r="U585" s="118"/>
      <c r="V585" s="118"/>
      <c r="W585" s="118"/>
      <c r="X585" s="118"/>
      <c r="Y585" s="118"/>
      <c r="Z585" s="118"/>
      <c r="AA585" s="118"/>
      <c r="AB585" s="118"/>
      <c r="AC585" s="118"/>
      <c r="AD585" s="118"/>
      <c r="AE585" s="118"/>
      <c r="AF585" s="118"/>
      <c r="AG585" s="118"/>
      <c r="AH585" s="118"/>
      <c r="AI585" s="118"/>
      <c r="AJ585" s="118"/>
      <c r="AK585" s="118"/>
      <c r="AL585" s="118"/>
      <c r="AM585" s="118"/>
      <c r="AN585" s="118"/>
      <c r="AO585" s="118"/>
      <c r="AP585" s="118"/>
      <c r="AQ585" s="118"/>
      <c r="AR585" s="118"/>
      <c r="AS585" s="118"/>
      <c r="AT585" s="118"/>
      <c r="AU585" s="118"/>
      <c r="AV585" s="118"/>
      <c r="AW585" s="118"/>
      <c r="AX585" s="118"/>
      <c r="AY585" s="118"/>
      <c r="AZ585" s="118"/>
      <c r="BA585" s="118"/>
      <c r="BB585" s="118"/>
      <c r="BC585" s="118"/>
      <c r="BD585" s="118"/>
      <c r="BE585" s="118"/>
      <c r="BF585" s="118"/>
      <c r="BG585" s="118"/>
      <c r="BH585" s="118"/>
      <c r="BI585" s="118"/>
      <c r="BJ585" s="118"/>
      <c r="BK585" s="118"/>
      <c r="BL585" s="118"/>
      <c r="BM585" s="118"/>
      <c r="BN585" s="118"/>
      <c r="BO585" s="118"/>
      <c r="BP585" s="118"/>
      <c r="BQ585" s="118"/>
      <c r="BR585" s="118"/>
      <c r="BS585" s="118"/>
      <c r="BT585" s="118"/>
      <c r="BU585" s="118"/>
      <c r="BV585" s="118"/>
      <c r="BW585" s="118"/>
      <c r="BX585" s="118"/>
      <c r="BY585" s="118"/>
      <c r="BZ585" s="118"/>
      <c r="CA585" s="118"/>
      <c r="CB585" s="118"/>
      <c r="CC585" s="118"/>
      <c r="CD585" s="118"/>
      <c r="CE585" s="118"/>
      <c r="CF585" s="118"/>
      <c r="CG585" s="118"/>
      <c r="CH585" s="118"/>
      <c r="CI585" s="118"/>
      <c r="CJ585" s="118"/>
      <c r="CK585" s="118"/>
      <c r="CL585" s="118"/>
      <c r="CM585" s="118"/>
      <c r="CN585" s="118"/>
      <c r="CO585" s="118"/>
      <c r="CP585" s="118"/>
      <c r="CQ585" s="118"/>
      <c r="CR585" s="118"/>
      <c r="CS585" s="118"/>
      <c r="CT585" s="118"/>
      <c r="CU585" s="118"/>
      <c r="CV585" s="118"/>
      <c r="CW585" s="118"/>
      <c r="CX585" s="118"/>
      <c r="CY585" s="118"/>
      <c r="CZ585" s="118"/>
      <c r="DA585" s="118"/>
      <c r="DB585" s="118"/>
      <c r="DC585" s="118"/>
      <c r="DD585" s="118"/>
      <c r="DE585" s="118"/>
      <c r="DF585" s="118"/>
      <c r="DG585" s="118"/>
      <c r="DH585" s="118"/>
      <c r="DI585" s="118"/>
      <c r="DJ585" s="118"/>
      <c r="DK585" s="118"/>
      <c r="DL585" s="118"/>
      <c r="DM585" s="118"/>
      <c r="DN585" s="118"/>
      <c r="DO585" s="118"/>
      <c r="DP585" s="118"/>
      <c r="DQ585" s="118"/>
      <c r="DR585" s="118"/>
      <c r="DS585" s="118"/>
      <c r="DT585" s="118"/>
      <c r="DU585" s="118"/>
      <c r="DV585" s="118"/>
      <c r="DW585" s="118"/>
      <c r="DX585" s="118"/>
      <c r="DY585" s="118"/>
      <c r="DZ585" s="118"/>
      <c r="EA585" s="118"/>
      <c r="EB585" s="118"/>
      <c r="EC585" s="118"/>
      <c r="ED585" s="118"/>
      <c r="EE585" s="118"/>
      <c r="EF585" s="118"/>
      <c r="EG585" s="118"/>
      <c r="EH585" s="118"/>
      <c r="EI585" s="118"/>
      <c r="EJ585" s="118"/>
      <c r="EK585" s="118"/>
      <c r="EL585" s="118"/>
      <c r="EM585" s="118"/>
      <c r="EN585" s="118"/>
      <c r="EO585" s="118"/>
      <c r="EP585" s="118"/>
      <c r="EQ585" s="118"/>
      <c r="ER585" s="118"/>
      <c r="ES585" s="118"/>
      <c r="ET585" s="118"/>
      <c r="EU585" s="118"/>
      <c r="EV585" s="118"/>
      <c r="EW585" s="118"/>
      <c r="EX585" s="118"/>
      <c r="EY585" s="118"/>
      <c r="EZ585" s="118"/>
      <c r="FA585" s="118"/>
      <c r="FB585" s="118"/>
      <c r="FC585" s="118"/>
      <c r="FD585" s="118"/>
      <c r="FE585" s="118"/>
      <c r="FF585" s="118"/>
      <c r="FG585" s="118"/>
      <c r="FH585" s="118"/>
      <c r="FI585" s="118"/>
      <c r="FJ585" s="118"/>
      <c r="FK585" s="118"/>
      <c r="FL585" s="118"/>
      <c r="FM585" s="118"/>
      <c r="FN585" s="118"/>
      <c r="FO585" s="118"/>
      <c r="FP585" s="118"/>
      <c r="FQ585" s="118"/>
      <c r="FR585" s="118"/>
      <c r="FS585" s="118"/>
      <c r="FT585" s="118"/>
      <c r="FU585" s="118"/>
      <c r="FV585" s="118"/>
      <c r="FW585" s="118"/>
      <c r="FX585" s="118"/>
      <c r="FY585" s="118"/>
      <c r="FZ585" s="118"/>
      <c r="GA585" s="118"/>
      <c r="GB585" s="118"/>
      <c r="GC585" s="118"/>
      <c r="GD585" s="118"/>
      <c r="GE585" s="118"/>
      <c r="GF585" s="118"/>
      <c r="GG585" s="118"/>
      <c r="GH585" s="118"/>
      <c r="GI585" s="118"/>
      <c r="GJ585" s="118"/>
      <c r="GK585" s="118"/>
      <c r="GL585" s="118"/>
      <c r="GM585" s="118"/>
      <c r="GN585" s="118"/>
      <c r="GO585" s="118"/>
      <c r="GP585" s="118"/>
      <c r="GQ585" s="118"/>
      <c r="GR585" s="118"/>
      <c r="GS585" s="118"/>
      <c r="GT585" s="118"/>
      <c r="GU585" s="118"/>
      <c r="GV585" s="118"/>
      <c r="GW585" s="118"/>
      <c r="GX585" s="118"/>
      <c r="GY585" s="118"/>
      <c r="GZ585" s="118"/>
      <c r="HA585" s="118"/>
      <c r="HB585" s="118"/>
      <c r="HC585" s="118"/>
      <c r="HD585" s="118"/>
      <c r="HE585" s="118"/>
      <c r="HF585" s="118"/>
      <c r="HG585" s="118"/>
      <c r="HH585" s="118"/>
      <c r="HI585" s="118"/>
      <c r="HJ585" s="118"/>
      <c r="HK585" s="118"/>
      <c r="HL585" s="118"/>
      <c r="HM585" s="118"/>
      <c r="HN585" s="118"/>
      <c r="HO585" s="118"/>
      <c r="HP585" s="118"/>
      <c r="HQ585" s="118"/>
      <c r="HR585" s="118"/>
      <c r="HS585" s="118"/>
      <c r="HT585" s="118"/>
      <c r="HU585" s="118"/>
      <c r="HV585" s="118"/>
      <c r="HW585" s="118"/>
      <c r="HX585" s="118"/>
      <c r="HY585" s="118"/>
      <c r="HZ585" s="118"/>
      <c r="IA585" s="118"/>
      <c r="IB585" s="118"/>
      <c r="IC585" s="118"/>
      <c r="ID585" s="118"/>
      <c r="IE585" s="118"/>
      <c r="IF585" s="118"/>
      <c r="IG585" s="118"/>
      <c r="IH585" s="118"/>
      <c r="II585" s="118"/>
      <c r="IJ585" s="118"/>
      <c r="IK585" s="118"/>
      <c r="IL585" s="118"/>
      <c r="IM585" s="118"/>
      <c r="IN585" s="118"/>
      <c r="IO585" s="118"/>
      <c r="IP585" s="118"/>
      <c r="IQ585" s="118"/>
      <c r="IR585" s="118"/>
      <c r="IS585" s="118"/>
      <c r="IT585" s="118"/>
      <c r="IU585" s="118"/>
      <c r="IV585" s="118"/>
      <c r="IW585" s="118"/>
    </row>
    <row r="586" spans="1:257" s="113" customFormat="1" ht="15.75">
      <c r="A586" s="155"/>
      <c r="B586" s="116"/>
      <c r="C586" s="116"/>
      <c r="D586" s="42"/>
      <c r="E586" s="116"/>
      <c r="F586" s="114"/>
      <c r="G586" s="124"/>
      <c r="H586" s="116"/>
      <c r="I586" s="122"/>
      <c r="J586" s="30"/>
      <c r="K586" s="86"/>
      <c r="L586" s="123"/>
      <c r="M586" s="21"/>
      <c r="N586" s="21"/>
      <c r="O586" s="6"/>
      <c r="P586" s="118"/>
      <c r="Q586" s="118"/>
      <c r="R586" s="118"/>
      <c r="S586" s="118"/>
      <c r="T586" s="118"/>
      <c r="U586" s="118"/>
      <c r="V586" s="118"/>
      <c r="W586" s="118"/>
      <c r="X586" s="118"/>
      <c r="Y586" s="118"/>
      <c r="Z586" s="118"/>
      <c r="AA586" s="118"/>
      <c r="AB586" s="118"/>
      <c r="AC586" s="118"/>
      <c r="AD586" s="118"/>
      <c r="AE586" s="118"/>
      <c r="AF586" s="118"/>
      <c r="AG586" s="118"/>
      <c r="AH586" s="118"/>
      <c r="AI586" s="118"/>
      <c r="AJ586" s="118"/>
      <c r="AK586" s="118"/>
      <c r="AL586" s="118"/>
      <c r="AM586" s="118"/>
      <c r="AN586" s="118"/>
      <c r="AO586" s="118"/>
      <c r="AP586" s="118"/>
      <c r="AQ586" s="118"/>
      <c r="AR586" s="118"/>
      <c r="AS586" s="118"/>
      <c r="AT586" s="118"/>
      <c r="AU586" s="118"/>
      <c r="AV586" s="118"/>
      <c r="AW586" s="118"/>
      <c r="AX586" s="118"/>
      <c r="AY586" s="118"/>
      <c r="AZ586" s="118"/>
      <c r="BA586" s="118"/>
      <c r="BB586" s="118"/>
      <c r="BC586" s="118"/>
      <c r="BD586" s="118"/>
      <c r="BE586" s="118"/>
      <c r="BF586" s="118"/>
      <c r="BG586" s="118"/>
      <c r="BH586" s="118"/>
      <c r="BI586" s="118"/>
      <c r="BJ586" s="118"/>
      <c r="BK586" s="118"/>
      <c r="BL586" s="118"/>
      <c r="BM586" s="118"/>
      <c r="BN586" s="118"/>
      <c r="BO586" s="118"/>
      <c r="BP586" s="118"/>
      <c r="BQ586" s="118"/>
      <c r="BR586" s="118"/>
      <c r="BS586" s="118"/>
      <c r="BT586" s="118"/>
      <c r="BU586" s="118"/>
      <c r="BV586" s="118"/>
      <c r="BW586" s="118"/>
      <c r="BX586" s="118"/>
      <c r="BY586" s="118"/>
      <c r="BZ586" s="118"/>
      <c r="CA586" s="118"/>
      <c r="CB586" s="118"/>
      <c r="CC586" s="118"/>
      <c r="CD586" s="118"/>
      <c r="CE586" s="118"/>
      <c r="CF586" s="118"/>
      <c r="CG586" s="118"/>
      <c r="CH586" s="118"/>
      <c r="CI586" s="118"/>
      <c r="CJ586" s="118"/>
      <c r="CK586" s="118"/>
      <c r="CL586" s="118"/>
      <c r="CM586" s="118"/>
      <c r="CN586" s="118"/>
      <c r="CO586" s="118"/>
      <c r="CP586" s="118"/>
      <c r="CQ586" s="118"/>
      <c r="CR586" s="118"/>
      <c r="CS586" s="118"/>
      <c r="CT586" s="118"/>
      <c r="CU586" s="118"/>
      <c r="CV586" s="118"/>
      <c r="CW586" s="118"/>
      <c r="CX586" s="118"/>
      <c r="CY586" s="118"/>
      <c r="CZ586" s="118"/>
      <c r="DA586" s="118"/>
      <c r="DB586" s="118"/>
      <c r="DC586" s="118"/>
      <c r="DD586" s="118"/>
      <c r="DE586" s="118"/>
      <c r="DF586" s="118"/>
      <c r="DG586" s="118"/>
      <c r="DH586" s="118"/>
      <c r="DI586" s="118"/>
      <c r="DJ586" s="118"/>
      <c r="DK586" s="118"/>
      <c r="DL586" s="118"/>
      <c r="DM586" s="118"/>
      <c r="DN586" s="118"/>
      <c r="DO586" s="118"/>
      <c r="DP586" s="118"/>
      <c r="DQ586" s="118"/>
      <c r="DR586" s="118"/>
      <c r="DS586" s="118"/>
      <c r="DT586" s="118"/>
      <c r="DU586" s="118"/>
      <c r="DV586" s="118"/>
      <c r="DW586" s="118"/>
      <c r="DX586" s="118"/>
      <c r="DY586" s="118"/>
      <c r="DZ586" s="118"/>
      <c r="EA586" s="118"/>
      <c r="EB586" s="118"/>
      <c r="EC586" s="118"/>
      <c r="ED586" s="118"/>
      <c r="EE586" s="118"/>
      <c r="EF586" s="118"/>
      <c r="EG586" s="118"/>
      <c r="EH586" s="118"/>
      <c r="EI586" s="118"/>
      <c r="EJ586" s="118"/>
      <c r="EK586" s="118"/>
      <c r="EL586" s="118"/>
      <c r="EM586" s="118"/>
      <c r="EN586" s="118"/>
      <c r="EO586" s="118"/>
      <c r="EP586" s="118"/>
      <c r="EQ586" s="118"/>
      <c r="ER586" s="118"/>
      <c r="ES586" s="118"/>
      <c r="ET586" s="118"/>
      <c r="EU586" s="118"/>
      <c r="EV586" s="118"/>
      <c r="EW586" s="118"/>
      <c r="EX586" s="118"/>
      <c r="EY586" s="118"/>
      <c r="EZ586" s="118"/>
      <c r="FA586" s="118"/>
      <c r="FB586" s="118"/>
      <c r="FC586" s="118"/>
      <c r="FD586" s="118"/>
      <c r="FE586" s="118"/>
      <c r="FF586" s="118"/>
      <c r="FG586" s="118"/>
      <c r="FH586" s="118"/>
      <c r="FI586" s="118"/>
      <c r="FJ586" s="118"/>
      <c r="FK586" s="118"/>
      <c r="FL586" s="118"/>
      <c r="FM586" s="118"/>
      <c r="FN586" s="118"/>
      <c r="FO586" s="118"/>
      <c r="FP586" s="118"/>
      <c r="FQ586" s="118"/>
      <c r="FR586" s="118"/>
      <c r="FS586" s="118"/>
      <c r="FT586" s="118"/>
      <c r="FU586" s="118"/>
      <c r="FV586" s="118"/>
      <c r="FW586" s="118"/>
      <c r="FX586" s="118"/>
      <c r="FY586" s="118"/>
      <c r="FZ586" s="118"/>
      <c r="GA586" s="118"/>
      <c r="GB586" s="118"/>
      <c r="GC586" s="118"/>
      <c r="GD586" s="118"/>
      <c r="GE586" s="118"/>
      <c r="GF586" s="118"/>
      <c r="GG586" s="118"/>
      <c r="GH586" s="118"/>
      <c r="GI586" s="118"/>
      <c r="GJ586" s="118"/>
      <c r="GK586" s="118"/>
      <c r="GL586" s="118"/>
      <c r="GM586" s="118"/>
      <c r="GN586" s="118"/>
      <c r="GO586" s="118"/>
      <c r="GP586" s="118"/>
      <c r="GQ586" s="118"/>
      <c r="GR586" s="118"/>
      <c r="GS586" s="118"/>
      <c r="GT586" s="118"/>
      <c r="GU586" s="118"/>
      <c r="GV586" s="118"/>
      <c r="GW586" s="118"/>
      <c r="GX586" s="118"/>
      <c r="GY586" s="118"/>
      <c r="GZ586" s="118"/>
      <c r="HA586" s="118"/>
      <c r="HB586" s="118"/>
      <c r="HC586" s="118"/>
      <c r="HD586" s="118"/>
      <c r="HE586" s="118"/>
      <c r="HF586" s="118"/>
      <c r="HG586" s="118"/>
      <c r="HH586" s="118"/>
      <c r="HI586" s="118"/>
      <c r="HJ586" s="118"/>
      <c r="HK586" s="118"/>
      <c r="HL586" s="118"/>
      <c r="HM586" s="118"/>
      <c r="HN586" s="118"/>
      <c r="HO586" s="118"/>
      <c r="HP586" s="118"/>
      <c r="HQ586" s="118"/>
      <c r="HR586" s="118"/>
      <c r="HS586" s="118"/>
      <c r="HT586" s="118"/>
      <c r="HU586" s="118"/>
      <c r="HV586" s="118"/>
      <c r="HW586" s="118"/>
      <c r="HX586" s="118"/>
      <c r="HY586" s="118"/>
      <c r="HZ586" s="118"/>
      <c r="IA586" s="118"/>
      <c r="IB586" s="118"/>
      <c r="IC586" s="118"/>
      <c r="ID586" s="118"/>
      <c r="IE586" s="118"/>
      <c r="IF586" s="118"/>
      <c r="IG586" s="118"/>
      <c r="IH586" s="118"/>
      <c r="II586" s="118"/>
      <c r="IJ586" s="118"/>
      <c r="IK586" s="118"/>
      <c r="IL586" s="118"/>
      <c r="IM586" s="118"/>
      <c r="IN586" s="118"/>
      <c r="IO586" s="118"/>
      <c r="IP586" s="118"/>
      <c r="IQ586" s="118"/>
      <c r="IR586" s="118"/>
      <c r="IS586" s="118"/>
      <c r="IT586" s="118"/>
      <c r="IU586" s="118"/>
      <c r="IV586" s="118"/>
      <c r="IW586" s="118"/>
    </row>
    <row r="587" spans="1:257" s="113" customFormat="1" ht="54.75" customHeight="1">
      <c r="A587" s="155">
        <v>4</v>
      </c>
      <c r="B587" s="588" t="s">
        <v>320</v>
      </c>
      <c r="C587" s="588"/>
      <c r="D587" s="588"/>
      <c r="E587" s="588"/>
      <c r="F587" s="588"/>
      <c r="G587" s="588"/>
      <c r="H587" s="588"/>
      <c r="K587" s="64"/>
      <c r="L587" s="123"/>
      <c r="M587" s="21"/>
      <c r="N587" s="21"/>
      <c r="O587" s="6"/>
      <c r="P587" s="118"/>
      <c r="Q587" s="118"/>
      <c r="R587" s="118"/>
      <c r="S587" s="118"/>
      <c r="T587" s="118"/>
      <c r="U587" s="118"/>
      <c r="V587" s="118"/>
      <c r="W587" s="118"/>
      <c r="X587" s="118"/>
      <c r="Y587" s="118"/>
      <c r="Z587" s="118"/>
      <c r="AA587" s="118"/>
      <c r="AB587" s="118"/>
      <c r="AC587" s="118"/>
      <c r="AD587" s="118"/>
      <c r="AE587" s="118"/>
      <c r="AF587" s="118"/>
      <c r="AG587" s="118"/>
      <c r="AH587" s="118"/>
      <c r="AI587" s="118"/>
      <c r="AJ587" s="118"/>
      <c r="AK587" s="118"/>
      <c r="AL587" s="118"/>
      <c r="AM587" s="118"/>
      <c r="AN587" s="118"/>
      <c r="AO587" s="118"/>
      <c r="AP587" s="118"/>
      <c r="AQ587" s="118"/>
      <c r="AR587" s="118"/>
      <c r="AS587" s="118"/>
      <c r="AT587" s="118"/>
      <c r="AU587" s="118"/>
      <c r="AV587" s="118"/>
      <c r="AW587" s="118"/>
      <c r="AX587" s="118"/>
      <c r="AY587" s="118"/>
      <c r="AZ587" s="118"/>
      <c r="BA587" s="118"/>
      <c r="BB587" s="118"/>
      <c r="BC587" s="118"/>
      <c r="BD587" s="118"/>
      <c r="BE587" s="118"/>
      <c r="BF587" s="118"/>
      <c r="BG587" s="118"/>
      <c r="BH587" s="118"/>
      <c r="BI587" s="118"/>
      <c r="BJ587" s="118"/>
      <c r="BK587" s="118"/>
      <c r="BL587" s="118"/>
      <c r="BM587" s="118"/>
      <c r="BN587" s="118"/>
      <c r="BO587" s="118"/>
      <c r="BP587" s="118"/>
      <c r="BQ587" s="118"/>
      <c r="BR587" s="118"/>
      <c r="BS587" s="118"/>
      <c r="BT587" s="118"/>
      <c r="BU587" s="118"/>
      <c r="BV587" s="118"/>
      <c r="BW587" s="118"/>
      <c r="BX587" s="118"/>
      <c r="BY587" s="118"/>
      <c r="BZ587" s="118"/>
      <c r="CA587" s="118"/>
      <c r="CB587" s="118"/>
      <c r="CC587" s="118"/>
      <c r="CD587" s="118"/>
      <c r="CE587" s="118"/>
      <c r="CF587" s="118"/>
      <c r="CG587" s="118"/>
      <c r="CH587" s="118"/>
      <c r="CI587" s="118"/>
      <c r="CJ587" s="118"/>
      <c r="CK587" s="118"/>
      <c r="CL587" s="118"/>
      <c r="CM587" s="118"/>
      <c r="CN587" s="118"/>
      <c r="CO587" s="118"/>
      <c r="CP587" s="118"/>
      <c r="CQ587" s="118"/>
      <c r="CR587" s="118"/>
      <c r="CS587" s="118"/>
      <c r="CT587" s="118"/>
      <c r="CU587" s="118"/>
      <c r="CV587" s="118"/>
      <c r="CW587" s="118"/>
      <c r="CX587" s="118"/>
      <c r="CY587" s="118"/>
      <c r="CZ587" s="118"/>
      <c r="DA587" s="118"/>
      <c r="DB587" s="118"/>
      <c r="DC587" s="118"/>
      <c r="DD587" s="118"/>
      <c r="DE587" s="118"/>
      <c r="DF587" s="118"/>
      <c r="DG587" s="118"/>
      <c r="DH587" s="118"/>
      <c r="DI587" s="118"/>
      <c r="DJ587" s="118"/>
      <c r="DK587" s="118"/>
      <c r="DL587" s="118"/>
      <c r="DM587" s="118"/>
      <c r="DN587" s="118"/>
      <c r="DO587" s="118"/>
      <c r="DP587" s="118"/>
      <c r="DQ587" s="118"/>
      <c r="DR587" s="118"/>
      <c r="DS587" s="118"/>
      <c r="DT587" s="118"/>
      <c r="DU587" s="118"/>
      <c r="DV587" s="118"/>
      <c r="DW587" s="118"/>
      <c r="DX587" s="118"/>
      <c r="DY587" s="118"/>
      <c r="DZ587" s="118"/>
      <c r="EA587" s="118"/>
      <c r="EB587" s="118"/>
      <c r="EC587" s="118"/>
      <c r="ED587" s="118"/>
      <c r="EE587" s="118"/>
      <c r="EF587" s="118"/>
      <c r="EG587" s="118"/>
      <c r="EH587" s="118"/>
      <c r="EI587" s="118"/>
      <c r="EJ587" s="118"/>
      <c r="EK587" s="118"/>
      <c r="EL587" s="118"/>
      <c r="EM587" s="118"/>
      <c r="EN587" s="118"/>
      <c r="EO587" s="118"/>
      <c r="EP587" s="118"/>
      <c r="EQ587" s="118"/>
      <c r="ER587" s="118"/>
      <c r="ES587" s="118"/>
      <c r="ET587" s="118"/>
      <c r="EU587" s="118"/>
      <c r="EV587" s="118"/>
      <c r="EW587" s="118"/>
      <c r="EX587" s="118"/>
      <c r="EY587" s="118"/>
      <c r="EZ587" s="118"/>
      <c r="FA587" s="118"/>
      <c r="FB587" s="118"/>
      <c r="FC587" s="118"/>
      <c r="FD587" s="118"/>
      <c r="FE587" s="118"/>
      <c r="FF587" s="118"/>
      <c r="FG587" s="118"/>
      <c r="FH587" s="118"/>
      <c r="FI587" s="118"/>
      <c r="FJ587" s="118"/>
      <c r="FK587" s="118"/>
      <c r="FL587" s="118"/>
      <c r="FM587" s="118"/>
      <c r="FN587" s="118"/>
      <c r="FO587" s="118"/>
      <c r="FP587" s="118"/>
      <c r="FQ587" s="118"/>
      <c r="FR587" s="118"/>
      <c r="FS587" s="118"/>
      <c r="FT587" s="118"/>
      <c r="FU587" s="118"/>
      <c r="FV587" s="118"/>
      <c r="FW587" s="118"/>
      <c r="FX587" s="118"/>
      <c r="FY587" s="118"/>
      <c r="FZ587" s="118"/>
      <c r="GA587" s="118"/>
      <c r="GB587" s="118"/>
      <c r="GC587" s="118"/>
      <c r="GD587" s="118"/>
      <c r="GE587" s="118"/>
      <c r="GF587" s="118"/>
      <c r="GG587" s="118"/>
      <c r="GH587" s="118"/>
      <c r="GI587" s="118"/>
      <c r="GJ587" s="118"/>
      <c r="GK587" s="118"/>
      <c r="GL587" s="118"/>
      <c r="GM587" s="118"/>
      <c r="GN587" s="118"/>
      <c r="GO587" s="118"/>
      <c r="GP587" s="118"/>
      <c r="GQ587" s="118"/>
      <c r="GR587" s="118"/>
      <c r="GS587" s="118"/>
      <c r="GT587" s="118"/>
      <c r="GU587" s="118"/>
      <c r="GV587" s="118"/>
      <c r="GW587" s="118"/>
      <c r="GX587" s="118"/>
      <c r="GY587" s="118"/>
      <c r="GZ587" s="118"/>
      <c r="HA587" s="118"/>
      <c r="HB587" s="118"/>
      <c r="HC587" s="118"/>
      <c r="HD587" s="118"/>
      <c r="HE587" s="118"/>
      <c r="HF587" s="118"/>
      <c r="HG587" s="118"/>
      <c r="HH587" s="118"/>
      <c r="HI587" s="118"/>
      <c r="HJ587" s="118"/>
      <c r="HK587" s="118"/>
      <c r="HL587" s="118"/>
      <c r="HM587" s="118"/>
      <c r="HN587" s="118"/>
      <c r="HO587" s="118"/>
      <c r="HP587" s="118"/>
      <c r="HQ587" s="118"/>
      <c r="HR587" s="118"/>
      <c r="HS587" s="118"/>
      <c r="HT587" s="118"/>
      <c r="HU587" s="118"/>
      <c r="HV587" s="118"/>
      <c r="HW587" s="118"/>
      <c r="HX587" s="118"/>
      <c r="HY587" s="118"/>
      <c r="HZ587" s="118"/>
      <c r="IA587" s="118"/>
      <c r="IB587" s="118"/>
      <c r="IC587" s="118"/>
      <c r="ID587" s="118"/>
      <c r="IE587" s="118"/>
      <c r="IF587" s="118"/>
      <c r="IG587" s="118"/>
      <c r="IH587" s="118"/>
      <c r="II587" s="118"/>
      <c r="IJ587" s="118"/>
      <c r="IK587" s="118"/>
      <c r="IL587" s="118"/>
      <c r="IM587" s="118"/>
      <c r="IN587" s="118"/>
      <c r="IO587" s="118"/>
      <c r="IP587" s="118"/>
      <c r="IQ587" s="118"/>
      <c r="IR587" s="118"/>
      <c r="IS587" s="118"/>
      <c r="IT587" s="118"/>
      <c r="IU587" s="118"/>
      <c r="IV587" s="118"/>
      <c r="IW587" s="118"/>
    </row>
    <row r="588" spans="1:257" s="113" customFormat="1" ht="15.75">
      <c r="A588" s="155"/>
      <c r="B588" s="118" t="s">
        <v>317</v>
      </c>
      <c r="K588" s="64"/>
      <c r="L588" s="123"/>
      <c r="M588" s="21"/>
      <c r="N588" s="21"/>
      <c r="O588" s="6"/>
      <c r="P588" s="118"/>
      <c r="Q588" s="118"/>
      <c r="R588" s="118"/>
      <c r="S588" s="118"/>
      <c r="T588" s="118"/>
      <c r="U588" s="118"/>
      <c r="V588" s="118"/>
      <c r="W588" s="118"/>
      <c r="X588" s="118"/>
      <c r="Y588" s="118"/>
      <c r="Z588" s="118"/>
      <c r="AA588" s="118"/>
      <c r="AB588" s="118"/>
      <c r="AC588" s="118"/>
      <c r="AD588" s="118"/>
      <c r="AE588" s="118"/>
      <c r="AF588" s="118"/>
      <c r="AG588" s="118"/>
      <c r="AH588" s="118"/>
      <c r="AI588" s="118"/>
      <c r="AJ588" s="118"/>
      <c r="AK588" s="118"/>
      <c r="AL588" s="118"/>
      <c r="AM588" s="118"/>
      <c r="AN588" s="118"/>
      <c r="AO588" s="118"/>
      <c r="AP588" s="118"/>
      <c r="AQ588" s="118"/>
      <c r="AR588" s="118"/>
      <c r="AS588" s="118"/>
      <c r="AT588" s="118"/>
      <c r="AU588" s="118"/>
      <c r="AV588" s="118"/>
      <c r="AW588" s="118"/>
      <c r="AX588" s="118"/>
      <c r="AY588" s="118"/>
      <c r="AZ588" s="118"/>
      <c r="BA588" s="118"/>
      <c r="BB588" s="118"/>
      <c r="BC588" s="118"/>
      <c r="BD588" s="118"/>
      <c r="BE588" s="118"/>
      <c r="BF588" s="118"/>
      <c r="BG588" s="118"/>
      <c r="BH588" s="118"/>
      <c r="BI588" s="118"/>
      <c r="BJ588" s="118"/>
      <c r="BK588" s="118"/>
      <c r="BL588" s="118"/>
      <c r="BM588" s="118"/>
      <c r="BN588" s="118"/>
      <c r="BO588" s="118"/>
      <c r="BP588" s="118"/>
      <c r="BQ588" s="118"/>
      <c r="BR588" s="118"/>
      <c r="BS588" s="118"/>
      <c r="BT588" s="118"/>
      <c r="BU588" s="118"/>
      <c r="BV588" s="118"/>
      <c r="BW588" s="118"/>
      <c r="BX588" s="118"/>
      <c r="BY588" s="118"/>
      <c r="BZ588" s="118"/>
      <c r="CA588" s="118"/>
      <c r="CB588" s="118"/>
      <c r="CC588" s="118"/>
      <c r="CD588" s="118"/>
      <c r="CE588" s="118"/>
      <c r="CF588" s="118"/>
      <c r="CG588" s="118"/>
      <c r="CH588" s="118"/>
      <c r="CI588" s="118"/>
      <c r="CJ588" s="118"/>
      <c r="CK588" s="118"/>
      <c r="CL588" s="118"/>
      <c r="CM588" s="118"/>
      <c r="CN588" s="118"/>
      <c r="CO588" s="118"/>
      <c r="CP588" s="118"/>
      <c r="CQ588" s="118"/>
      <c r="CR588" s="118"/>
      <c r="CS588" s="118"/>
      <c r="CT588" s="118"/>
      <c r="CU588" s="118"/>
      <c r="CV588" s="118"/>
      <c r="CW588" s="118"/>
      <c r="CX588" s="118"/>
      <c r="CY588" s="118"/>
      <c r="CZ588" s="118"/>
      <c r="DA588" s="118"/>
      <c r="DB588" s="118"/>
      <c r="DC588" s="118"/>
      <c r="DD588" s="118"/>
      <c r="DE588" s="118"/>
      <c r="DF588" s="118"/>
      <c r="DG588" s="118"/>
      <c r="DH588" s="118"/>
      <c r="DI588" s="118"/>
      <c r="DJ588" s="118"/>
      <c r="DK588" s="118"/>
      <c r="DL588" s="118"/>
      <c r="DM588" s="118"/>
      <c r="DN588" s="118"/>
      <c r="DO588" s="118"/>
      <c r="DP588" s="118"/>
      <c r="DQ588" s="118"/>
      <c r="DR588" s="118"/>
      <c r="DS588" s="118"/>
      <c r="DT588" s="118"/>
      <c r="DU588" s="118"/>
      <c r="DV588" s="118"/>
      <c r="DW588" s="118"/>
      <c r="DX588" s="118"/>
      <c r="DY588" s="118"/>
      <c r="DZ588" s="118"/>
      <c r="EA588" s="118"/>
      <c r="EB588" s="118"/>
      <c r="EC588" s="118"/>
      <c r="ED588" s="118"/>
      <c r="EE588" s="118"/>
      <c r="EF588" s="118"/>
      <c r="EG588" s="118"/>
      <c r="EH588" s="118"/>
      <c r="EI588" s="118"/>
      <c r="EJ588" s="118"/>
      <c r="EK588" s="118"/>
      <c r="EL588" s="118"/>
      <c r="EM588" s="118"/>
      <c r="EN588" s="118"/>
      <c r="EO588" s="118"/>
      <c r="EP588" s="118"/>
      <c r="EQ588" s="118"/>
      <c r="ER588" s="118"/>
      <c r="ES588" s="118"/>
      <c r="ET588" s="118"/>
      <c r="EU588" s="118"/>
      <c r="EV588" s="118"/>
      <c r="EW588" s="118"/>
      <c r="EX588" s="118"/>
      <c r="EY588" s="118"/>
      <c r="EZ588" s="118"/>
      <c r="FA588" s="118"/>
      <c r="FB588" s="118"/>
      <c r="FC588" s="118"/>
      <c r="FD588" s="118"/>
      <c r="FE588" s="118"/>
      <c r="FF588" s="118"/>
      <c r="FG588" s="118"/>
      <c r="FH588" s="118"/>
      <c r="FI588" s="118"/>
      <c r="FJ588" s="118"/>
      <c r="FK588" s="118"/>
      <c r="FL588" s="118"/>
      <c r="FM588" s="118"/>
      <c r="FN588" s="118"/>
      <c r="FO588" s="118"/>
      <c r="FP588" s="118"/>
      <c r="FQ588" s="118"/>
      <c r="FR588" s="118"/>
      <c r="FS588" s="118"/>
      <c r="FT588" s="118"/>
      <c r="FU588" s="118"/>
      <c r="FV588" s="118"/>
      <c r="FW588" s="118"/>
      <c r="FX588" s="118"/>
      <c r="FY588" s="118"/>
      <c r="FZ588" s="118"/>
      <c r="GA588" s="118"/>
      <c r="GB588" s="118"/>
      <c r="GC588" s="118"/>
      <c r="GD588" s="118"/>
      <c r="GE588" s="118"/>
      <c r="GF588" s="118"/>
      <c r="GG588" s="118"/>
      <c r="GH588" s="118"/>
      <c r="GI588" s="118"/>
      <c r="GJ588" s="118"/>
      <c r="GK588" s="118"/>
      <c r="GL588" s="118"/>
      <c r="GM588" s="118"/>
      <c r="GN588" s="118"/>
      <c r="GO588" s="118"/>
      <c r="GP588" s="118"/>
      <c r="GQ588" s="118"/>
      <c r="GR588" s="118"/>
      <c r="GS588" s="118"/>
      <c r="GT588" s="118"/>
      <c r="GU588" s="118"/>
      <c r="GV588" s="118"/>
      <c r="GW588" s="118"/>
      <c r="GX588" s="118"/>
      <c r="GY588" s="118"/>
      <c r="GZ588" s="118"/>
      <c r="HA588" s="118"/>
      <c r="HB588" s="118"/>
      <c r="HC588" s="118"/>
      <c r="HD588" s="118"/>
      <c r="HE588" s="118"/>
      <c r="HF588" s="118"/>
      <c r="HG588" s="118"/>
      <c r="HH588" s="118"/>
      <c r="HI588" s="118"/>
      <c r="HJ588" s="118"/>
      <c r="HK588" s="118"/>
      <c r="HL588" s="118"/>
      <c r="HM588" s="118"/>
      <c r="HN588" s="118"/>
      <c r="HO588" s="118"/>
      <c r="HP588" s="118"/>
      <c r="HQ588" s="118"/>
      <c r="HR588" s="118"/>
      <c r="HS588" s="118"/>
      <c r="HT588" s="118"/>
      <c r="HU588" s="118"/>
      <c r="HV588" s="118"/>
      <c r="HW588" s="118"/>
      <c r="HX588" s="118"/>
      <c r="HY588" s="118"/>
      <c r="HZ588" s="118"/>
      <c r="IA588" s="118"/>
      <c r="IB588" s="118"/>
      <c r="IC588" s="118"/>
      <c r="ID588" s="118"/>
      <c r="IE588" s="118"/>
      <c r="IF588" s="118"/>
      <c r="IG588" s="118"/>
      <c r="IH588" s="118"/>
      <c r="II588" s="118"/>
      <c r="IJ588" s="118"/>
      <c r="IK588" s="118"/>
      <c r="IL588" s="118"/>
      <c r="IM588" s="118"/>
      <c r="IN588" s="118"/>
      <c r="IO588" s="118"/>
      <c r="IP588" s="118"/>
      <c r="IQ588" s="118"/>
      <c r="IR588" s="118"/>
      <c r="IS588" s="118"/>
      <c r="IT588" s="118"/>
      <c r="IU588" s="118"/>
      <c r="IV588" s="118"/>
      <c r="IW588" s="118"/>
    </row>
    <row r="589" spans="1:257" s="113" customFormat="1" ht="19.149999999999999" customHeight="1">
      <c r="A589" s="155"/>
      <c r="B589" s="116" t="s">
        <v>11</v>
      </c>
      <c r="C589" s="116"/>
      <c r="D589" s="42">
        <v>1</v>
      </c>
      <c r="E589" s="116"/>
      <c r="F589" s="114" t="s">
        <v>9</v>
      </c>
      <c r="G589" s="112"/>
      <c r="H589" s="116" t="s">
        <v>69</v>
      </c>
      <c r="I589" s="122"/>
      <c r="J589" s="51">
        <f>SUM(D589*G589)</f>
        <v>0</v>
      </c>
      <c r="K589" s="86" t="s">
        <v>69</v>
      </c>
      <c r="L589" s="123"/>
      <c r="M589" s="21"/>
      <c r="N589" s="21"/>
      <c r="O589" s="6"/>
      <c r="P589" s="118"/>
      <c r="Q589" s="118"/>
      <c r="R589" s="118"/>
      <c r="S589" s="118"/>
      <c r="T589" s="118"/>
      <c r="U589" s="118"/>
      <c r="V589" s="118"/>
      <c r="W589" s="118"/>
      <c r="X589" s="118"/>
      <c r="Y589" s="118"/>
      <c r="Z589" s="118"/>
      <c r="AA589" s="118"/>
      <c r="AB589" s="118"/>
      <c r="AC589" s="118"/>
      <c r="AD589" s="118"/>
      <c r="AE589" s="118"/>
      <c r="AF589" s="118"/>
      <c r="AG589" s="118"/>
      <c r="AH589" s="118"/>
      <c r="AI589" s="118"/>
      <c r="AJ589" s="118"/>
      <c r="AK589" s="118"/>
      <c r="AL589" s="118"/>
      <c r="AM589" s="118"/>
      <c r="AN589" s="118"/>
      <c r="AO589" s="118"/>
      <c r="AP589" s="118"/>
      <c r="AQ589" s="118"/>
      <c r="AR589" s="118"/>
      <c r="AS589" s="118"/>
      <c r="AT589" s="118"/>
      <c r="AU589" s="118"/>
      <c r="AV589" s="118"/>
      <c r="AW589" s="118"/>
      <c r="AX589" s="118"/>
      <c r="AY589" s="118"/>
      <c r="AZ589" s="118"/>
      <c r="BA589" s="118"/>
      <c r="BB589" s="118"/>
      <c r="BC589" s="118"/>
      <c r="BD589" s="118"/>
      <c r="BE589" s="118"/>
      <c r="BF589" s="118"/>
      <c r="BG589" s="118"/>
      <c r="BH589" s="118"/>
      <c r="BI589" s="118"/>
      <c r="BJ589" s="118"/>
      <c r="BK589" s="118"/>
      <c r="BL589" s="118"/>
      <c r="BM589" s="118"/>
      <c r="BN589" s="118"/>
      <c r="BO589" s="118"/>
      <c r="BP589" s="118"/>
      <c r="BQ589" s="118"/>
      <c r="BR589" s="118"/>
      <c r="BS589" s="118"/>
      <c r="BT589" s="118"/>
      <c r="BU589" s="118"/>
      <c r="BV589" s="118"/>
      <c r="BW589" s="118"/>
      <c r="BX589" s="118"/>
      <c r="BY589" s="118"/>
      <c r="BZ589" s="118"/>
      <c r="CA589" s="118"/>
      <c r="CB589" s="118"/>
      <c r="CC589" s="118"/>
      <c r="CD589" s="118"/>
      <c r="CE589" s="118"/>
      <c r="CF589" s="118"/>
      <c r="CG589" s="118"/>
      <c r="CH589" s="118"/>
      <c r="CI589" s="118"/>
      <c r="CJ589" s="118"/>
      <c r="CK589" s="118"/>
      <c r="CL589" s="118"/>
      <c r="CM589" s="118"/>
      <c r="CN589" s="118"/>
      <c r="CO589" s="118"/>
      <c r="CP589" s="118"/>
      <c r="CQ589" s="118"/>
      <c r="CR589" s="118"/>
      <c r="CS589" s="118"/>
      <c r="CT589" s="118"/>
      <c r="CU589" s="118"/>
      <c r="CV589" s="118"/>
      <c r="CW589" s="118"/>
      <c r="CX589" s="118"/>
      <c r="CY589" s="118"/>
      <c r="CZ589" s="118"/>
      <c r="DA589" s="118"/>
      <c r="DB589" s="118"/>
      <c r="DC589" s="118"/>
      <c r="DD589" s="118"/>
      <c r="DE589" s="118"/>
      <c r="DF589" s="118"/>
      <c r="DG589" s="118"/>
      <c r="DH589" s="118"/>
      <c r="DI589" s="118"/>
      <c r="DJ589" s="118"/>
      <c r="DK589" s="118"/>
      <c r="DL589" s="118"/>
      <c r="DM589" s="118"/>
      <c r="DN589" s="118"/>
      <c r="DO589" s="118"/>
      <c r="DP589" s="118"/>
      <c r="DQ589" s="118"/>
      <c r="DR589" s="118"/>
      <c r="DS589" s="118"/>
      <c r="DT589" s="118"/>
      <c r="DU589" s="118"/>
      <c r="DV589" s="118"/>
      <c r="DW589" s="118"/>
      <c r="DX589" s="118"/>
      <c r="DY589" s="118"/>
      <c r="DZ589" s="118"/>
      <c r="EA589" s="118"/>
      <c r="EB589" s="118"/>
      <c r="EC589" s="118"/>
      <c r="ED589" s="118"/>
      <c r="EE589" s="118"/>
      <c r="EF589" s="118"/>
      <c r="EG589" s="118"/>
      <c r="EH589" s="118"/>
      <c r="EI589" s="118"/>
      <c r="EJ589" s="118"/>
      <c r="EK589" s="118"/>
      <c r="EL589" s="118"/>
      <c r="EM589" s="118"/>
      <c r="EN589" s="118"/>
      <c r="EO589" s="118"/>
      <c r="EP589" s="118"/>
      <c r="EQ589" s="118"/>
      <c r="ER589" s="118"/>
      <c r="ES589" s="118"/>
      <c r="ET589" s="118"/>
      <c r="EU589" s="118"/>
      <c r="EV589" s="118"/>
      <c r="EW589" s="118"/>
      <c r="EX589" s="118"/>
      <c r="EY589" s="118"/>
      <c r="EZ589" s="118"/>
      <c r="FA589" s="118"/>
      <c r="FB589" s="118"/>
      <c r="FC589" s="118"/>
      <c r="FD589" s="118"/>
      <c r="FE589" s="118"/>
      <c r="FF589" s="118"/>
      <c r="FG589" s="118"/>
      <c r="FH589" s="118"/>
      <c r="FI589" s="118"/>
      <c r="FJ589" s="118"/>
      <c r="FK589" s="118"/>
      <c r="FL589" s="118"/>
      <c r="FM589" s="118"/>
      <c r="FN589" s="118"/>
      <c r="FO589" s="118"/>
      <c r="FP589" s="118"/>
      <c r="FQ589" s="118"/>
      <c r="FR589" s="118"/>
      <c r="FS589" s="118"/>
      <c r="FT589" s="118"/>
      <c r="FU589" s="118"/>
      <c r="FV589" s="118"/>
      <c r="FW589" s="118"/>
      <c r="FX589" s="118"/>
      <c r="FY589" s="118"/>
      <c r="FZ589" s="118"/>
      <c r="GA589" s="118"/>
      <c r="GB589" s="118"/>
      <c r="GC589" s="118"/>
      <c r="GD589" s="118"/>
      <c r="GE589" s="118"/>
      <c r="GF589" s="118"/>
      <c r="GG589" s="118"/>
      <c r="GH589" s="118"/>
      <c r="GI589" s="118"/>
      <c r="GJ589" s="118"/>
      <c r="GK589" s="118"/>
      <c r="GL589" s="118"/>
      <c r="GM589" s="118"/>
      <c r="GN589" s="118"/>
      <c r="GO589" s="118"/>
      <c r="GP589" s="118"/>
      <c r="GQ589" s="118"/>
      <c r="GR589" s="118"/>
      <c r="GS589" s="118"/>
      <c r="GT589" s="118"/>
      <c r="GU589" s="118"/>
      <c r="GV589" s="118"/>
      <c r="GW589" s="118"/>
      <c r="GX589" s="118"/>
      <c r="GY589" s="118"/>
      <c r="GZ589" s="118"/>
      <c r="HA589" s="118"/>
      <c r="HB589" s="118"/>
      <c r="HC589" s="118"/>
      <c r="HD589" s="118"/>
      <c r="HE589" s="118"/>
      <c r="HF589" s="118"/>
      <c r="HG589" s="118"/>
      <c r="HH589" s="118"/>
      <c r="HI589" s="118"/>
      <c r="HJ589" s="118"/>
      <c r="HK589" s="118"/>
      <c r="HL589" s="118"/>
      <c r="HM589" s="118"/>
      <c r="HN589" s="118"/>
      <c r="HO589" s="118"/>
      <c r="HP589" s="118"/>
      <c r="HQ589" s="118"/>
      <c r="HR589" s="118"/>
      <c r="HS589" s="118"/>
      <c r="HT589" s="118"/>
      <c r="HU589" s="118"/>
      <c r="HV589" s="118"/>
      <c r="HW589" s="118"/>
      <c r="HX589" s="118"/>
      <c r="HY589" s="118"/>
      <c r="HZ589" s="118"/>
      <c r="IA589" s="118"/>
      <c r="IB589" s="118"/>
      <c r="IC589" s="118"/>
      <c r="ID589" s="118"/>
      <c r="IE589" s="118"/>
      <c r="IF589" s="118"/>
      <c r="IG589" s="118"/>
      <c r="IH589" s="118"/>
      <c r="II589" s="118"/>
      <c r="IJ589" s="118"/>
      <c r="IK589" s="118"/>
      <c r="IL589" s="118"/>
      <c r="IM589" s="118"/>
      <c r="IN589" s="118"/>
      <c r="IO589" s="118"/>
      <c r="IP589" s="118"/>
      <c r="IQ589" s="118"/>
      <c r="IR589" s="118"/>
      <c r="IS589" s="118"/>
      <c r="IT589" s="118"/>
      <c r="IU589" s="118"/>
      <c r="IV589" s="118"/>
      <c r="IW589" s="118"/>
    </row>
    <row r="590" spans="1:257" s="113" customFormat="1" ht="15.75">
      <c r="A590" s="155"/>
      <c r="B590" s="116"/>
      <c r="C590" s="116"/>
      <c r="D590" s="18"/>
      <c r="E590" s="116"/>
      <c r="F590" s="116"/>
      <c r="G590" s="52"/>
      <c r="H590" s="116"/>
      <c r="I590" s="118"/>
      <c r="J590" s="30"/>
      <c r="K590" s="87"/>
      <c r="L590" s="123"/>
      <c r="M590" s="21"/>
      <c r="N590" s="21"/>
      <c r="O590" s="6"/>
      <c r="P590" s="118"/>
      <c r="Q590" s="118"/>
      <c r="R590" s="118"/>
      <c r="S590" s="118"/>
      <c r="T590" s="118"/>
      <c r="U590" s="118"/>
      <c r="V590" s="118"/>
      <c r="W590" s="118"/>
      <c r="X590" s="118"/>
      <c r="Y590" s="118"/>
      <c r="Z590" s="118"/>
      <c r="AA590" s="118"/>
      <c r="AB590" s="118"/>
      <c r="AC590" s="118"/>
      <c r="AD590" s="118"/>
      <c r="AE590" s="118"/>
      <c r="AF590" s="118"/>
      <c r="AG590" s="118"/>
      <c r="AH590" s="118"/>
      <c r="AI590" s="118"/>
      <c r="AJ590" s="118"/>
      <c r="AK590" s="118"/>
      <c r="AL590" s="118"/>
      <c r="AM590" s="118"/>
      <c r="AN590" s="118"/>
      <c r="AO590" s="118"/>
      <c r="AP590" s="118"/>
      <c r="AQ590" s="118"/>
      <c r="AR590" s="118"/>
      <c r="AS590" s="118"/>
      <c r="AT590" s="118"/>
      <c r="AU590" s="118"/>
      <c r="AV590" s="118"/>
      <c r="AW590" s="118"/>
      <c r="AX590" s="118"/>
      <c r="AY590" s="118"/>
      <c r="AZ590" s="118"/>
      <c r="BA590" s="118"/>
      <c r="BB590" s="118"/>
      <c r="BC590" s="118"/>
      <c r="BD590" s="118"/>
      <c r="BE590" s="118"/>
      <c r="BF590" s="118"/>
      <c r="BG590" s="118"/>
      <c r="BH590" s="118"/>
      <c r="BI590" s="118"/>
      <c r="BJ590" s="118"/>
      <c r="BK590" s="118"/>
      <c r="BL590" s="118"/>
      <c r="BM590" s="118"/>
      <c r="BN590" s="118"/>
      <c r="BO590" s="118"/>
      <c r="BP590" s="118"/>
      <c r="BQ590" s="118"/>
      <c r="BR590" s="118"/>
      <c r="BS590" s="118"/>
      <c r="BT590" s="118"/>
      <c r="BU590" s="118"/>
      <c r="BV590" s="118"/>
      <c r="BW590" s="118"/>
      <c r="BX590" s="118"/>
      <c r="BY590" s="118"/>
      <c r="BZ590" s="118"/>
      <c r="CA590" s="118"/>
      <c r="CB590" s="118"/>
      <c r="CC590" s="118"/>
      <c r="CD590" s="118"/>
      <c r="CE590" s="118"/>
      <c r="CF590" s="118"/>
      <c r="CG590" s="118"/>
      <c r="CH590" s="118"/>
      <c r="CI590" s="118"/>
      <c r="CJ590" s="118"/>
      <c r="CK590" s="118"/>
      <c r="CL590" s="118"/>
      <c r="CM590" s="118"/>
      <c r="CN590" s="118"/>
      <c r="CO590" s="118"/>
      <c r="CP590" s="118"/>
      <c r="CQ590" s="118"/>
      <c r="CR590" s="118"/>
      <c r="CS590" s="118"/>
      <c r="CT590" s="118"/>
      <c r="CU590" s="118"/>
      <c r="CV590" s="118"/>
      <c r="CW590" s="118"/>
      <c r="CX590" s="118"/>
      <c r="CY590" s="118"/>
      <c r="CZ590" s="118"/>
      <c r="DA590" s="118"/>
      <c r="DB590" s="118"/>
      <c r="DC590" s="118"/>
      <c r="DD590" s="118"/>
      <c r="DE590" s="118"/>
      <c r="DF590" s="118"/>
      <c r="DG590" s="118"/>
      <c r="DH590" s="118"/>
      <c r="DI590" s="118"/>
      <c r="DJ590" s="118"/>
      <c r="DK590" s="118"/>
      <c r="DL590" s="118"/>
      <c r="DM590" s="118"/>
      <c r="DN590" s="118"/>
      <c r="DO590" s="118"/>
      <c r="DP590" s="118"/>
      <c r="DQ590" s="118"/>
      <c r="DR590" s="118"/>
      <c r="DS590" s="118"/>
      <c r="DT590" s="118"/>
      <c r="DU590" s="118"/>
      <c r="DV590" s="118"/>
      <c r="DW590" s="118"/>
      <c r="DX590" s="118"/>
      <c r="DY590" s="118"/>
      <c r="DZ590" s="118"/>
      <c r="EA590" s="118"/>
      <c r="EB590" s="118"/>
      <c r="EC590" s="118"/>
      <c r="ED590" s="118"/>
      <c r="EE590" s="118"/>
      <c r="EF590" s="118"/>
      <c r="EG590" s="118"/>
      <c r="EH590" s="118"/>
      <c r="EI590" s="118"/>
      <c r="EJ590" s="118"/>
      <c r="EK590" s="118"/>
      <c r="EL590" s="118"/>
      <c r="EM590" s="118"/>
      <c r="EN590" s="118"/>
      <c r="EO590" s="118"/>
      <c r="EP590" s="118"/>
      <c r="EQ590" s="118"/>
      <c r="ER590" s="118"/>
      <c r="ES590" s="118"/>
      <c r="ET590" s="118"/>
      <c r="EU590" s="118"/>
      <c r="EV590" s="118"/>
      <c r="EW590" s="118"/>
      <c r="EX590" s="118"/>
      <c r="EY590" s="118"/>
      <c r="EZ590" s="118"/>
      <c r="FA590" s="118"/>
      <c r="FB590" s="118"/>
      <c r="FC590" s="118"/>
      <c r="FD590" s="118"/>
      <c r="FE590" s="118"/>
      <c r="FF590" s="118"/>
      <c r="FG590" s="118"/>
      <c r="FH590" s="118"/>
      <c r="FI590" s="118"/>
      <c r="FJ590" s="118"/>
      <c r="FK590" s="118"/>
      <c r="FL590" s="118"/>
      <c r="FM590" s="118"/>
      <c r="FN590" s="118"/>
      <c r="FO590" s="118"/>
      <c r="FP590" s="118"/>
      <c r="FQ590" s="118"/>
      <c r="FR590" s="118"/>
      <c r="FS590" s="118"/>
      <c r="FT590" s="118"/>
      <c r="FU590" s="118"/>
      <c r="FV590" s="118"/>
      <c r="FW590" s="118"/>
      <c r="FX590" s="118"/>
      <c r="FY590" s="118"/>
      <c r="FZ590" s="118"/>
      <c r="GA590" s="118"/>
      <c r="GB590" s="118"/>
      <c r="GC590" s="118"/>
      <c r="GD590" s="118"/>
      <c r="GE590" s="118"/>
      <c r="GF590" s="118"/>
      <c r="GG590" s="118"/>
      <c r="GH590" s="118"/>
      <c r="GI590" s="118"/>
      <c r="GJ590" s="118"/>
      <c r="GK590" s="118"/>
      <c r="GL590" s="118"/>
      <c r="GM590" s="118"/>
      <c r="GN590" s="118"/>
      <c r="GO590" s="118"/>
      <c r="GP590" s="118"/>
      <c r="GQ590" s="118"/>
      <c r="GR590" s="118"/>
      <c r="GS590" s="118"/>
      <c r="GT590" s="118"/>
      <c r="GU590" s="118"/>
      <c r="GV590" s="118"/>
      <c r="GW590" s="118"/>
      <c r="GX590" s="118"/>
      <c r="GY590" s="118"/>
      <c r="GZ590" s="118"/>
      <c r="HA590" s="118"/>
      <c r="HB590" s="118"/>
      <c r="HC590" s="118"/>
      <c r="HD590" s="118"/>
      <c r="HE590" s="118"/>
      <c r="HF590" s="118"/>
      <c r="HG590" s="118"/>
      <c r="HH590" s="118"/>
      <c r="HI590" s="118"/>
      <c r="HJ590" s="118"/>
      <c r="HK590" s="118"/>
      <c r="HL590" s="118"/>
      <c r="HM590" s="118"/>
      <c r="HN590" s="118"/>
      <c r="HO590" s="118"/>
      <c r="HP590" s="118"/>
      <c r="HQ590" s="118"/>
      <c r="HR590" s="118"/>
      <c r="HS590" s="118"/>
      <c r="HT590" s="118"/>
      <c r="HU590" s="118"/>
      <c r="HV590" s="118"/>
      <c r="HW590" s="118"/>
      <c r="HX590" s="118"/>
      <c r="HY590" s="118"/>
      <c r="HZ590" s="118"/>
      <c r="IA590" s="118"/>
      <c r="IB590" s="118"/>
      <c r="IC590" s="118"/>
      <c r="ID590" s="118"/>
      <c r="IE590" s="118"/>
      <c r="IF590" s="118"/>
      <c r="IG590" s="118"/>
      <c r="IH590" s="118"/>
      <c r="II590" s="118"/>
      <c r="IJ590" s="118"/>
      <c r="IK590" s="118"/>
      <c r="IL590" s="118"/>
      <c r="IM590" s="118"/>
      <c r="IN590" s="118"/>
      <c r="IO590" s="118"/>
      <c r="IP590" s="118"/>
      <c r="IQ590" s="118"/>
      <c r="IR590" s="118"/>
      <c r="IS590" s="118"/>
      <c r="IT590" s="118"/>
      <c r="IU590" s="118"/>
      <c r="IV590" s="118"/>
      <c r="IW590" s="118"/>
    </row>
    <row r="591" spans="1:257" s="113" customFormat="1" ht="29.25" customHeight="1">
      <c r="A591" s="155">
        <v>5</v>
      </c>
      <c r="B591" s="588" t="s">
        <v>319</v>
      </c>
      <c r="C591" s="588"/>
      <c r="D591" s="588"/>
      <c r="E591" s="588"/>
      <c r="F591" s="588"/>
      <c r="G591" s="588"/>
      <c r="H591" s="588"/>
      <c r="K591" s="64"/>
      <c r="L591" s="123"/>
      <c r="M591" s="21"/>
      <c r="N591" s="21"/>
      <c r="O591" s="6"/>
      <c r="P591" s="118"/>
      <c r="Q591" s="118"/>
      <c r="R591" s="118"/>
      <c r="S591" s="118"/>
      <c r="T591" s="118"/>
      <c r="U591" s="118"/>
      <c r="V591" s="118"/>
      <c r="W591" s="118"/>
      <c r="X591" s="118"/>
      <c r="Y591" s="118"/>
      <c r="Z591" s="118"/>
      <c r="AA591" s="118"/>
      <c r="AB591" s="118"/>
      <c r="AC591" s="118"/>
      <c r="AD591" s="118"/>
      <c r="AE591" s="118"/>
      <c r="AF591" s="118"/>
      <c r="AG591" s="118"/>
      <c r="AH591" s="118"/>
      <c r="AI591" s="118"/>
      <c r="AJ591" s="118"/>
      <c r="AK591" s="118"/>
      <c r="AL591" s="118"/>
      <c r="AM591" s="118"/>
      <c r="AN591" s="118"/>
      <c r="AO591" s="118"/>
      <c r="AP591" s="118"/>
      <c r="AQ591" s="118"/>
      <c r="AR591" s="118"/>
      <c r="AS591" s="118"/>
      <c r="AT591" s="118"/>
      <c r="AU591" s="118"/>
      <c r="AV591" s="118"/>
      <c r="AW591" s="118"/>
      <c r="AX591" s="118"/>
      <c r="AY591" s="118"/>
      <c r="AZ591" s="118"/>
      <c r="BA591" s="118"/>
      <c r="BB591" s="118"/>
      <c r="BC591" s="118"/>
      <c r="BD591" s="118"/>
      <c r="BE591" s="118"/>
      <c r="BF591" s="118"/>
      <c r="BG591" s="118"/>
      <c r="BH591" s="118"/>
      <c r="BI591" s="118"/>
      <c r="BJ591" s="118"/>
      <c r="BK591" s="118"/>
      <c r="BL591" s="118"/>
      <c r="BM591" s="118"/>
      <c r="BN591" s="118"/>
      <c r="BO591" s="118"/>
      <c r="BP591" s="118"/>
      <c r="BQ591" s="118"/>
      <c r="BR591" s="118"/>
      <c r="BS591" s="118"/>
      <c r="BT591" s="118"/>
      <c r="BU591" s="118"/>
      <c r="BV591" s="118"/>
      <c r="BW591" s="118"/>
      <c r="BX591" s="118"/>
      <c r="BY591" s="118"/>
      <c r="BZ591" s="118"/>
      <c r="CA591" s="118"/>
      <c r="CB591" s="118"/>
      <c r="CC591" s="118"/>
      <c r="CD591" s="118"/>
      <c r="CE591" s="118"/>
      <c r="CF591" s="118"/>
      <c r="CG591" s="118"/>
      <c r="CH591" s="118"/>
      <c r="CI591" s="118"/>
      <c r="CJ591" s="118"/>
      <c r="CK591" s="118"/>
      <c r="CL591" s="118"/>
      <c r="CM591" s="118"/>
      <c r="CN591" s="118"/>
      <c r="CO591" s="118"/>
      <c r="CP591" s="118"/>
      <c r="CQ591" s="118"/>
      <c r="CR591" s="118"/>
      <c r="CS591" s="118"/>
      <c r="CT591" s="118"/>
      <c r="CU591" s="118"/>
      <c r="CV591" s="118"/>
      <c r="CW591" s="118"/>
      <c r="CX591" s="118"/>
      <c r="CY591" s="118"/>
      <c r="CZ591" s="118"/>
      <c r="DA591" s="118"/>
      <c r="DB591" s="118"/>
      <c r="DC591" s="118"/>
      <c r="DD591" s="118"/>
      <c r="DE591" s="118"/>
      <c r="DF591" s="118"/>
      <c r="DG591" s="118"/>
      <c r="DH591" s="118"/>
      <c r="DI591" s="118"/>
      <c r="DJ591" s="118"/>
      <c r="DK591" s="118"/>
      <c r="DL591" s="118"/>
      <c r="DM591" s="118"/>
      <c r="DN591" s="118"/>
      <c r="DO591" s="118"/>
      <c r="DP591" s="118"/>
      <c r="DQ591" s="118"/>
      <c r="DR591" s="118"/>
      <c r="DS591" s="118"/>
      <c r="DT591" s="118"/>
      <c r="DU591" s="118"/>
      <c r="DV591" s="118"/>
      <c r="DW591" s="118"/>
      <c r="DX591" s="118"/>
      <c r="DY591" s="118"/>
      <c r="DZ591" s="118"/>
      <c r="EA591" s="118"/>
      <c r="EB591" s="118"/>
      <c r="EC591" s="118"/>
      <c r="ED591" s="118"/>
      <c r="EE591" s="118"/>
      <c r="EF591" s="118"/>
      <c r="EG591" s="118"/>
      <c r="EH591" s="118"/>
      <c r="EI591" s="118"/>
      <c r="EJ591" s="118"/>
      <c r="EK591" s="118"/>
      <c r="EL591" s="118"/>
      <c r="EM591" s="118"/>
      <c r="EN591" s="118"/>
      <c r="EO591" s="118"/>
      <c r="EP591" s="118"/>
      <c r="EQ591" s="118"/>
      <c r="ER591" s="118"/>
      <c r="ES591" s="118"/>
      <c r="ET591" s="118"/>
      <c r="EU591" s="118"/>
      <c r="EV591" s="118"/>
      <c r="EW591" s="118"/>
      <c r="EX591" s="118"/>
      <c r="EY591" s="118"/>
      <c r="EZ591" s="118"/>
      <c r="FA591" s="118"/>
      <c r="FB591" s="118"/>
      <c r="FC591" s="118"/>
      <c r="FD591" s="118"/>
      <c r="FE591" s="118"/>
      <c r="FF591" s="118"/>
      <c r="FG591" s="118"/>
      <c r="FH591" s="118"/>
      <c r="FI591" s="118"/>
      <c r="FJ591" s="118"/>
      <c r="FK591" s="118"/>
      <c r="FL591" s="118"/>
      <c r="FM591" s="118"/>
      <c r="FN591" s="118"/>
      <c r="FO591" s="118"/>
      <c r="FP591" s="118"/>
      <c r="FQ591" s="118"/>
      <c r="FR591" s="118"/>
      <c r="FS591" s="118"/>
      <c r="FT591" s="118"/>
      <c r="FU591" s="118"/>
      <c r="FV591" s="118"/>
      <c r="FW591" s="118"/>
      <c r="FX591" s="118"/>
      <c r="FY591" s="118"/>
      <c r="FZ591" s="118"/>
      <c r="GA591" s="118"/>
      <c r="GB591" s="118"/>
      <c r="GC591" s="118"/>
      <c r="GD591" s="118"/>
      <c r="GE591" s="118"/>
      <c r="GF591" s="118"/>
      <c r="GG591" s="118"/>
      <c r="GH591" s="118"/>
      <c r="GI591" s="118"/>
      <c r="GJ591" s="118"/>
      <c r="GK591" s="118"/>
      <c r="GL591" s="118"/>
      <c r="GM591" s="118"/>
      <c r="GN591" s="118"/>
      <c r="GO591" s="118"/>
      <c r="GP591" s="118"/>
      <c r="GQ591" s="118"/>
      <c r="GR591" s="118"/>
      <c r="GS591" s="118"/>
      <c r="GT591" s="118"/>
      <c r="GU591" s="118"/>
      <c r="GV591" s="118"/>
      <c r="GW591" s="118"/>
      <c r="GX591" s="118"/>
      <c r="GY591" s="118"/>
      <c r="GZ591" s="118"/>
      <c r="HA591" s="118"/>
      <c r="HB591" s="118"/>
      <c r="HC591" s="118"/>
      <c r="HD591" s="118"/>
      <c r="HE591" s="118"/>
      <c r="HF591" s="118"/>
      <c r="HG591" s="118"/>
      <c r="HH591" s="118"/>
      <c r="HI591" s="118"/>
      <c r="HJ591" s="118"/>
      <c r="HK591" s="118"/>
      <c r="HL591" s="118"/>
      <c r="HM591" s="118"/>
      <c r="HN591" s="118"/>
      <c r="HO591" s="118"/>
      <c r="HP591" s="118"/>
      <c r="HQ591" s="118"/>
      <c r="HR591" s="118"/>
      <c r="HS591" s="118"/>
      <c r="HT591" s="118"/>
      <c r="HU591" s="118"/>
      <c r="HV591" s="118"/>
      <c r="HW591" s="118"/>
      <c r="HX591" s="118"/>
      <c r="HY591" s="118"/>
      <c r="HZ591" s="118"/>
      <c r="IA591" s="118"/>
      <c r="IB591" s="118"/>
      <c r="IC591" s="118"/>
      <c r="ID591" s="118"/>
      <c r="IE591" s="118"/>
      <c r="IF591" s="118"/>
      <c r="IG591" s="118"/>
      <c r="IH591" s="118"/>
      <c r="II591" s="118"/>
      <c r="IJ591" s="118"/>
      <c r="IK591" s="118"/>
      <c r="IL591" s="118"/>
      <c r="IM591" s="118"/>
      <c r="IN591" s="118"/>
      <c r="IO591" s="118"/>
      <c r="IP591" s="118"/>
      <c r="IQ591" s="118"/>
      <c r="IR591" s="118"/>
      <c r="IS591" s="118"/>
      <c r="IT591" s="118"/>
      <c r="IU591" s="118"/>
      <c r="IV591" s="118"/>
      <c r="IW591" s="118"/>
    </row>
    <row r="592" spans="1:257" s="113" customFormat="1" ht="15.75">
      <c r="A592" s="155"/>
      <c r="B592" s="118" t="s">
        <v>318</v>
      </c>
      <c r="K592" s="64"/>
      <c r="L592" s="123"/>
      <c r="M592" s="21"/>
      <c r="N592" s="21"/>
      <c r="O592" s="6"/>
      <c r="P592" s="118"/>
      <c r="Q592" s="118"/>
      <c r="R592" s="118"/>
      <c r="S592" s="118"/>
      <c r="T592" s="118"/>
      <c r="U592" s="118"/>
      <c r="V592" s="118"/>
      <c r="W592" s="118"/>
      <c r="X592" s="118"/>
      <c r="Y592" s="118"/>
      <c r="Z592" s="118"/>
      <c r="AA592" s="118"/>
      <c r="AB592" s="118"/>
      <c r="AC592" s="118"/>
      <c r="AD592" s="118"/>
      <c r="AE592" s="118"/>
      <c r="AF592" s="118"/>
      <c r="AG592" s="118"/>
      <c r="AH592" s="118"/>
      <c r="AI592" s="118"/>
      <c r="AJ592" s="118"/>
      <c r="AK592" s="118"/>
      <c r="AL592" s="118"/>
      <c r="AM592" s="118"/>
      <c r="AN592" s="118"/>
      <c r="AO592" s="118"/>
      <c r="AP592" s="118"/>
      <c r="AQ592" s="118"/>
      <c r="AR592" s="118"/>
      <c r="AS592" s="118"/>
      <c r="AT592" s="118"/>
      <c r="AU592" s="118"/>
      <c r="AV592" s="118"/>
      <c r="AW592" s="118"/>
      <c r="AX592" s="118"/>
      <c r="AY592" s="118"/>
      <c r="AZ592" s="118"/>
      <c r="BA592" s="118"/>
      <c r="BB592" s="118"/>
      <c r="BC592" s="118"/>
      <c r="BD592" s="118"/>
      <c r="BE592" s="118"/>
      <c r="BF592" s="118"/>
      <c r="BG592" s="118"/>
      <c r="BH592" s="118"/>
      <c r="BI592" s="118"/>
      <c r="BJ592" s="118"/>
      <c r="BK592" s="118"/>
      <c r="BL592" s="118"/>
      <c r="BM592" s="118"/>
      <c r="BN592" s="118"/>
      <c r="BO592" s="118"/>
      <c r="BP592" s="118"/>
      <c r="BQ592" s="118"/>
      <c r="BR592" s="118"/>
      <c r="BS592" s="118"/>
      <c r="BT592" s="118"/>
      <c r="BU592" s="118"/>
      <c r="BV592" s="118"/>
      <c r="BW592" s="118"/>
      <c r="BX592" s="118"/>
      <c r="BY592" s="118"/>
      <c r="BZ592" s="118"/>
      <c r="CA592" s="118"/>
      <c r="CB592" s="118"/>
      <c r="CC592" s="118"/>
      <c r="CD592" s="118"/>
      <c r="CE592" s="118"/>
      <c r="CF592" s="118"/>
      <c r="CG592" s="118"/>
      <c r="CH592" s="118"/>
      <c r="CI592" s="118"/>
      <c r="CJ592" s="118"/>
      <c r="CK592" s="118"/>
      <c r="CL592" s="118"/>
      <c r="CM592" s="118"/>
      <c r="CN592" s="118"/>
      <c r="CO592" s="118"/>
      <c r="CP592" s="118"/>
      <c r="CQ592" s="118"/>
      <c r="CR592" s="118"/>
      <c r="CS592" s="118"/>
      <c r="CT592" s="118"/>
      <c r="CU592" s="118"/>
      <c r="CV592" s="118"/>
      <c r="CW592" s="118"/>
      <c r="CX592" s="118"/>
      <c r="CY592" s="118"/>
      <c r="CZ592" s="118"/>
      <c r="DA592" s="118"/>
      <c r="DB592" s="118"/>
      <c r="DC592" s="118"/>
      <c r="DD592" s="118"/>
      <c r="DE592" s="118"/>
      <c r="DF592" s="118"/>
      <c r="DG592" s="118"/>
      <c r="DH592" s="118"/>
      <c r="DI592" s="118"/>
      <c r="DJ592" s="118"/>
      <c r="DK592" s="118"/>
      <c r="DL592" s="118"/>
      <c r="DM592" s="118"/>
      <c r="DN592" s="118"/>
      <c r="DO592" s="118"/>
      <c r="DP592" s="118"/>
      <c r="DQ592" s="118"/>
      <c r="DR592" s="118"/>
      <c r="DS592" s="118"/>
      <c r="DT592" s="118"/>
      <c r="DU592" s="118"/>
      <c r="DV592" s="118"/>
      <c r="DW592" s="118"/>
      <c r="DX592" s="118"/>
      <c r="DY592" s="118"/>
      <c r="DZ592" s="118"/>
      <c r="EA592" s="118"/>
      <c r="EB592" s="118"/>
      <c r="EC592" s="118"/>
      <c r="ED592" s="118"/>
      <c r="EE592" s="118"/>
      <c r="EF592" s="118"/>
      <c r="EG592" s="118"/>
      <c r="EH592" s="118"/>
      <c r="EI592" s="118"/>
      <c r="EJ592" s="118"/>
      <c r="EK592" s="118"/>
      <c r="EL592" s="118"/>
      <c r="EM592" s="118"/>
      <c r="EN592" s="118"/>
      <c r="EO592" s="118"/>
      <c r="EP592" s="118"/>
      <c r="EQ592" s="118"/>
      <c r="ER592" s="118"/>
      <c r="ES592" s="118"/>
      <c r="ET592" s="118"/>
      <c r="EU592" s="118"/>
      <c r="EV592" s="118"/>
      <c r="EW592" s="118"/>
      <c r="EX592" s="118"/>
      <c r="EY592" s="118"/>
      <c r="EZ592" s="118"/>
      <c r="FA592" s="118"/>
      <c r="FB592" s="118"/>
      <c r="FC592" s="118"/>
      <c r="FD592" s="118"/>
      <c r="FE592" s="118"/>
      <c r="FF592" s="118"/>
      <c r="FG592" s="118"/>
      <c r="FH592" s="118"/>
      <c r="FI592" s="118"/>
      <c r="FJ592" s="118"/>
      <c r="FK592" s="118"/>
      <c r="FL592" s="118"/>
      <c r="FM592" s="118"/>
      <c r="FN592" s="118"/>
      <c r="FO592" s="118"/>
      <c r="FP592" s="118"/>
      <c r="FQ592" s="118"/>
      <c r="FR592" s="118"/>
      <c r="FS592" s="118"/>
      <c r="FT592" s="118"/>
      <c r="FU592" s="118"/>
      <c r="FV592" s="118"/>
      <c r="FW592" s="118"/>
      <c r="FX592" s="118"/>
      <c r="FY592" s="118"/>
      <c r="FZ592" s="118"/>
      <c r="GA592" s="118"/>
      <c r="GB592" s="118"/>
      <c r="GC592" s="118"/>
      <c r="GD592" s="118"/>
      <c r="GE592" s="118"/>
      <c r="GF592" s="118"/>
      <c r="GG592" s="118"/>
      <c r="GH592" s="118"/>
      <c r="GI592" s="118"/>
      <c r="GJ592" s="118"/>
      <c r="GK592" s="118"/>
      <c r="GL592" s="118"/>
      <c r="GM592" s="118"/>
      <c r="GN592" s="118"/>
      <c r="GO592" s="118"/>
      <c r="GP592" s="118"/>
      <c r="GQ592" s="118"/>
      <c r="GR592" s="118"/>
      <c r="GS592" s="118"/>
      <c r="GT592" s="118"/>
      <c r="GU592" s="118"/>
      <c r="GV592" s="118"/>
      <c r="GW592" s="118"/>
      <c r="GX592" s="118"/>
      <c r="GY592" s="118"/>
      <c r="GZ592" s="118"/>
      <c r="HA592" s="118"/>
      <c r="HB592" s="118"/>
      <c r="HC592" s="118"/>
      <c r="HD592" s="118"/>
      <c r="HE592" s="118"/>
      <c r="HF592" s="118"/>
      <c r="HG592" s="118"/>
      <c r="HH592" s="118"/>
      <c r="HI592" s="118"/>
      <c r="HJ592" s="118"/>
      <c r="HK592" s="118"/>
      <c r="HL592" s="118"/>
      <c r="HM592" s="118"/>
      <c r="HN592" s="118"/>
      <c r="HO592" s="118"/>
      <c r="HP592" s="118"/>
      <c r="HQ592" s="118"/>
      <c r="HR592" s="118"/>
      <c r="HS592" s="118"/>
      <c r="HT592" s="118"/>
      <c r="HU592" s="118"/>
      <c r="HV592" s="118"/>
      <c r="HW592" s="118"/>
      <c r="HX592" s="118"/>
      <c r="HY592" s="118"/>
      <c r="HZ592" s="118"/>
      <c r="IA592" s="118"/>
      <c r="IB592" s="118"/>
      <c r="IC592" s="118"/>
      <c r="ID592" s="118"/>
      <c r="IE592" s="118"/>
      <c r="IF592" s="118"/>
      <c r="IG592" s="118"/>
      <c r="IH592" s="118"/>
      <c r="II592" s="118"/>
      <c r="IJ592" s="118"/>
      <c r="IK592" s="118"/>
      <c r="IL592" s="118"/>
      <c r="IM592" s="118"/>
      <c r="IN592" s="118"/>
      <c r="IO592" s="118"/>
      <c r="IP592" s="118"/>
      <c r="IQ592" s="118"/>
      <c r="IR592" s="118"/>
      <c r="IS592" s="118"/>
      <c r="IT592" s="118"/>
      <c r="IU592" s="118"/>
      <c r="IV592" s="118"/>
      <c r="IW592" s="118"/>
    </row>
    <row r="593" spans="1:257" ht="16.149999999999999" customHeight="1">
      <c r="A593" s="155"/>
      <c r="B593" s="116" t="s">
        <v>11</v>
      </c>
      <c r="C593" s="116"/>
      <c r="D593" s="42">
        <v>2</v>
      </c>
      <c r="E593" s="116"/>
      <c r="F593" s="114" t="s">
        <v>9</v>
      </c>
      <c r="G593" s="112"/>
      <c r="H593" s="116" t="s">
        <v>69</v>
      </c>
      <c r="I593" s="122"/>
      <c r="J593" s="51">
        <f>SUM(D593*G593)</f>
        <v>0</v>
      </c>
      <c r="K593" s="86" t="s">
        <v>69</v>
      </c>
      <c r="L593" s="13"/>
      <c r="M593" s="21"/>
      <c r="N593" s="21"/>
      <c r="O593" s="6"/>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c r="CV593" s="5"/>
      <c r="CW593" s="5"/>
      <c r="CX593" s="5"/>
      <c r="CY593" s="5"/>
      <c r="CZ593" s="5"/>
      <c r="DA593" s="5"/>
      <c r="DB593" s="5"/>
      <c r="DC593" s="5"/>
      <c r="DD593" s="5"/>
      <c r="DE593" s="5"/>
      <c r="DF593" s="5"/>
      <c r="DG593" s="5"/>
      <c r="DH593" s="5"/>
      <c r="DI593" s="5"/>
      <c r="DJ593" s="5"/>
      <c r="DK593" s="5"/>
      <c r="DL593" s="5"/>
      <c r="DM593" s="5"/>
      <c r="DN593" s="5"/>
      <c r="DO593" s="5"/>
      <c r="DP593" s="5"/>
      <c r="DQ593" s="5"/>
      <c r="DR593" s="5"/>
      <c r="DS593" s="5"/>
      <c r="DT593" s="5"/>
      <c r="DU593" s="5"/>
      <c r="DV593" s="5"/>
      <c r="DW593" s="5"/>
      <c r="DX593" s="5"/>
      <c r="DY593" s="5"/>
      <c r="DZ593" s="5"/>
      <c r="EA593" s="5"/>
      <c r="EB593" s="5"/>
      <c r="EC593" s="5"/>
      <c r="ED593" s="5"/>
      <c r="EE593" s="5"/>
      <c r="EF593" s="5"/>
      <c r="EG593" s="5"/>
      <c r="EH593" s="5"/>
      <c r="EI593" s="5"/>
      <c r="EJ593" s="5"/>
      <c r="EK593" s="5"/>
      <c r="EL593" s="5"/>
      <c r="EM593" s="5"/>
      <c r="EN593" s="5"/>
      <c r="EO593" s="5"/>
      <c r="EP593" s="5"/>
      <c r="EQ593" s="5"/>
      <c r="ER593" s="5"/>
      <c r="ES593" s="5"/>
      <c r="ET593" s="5"/>
      <c r="EU593" s="5"/>
      <c r="EV593" s="5"/>
      <c r="EW593" s="5"/>
      <c r="EX593" s="5"/>
      <c r="EY593" s="5"/>
      <c r="EZ593" s="5"/>
      <c r="FA593" s="5"/>
      <c r="FB593" s="5"/>
      <c r="FC593" s="5"/>
      <c r="FD593" s="5"/>
      <c r="FE593" s="5"/>
      <c r="FF593" s="5"/>
      <c r="FG593" s="5"/>
      <c r="FH593" s="5"/>
      <c r="FI593" s="5"/>
      <c r="FJ593" s="5"/>
      <c r="FK593" s="5"/>
      <c r="FL593" s="5"/>
      <c r="FM593" s="5"/>
      <c r="FN593" s="5"/>
      <c r="FO593" s="5"/>
      <c r="FP593" s="5"/>
      <c r="FQ593" s="5"/>
      <c r="FR593" s="5"/>
      <c r="FS593" s="5"/>
      <c r="FT593" s="5"/>
      <c r="FU593" s="5"/>
      <c r="FV593" s="5"/>
      <c r="FW593" s="5"/>
      <c r="FX593" s="5"/>
      <c r="FY593" s="5"/>
      <c r="FZ593" s="5"/>
      <c r="GA593" s="5"/>
      <c r="GB593" s="5"/>
      <c r="GC593" s="5"/>
      <c r="GD593" s="5"/>
      <c r="GE593" s="5"/>
      <c r="GF593" s="5"/>
      <c r="GG593" s="5"/>
      <c r="GH593" s="5"/>
      <c r="GI593" s="5"/>
      <c r="GJ593" s="5"/>
      <c r="GK593" s="5"/>
      <c r="GL593" s="5"/>
      <c r="GM593" s="5"/>
      <c r="GN593" s="5"/>
      <c r="GO593" s="5"/>
      <c r="GP593" s="5"/>
      <c r="GQ593" s="5"/>
      <c r="GR593" s="5"/>
      <c r="GS593" s="5"/>
      <c r="GT593" s="5"/>
      <c r="GU593" s="5"/>
      <c r="GV593" s="5"/>
      <c r="GW593" s="5"/>
      <c r="GX593" s="5"/>
      <c r="GY593" s="5"/>
      <c r="GZ593" s="5"/>
      <c r="HA593" s="5"/>
      <c r="HB593" s="5"/>
      <c r="HC593" s="5"/>
      <c r="HD593" s="5"/>
      <c r="HE593" s="5"/>
      <c r="HF593" s="5"/>
      <c r="HG593" s="5"/>
      <c r="HH593" s="5"/>
      <c r="HI593" s="5"/>
      <c r="HJ593" s="5"/>
      <c r="HK593" s="5"/>
      <c r="HL593" s="5"/>
      <c r="HM593" s="5"/>
      <c r="HN593" s="5"/>
      <c r="HO593" s="5"/>
      <c r="HP593" s="5"/>
      <c r="HQ593" s="5"/>
      <c r="HR593" s="5"/>
      <c r="HS593" s="5"/>
      <c r="HT593" s="5"/>
      <c r="HU593" s="5"/>
      <c r="HV593" s="5"/>
      <c r="HW593" s="5"/>
      <c r="HX593" s="5"/>
      <c r="HY593" s="5"/>
      <c r="HZ593" s="5"/>
      <c r="IA593" s="5"/>
      <c r="IB593" s="5"/>
      <c r="IC593" s="5"/>
      <c r="ID593" s="5"/>
      <c r="IE593" s="5"/>
      <c r="IF593" s="5"/>
      <c r="IG593" s="5"/>
      <c r="IH593" s="5"/>
      <c r="II593" s="5"/>
      <c r="IJ593" s="5"/>
      <c r="IK593" s="5"/>
      <c r="IL593" s="5"/>
      <c r="IM593" s="5"/>
      <c r="IN593" s="5"/>
      <c r="IO593" s="5"/>
      <c r="IP593" s="5"/>
      <c r="IQ593" s="5"/>
      <c r="IR593" s="5"/>
      <c r="IS593" s="5"/>
      <c r="IT593" s="5"/>
      <c r="IU593" s="5"/>
      <c r="IV593" s="5"/>
      <c r="IW593" s="5"/>
    </row>
    <row r="594" spans="1:257" ht="15.75">
      <c r="A594" s="155"/>
      <c r="B594" s="111"/>
      <c r="D594" s="3"/>
      <c r="F594" s="3"/>
      <c r="I594" s="3"/>
      <c r="J594" s="18"/>
      <c r="K594" s="64"/>
      <c r="L594" s="13"/>
      <c r="M594" s="21"/>
      <c r="N594" s="21"/>
      <c r="O594" s="6"/>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c r="CV594" s="5"/>
      <c r="CW594" s="5"/>
      <c r="CX594" s="5"/>
      <c r="CY594" s="5"/>
      <c r="CZ594" s="5"/>
      <c r="DA594" s="5"/>
      <c r="DB594" s="5"/>
      <c r="DC594" s="5"/>
      <c r="DD594" s="5"/>
      <c r="DE594" s="5"/>
      <c r="DF594" s="5"/>
      <c r="DG594" s="5"/>
      <c r="DH594" s="5"/>
      <c r="DI594" s="5"/>
      <c r="DJ594" s="5"/>
      <c r="DK594" s="5"/>
      <c r="DL594" s="5"/>
      <c r="DM594" s="5"/>
      <c r="DN594" s="5"/>
      <c r="DO594" s="5"/>
      <c r="DP594" s="5"/>
      <c r="DQ594" s="5"/>
      <c r="DR594" s="5"/>
      <c r="DS594" s="5"/>
      <c r="DT594" s="5"/>
      <c r="DU594" s="5"/>
      <c r="DV594" s="5"/>
      <c r="DW594" s="5"/>
      <c r="DX594" s="5"/>
      <c r="DY594" s="5"/>
      <c r="DZ594" s="5"/>
      <c r="EA594" s="5"/>
      <c r="EB594" s="5"/>
      <c r="EC594" s="5"/>
      <c r="ED594" s="5"/>
      <c r="EE594" s="5"/>
      <c r="EF594" s="5"/>
      <c r="EG594" s="5"/>
      <c r="EH594" s="5"/>
      <c r="EI594" s="5"/>
      <c r="EJ594" s="5"/>
      <c r="EK594" s="5"/>
      <c r="EL594" s="5"/>
      <c r="EM594" s="5"/>
      <c r="EN594" s="5"/>
      <c r="EO594" s="5"/>
      <c r="EP594" s="5"/>
      <c r="EQ594" s="5"/>
      <c r="ER594" s="5"/>
      <c r="ES594" s="5"/>
      <c r="ET594" s="5"/>
      <c r="EU594" s="5"/>
      <c r="EV594" s="5"/>
      <c r="EW594" s="5"/>
      <c r="EX594" s="5"/>
      <c r="EY594" s="5"/>
      <c r="EZ594" s="5"/>
      <c r="FA594" s="5"/>
      <c r="FB594" s="5"/>
      <c r="FC594" s="5"/>
      <c r="FD594" s="5"/>
      <c r="FE594" s="5"/>
      <c r="FF594" s="5"/>
      <c r="FG594" s="5"/>
      <c r="FH594" s="5"/>
      <c r="FI594" s="5"/>
      <c r="FJ594" s="5"/>
      <c r="FK594" s="5"/>
      <c r="FL594" s="5"/>
      <c r="FM594" s="5"/>
      <c r="FN594" s="5"/>
      <c r="FO594" s="5"/>
      <c r="FP594" s="5"/>
      <c r="FQ594" s="5"/>
      <c r="FR594" s="5"/>
      <c r="FS594" s="5"/>
      <c r="FT594" s="5"/>
      <c r="FU594" s="5"/>
      <c r="FV594" s="5"/>
      <c r="FW594" s="5"/>
      <c r="FX594" s="5"/>
      <c r="FY594" s="5"/>
      <c r="FZ594" s="5"/>
      <c r="GA594" s="5"/>
      <c r="GB594" s="5"/>
      <c r="GC594" s="5"/>
      <c r="GD594" s="5"/>
      <c r="GE594" s="5"/>
      <c r="GF594" s="5"/>
      <c r="GG594" s="5"/>
      <c r="GH594" s="5"/>
      <c r="GI594" s="5"/>
      <c r="GJ594" s="5"/>
      <c r="GK594" s="5"/>
      <c r="GL594" s="5"/>
      <c r="GM594" s="5"/>
      <c r="GN594" s="5"/>
      <c r="GO594" s="5"/>
      <c r="GP594" s="5"/>
      <c r="GQ594" s="5"/>
      <c r="GR594" s="5"/>
      <c r="GS594" s="5"/>
      <c r="GT594" s="5"/>
      <c r="GU594" s="5"/>
      <c r="GV594" s="5"/>
      <c r="GW594" s="5"/>
      <c r="GX594" s="5"/>
      <c r="GY594" s="5"/>
      <c r="GZ594" s="5"/>
      <c r="HA594" s="5"/>
      <c r="HB594" s="5"/>
      <c r="HC594" s="5"/>
      <c r="HD594" s="5"/>
      <c r="HE594" s="5"/>
      <c r="HF594" s="5"/>
      <c r="HG594" s="5"/>
      <c r="HH594" s="5"/>
      <c r="HI594" s="5"/>
      <c r="HJ594" s="5"/>
      <c r="HK594" s="5"/>
      <c r="HL594" s="5"/>
      <c r="HM594" s="5"/>
      <c r="HN594" s="5"/>
      <c r="HO594" s="5"/>
      <c r="HP594" s="5"/>
      <c r="HQ594" s="5"/>
      <c r="HR594" s="5"/>
      <c r="HS594" s="5"/>
      <c r="HT594" s="5"/>
      <c r="HU594" s="5"/>
      <c r="HV594" s="5"/>
      <c r="HW594" s="5"/>
      <c r="HX594" s="5"/>
      <c r="HY594" s="5"/>
      <c r="HZ594" s="5"/>
      <c r="IA594" s="5"/>
      <c r="IB594" s="5"/>
      <c r="IC594" s="5"/>
      <c r="ID594" s="5"/>
      <c r="IE594" s="5"/>
      <c r="IF594" s="5"/>
      <c r="IG594" s="5"/>
      <c r="IH594" s="5"/>
      <c r="II594" s="5"/>
      <c r="IJ594" s="5"/>
      <c r="IK594" s="5"/>
      <c r="IL594" s="5"/>
      <c r="IM594" s="5"/>
      <c r="IN594" s="5"/>
      <c r="IO594" s="5"/>
      <c r="IP594" s="5"/>
      <c r="IQ594" s="5"/>
      <c r="IR594" s="5"/>
      <c r="IS594" s="5"/>
      <c r="IT594" s="5"/>
      <c r="IU594" s="5"/>
      <c r="IV594" s="5"/>
      <c r="IW594" s="5"/>
    </row>
    <row r="595" spans="1:257" ht="30.75" customHeight="1">
      <c r="A595" s="155">
        <v>6</v>
      </c>
      <c r="B595" s="588" t="s">
        <v>319</v>
      </c>
      <c r="C595" s="588"/>
      <c r="D595" s="588"/>
      <c r="E595" s="588"/>
      <c r="F595" s="588"/>
      <c r="G595" s="588"/>
      <c r="H595" s="588"/>
      <c r="I595" s="113"/>
      <c r="J595" s="113"/>
      <c r="K595" s="64"/>
      <c r="L595" s="13"/>
      <c r="M595" s="21"/>
      <c r="N595" s="21"/>
      <c r="O595" s="6"/>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c r="CV595" s="5"/>
      <c r="CW595" s="5"/>
      <c r="CX595" s="5"/>
      <c r="CY595" s="5"/>
      <c r="CZ595" s="5"/>
      <c r="DA595" s="5"/>
      <c r="DB595" s="5"/>
      <c r="DC595" s="5"/>
      <c r="DD595" s="5"/>
      <c r="DE595" s="5"/>
      <c r="DF595" s="5"/>
      <c r="DG595" s="5"/>
      <c r="DH595" s="5"/>
      <c r="DI595" s="5"/>
      <c r="DJ595" s="5"/>
      <c r="DK595" s="5"/>
      <c r="DL595" s="5"/>
      <c r="DM595" s="5"/>
      <c r="DN595" s="5"/>
      <c r="DO595" s="5"/>
      <c r="DP595" s="5"/>
      <c r="DQ595" s="5"/>
      <c r="DR595" s="5"/>
      <c r="DS595" s="5"/>
      <c r="DT595" s="5"/>
      <c r="DU595" s="5"/>
      <c r="DV595" s="5"/>
      <c r="DW595" s="5"/>
      <c r="DX595" s="5"/>
      <c r="DY595" s="5"/>
      <c r="DZ595" s="5"/>
      <c r="EA595" s="5"/>
      <c r="EB595" s="5"/>
      <c r="EC595" s="5"/>
      <c r="ED595" s="5"/>
      <c r="EE595" s="5"/>
      <c r="EF595" s="5"/>
      <c r="EG595" s="5"/>
      <c r="EH595" s="5"/>
      <c r="EI595" s="5"/>
      <c r="EJ595" s="5"/>
      <c r="EK595" s="5"/>
      <c r="EL595" s="5"/>
      <c r="EM595" s="5"/>
      <c r="EN595" s="5"/>
      <c r="EO595" s="5"/>
      <c r="EP595" s="5"/>
      <c r="EQ595" s="5"/>
      <c r="ER595" s="5"/>
      <c r="ES595" s="5"/>
      <c r="ET595" s="5"/>
      <c r="EU595" s="5"/>
      <c r="EV595" s="5"/>
      <c r="EW595" s="5"/>
      <c r="EX595" s="5"/>
      <c r="EY595" s="5"/>
      <c r="EZ595" s="5"/>
      <c r="FA595" s="5"/>
      <c r="FB595" s="5"/>
      <c r="FC595" s="5"/>
      <c r="FD595" s="5"/>
      <c r="FE595" s="5"/>
      <c r="FF595" s="5"/>
      <c r="FG595" s="5"/>
      <c r="FH595" s="5"/>
      <c r="FI595" s="5"/>
      <c r="FJ595" s="5"/>
      <c r="FK595" s="5"/>
      <c r="FL595" s="5"/>
      <c r="FM595" s="5"/>
      <c r="FN595" s="5"/>
      <c r="FO595" s="5"/>
      <c r="FP595" s="5"/>
      <c r="FQ595" s="5"/>
      <c r="FR595" s="5"/>
      <c r="FS595" s="5"/>
      <c r="FT595" s="5"/>
      <c r="FU595" s="5"/>
      <c r="FV595" s="5"/>
      <c r="FW595" s="5"/>
      <c r="FX595" s="5"/>
      <c r="FY595" s="5"/>
      <c r="FZ595" s="5"/>
      <c r="GA595" s="5"/>
      <c r="GB595" s="5"/>
      <c r="GC595" s="5"/>
      <c r="GD595" s="5"/>
      <c r="GE595" s="5"/>
      <c r="GF595" s="5"/>
      <c r="GG595" s="5"/>
      <c r="GH595" s="5"/>
      <c r="GI595" s="5"/>
      <c r="GJ595" s="5"/>
      <c r="GK595" s="5"/>
      <c r="GL595" s="5"/>
      <c r="GM595" s="5"/>
      <c r="GN595" s="5"/>
      <c r="GO595" s="5"/>
      <c r="GP595" s="5"/>
      <c r="GQ595" s="5"/>
      <c r="GR595" s="5"/>
      <c r="GS595" s="5"/>
      <c r="GT595" s="5"/>
      <c r="GU595" s="5"/>
      <c r="GV595" s="5"/>
      <c r="GW595" s="5"/>
      <c r="GX595" s="5"/>
      <c r="GY595" s="5"/>
      <c r="GZ595" s="5"/>
      <c r="HA595" s="5"/>
      <c r="HB595" s="5"/>
      <c r="HC595" s="5"/>
      <c r="HD595" s="5"/>
      <c r="HE595" s="5"/>
      <c r="HF595" s="5"/>
      <c r="HG595" s="5"/>
      <c r="HH595" s="5"/>
      <c r="HI595" s="5"/>
      <c r="HJ595" s="5"/>
      <c r="HK595" s="5"/>
      <c r="HL595" s="5"/>
      <c r="HM595" s="5"/>
      <c r="HN595" s="5"/>
      <c r="HO595" s="5"/>
      <c r="HP595" s="5"/>
      <c r="HQ595" s="5"/>
      <c r="HR595" s="5"/>
      <c r="HS595" s="5"/>
      <c r="HT595" s="5"/>
      <c r="HU595" s="5"/>
      <c r="HV595" s="5"/>
      <c r="HW595" s="5"/>
      <c r="HX595" s="5"/>
      <c r="HY595" s="5"/>
      <c r="HZ595" s="5"/>
      <c r="IA595" s="5"/>
      <c r="IB595" s="5"/>
      <c r="IC595" s="5"/>
      <c r="ID595" s="5"/>
      <c r="IE595" s="5"/>
      <c r="IF595" s="5"/>
      <c r="IG595" s="5"/>
      <c r="IH595" s="5"/>
      <c r="II595" s="5"/>
      <c r="IJ595" s="5"/>
      <c r="IK595" s="5"/>
      <c r="IL595" s="5"/>
      <c r="IM595" s="5"/>
      <c r="IN595" s="5"/>
      <c r="IO595" s="5"/>
      <c r="IP595" s="5"/>
      <c r="IQ595" s="5"/>
      <c r="IR595" s="5"/>
      <c r="IS595" s="5"/>
      <c r="IT595" s="5"/>
      <c r="IU595" s="5"/>
      <c r="IV595" s="5"/>
      <c r="IW595" s="5"/>
    </row>
    <row r="596" spans="1:257" ht="15.75">
      <c r="A596" s="155"/>
      <c r="B596" s="118" t="s">
        <v>321</v>
      </c>
      <c r="C596" s="113"/>
      <c r="D596" s="113"/>
      <c r="E596" s="113"/>
      <c r="F596" s="113"/>
      <c r="G596" s="113"/>
      <c r="H596" s="113"/>
      <c r="I596" s="113"/>
      <c r="J596" s="113"/>
      <c r="K596" s="64"/>
      <c r="L596" s="13"/>
      <c r="M596" s="21"/>
      <c r="N596" s="21"/>
      <c r="O596" s="6"/>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c r="DN596" s="5"/>
      <c r="DO596" s="5"/>
      <c r="DP596" s="5"/>
      <c r="DQ596" s="5"/>
      <c r="DR596" s="5"/>
      <c r="DS596" s="5"/>
      <c r="DT596" s="5"/>
      <c r="DU596" s="5"/>
      <c r="DV596" s="5"/>
      <c r="DW596" s="5"/>
      <c r="DX596" s="5"/>
      <c r="DY596" s="5"/>
      <c r="DZ596" s="5"/>
      <c r="EA596" s="5"/>
      <c r="EB596" s="5"/>
      <c r="EC596" s="5"/>
      <c r="ED596" s="5"/>
      <c r="EE596" s="5"/>
      <c r="EF596" s="5"/>
      <c r="EG596" s="5"/>
      <c r="EH596" s="5"/>
      <c r="EI596" s="5"/>
      <c r="EJ596" s="5"/>
      <c r="EK596" s="5"/>
      <c r="EL596" s="5"/>
      <c r="EM596" s="5"/>
      <c r="EN596" s="5"/>
      <c r="EO596" s="5"/>
      <c r="EP596" s="5"/>
      <c r="EQ596" s="5"/>
      <c r="ER596" s="5"/>
      <c r="ES596" s="5"/>
      <c r="ET596" s="5"/>
      <c r="EU596" s="5"/>
      <c r="EV596" s="5"/>
      <c r="EW596" s="5"/>
      <c r="EX596" s="5"/>
      <c r="EY596" s="5"/>
      <c r="EZ596" s="5"/>
      <c r="FA596" s="5"/>
      <c r="FB596" s="5"/>
      <c r="FC596" s="5"/>
      <c r="FD596" s="5"/>
      <c r="FE596" s="5"/>
      <c r="FF596" s="5"/>
      <c r="FG596" s="5"/>
      <c r="FH596" s="5"/>
      <c r="FI596" s="5"/>
      <c r="FJ596" s="5"/>
      <c r="FK596" s="5"/>
      <c r="FL596" s="5"/>
      <c r="FM596" s="5"/>
      <c r="FN596" s="5"/>
      <c r="FO596" s="5"/>
      <c r="FP596" s="5"/>
      <c r="FQ596" s="5"/>
      <c r="FR596" s="5"/>
      <c r="FS596" s="5"/>
      <c r="FT596" s="5"/>
      <c r="FU596" s="5"/>
      <c r="FV596" s="5"/>
      <c r="FW596" s="5"/>
      <c r="FX596" s="5"/>
      <c r="FY596" s="5"/>
      <c r="FZ596" s="5"/>
      <c r="GA596" s="5"/>
      <c r="GB596" s="5"/>
      <c r="GC596" s="5"/>
      <c r="GD596" s="5"/>
      <c r="GE596" s="5"/>
      <c r="GF596" s="5"/>
      <c r="GG596" s="5"/>
      <c r="GH596" s="5"/>
      <c r="GI596" s="5"/>
      <c r="GJ596" s="5"/>
      <c r="GK596" s="5"/>
      <c r="GL596" s="5"/>
      <c r="GM596" s="5"/>
      <c r="GN596" s="5"/>
      <c r="GO596" s="5"/>
      <c r="GP596" s="5"/>
      <c r="GQ596" s="5"/>
      <c r="GR596" s="5"/>
      <c r="GS596" s="5"/>
      <c r="GT596" s="5"/>
      <c r="GU596" s="5"/>
      <c r="GV596" s="5"/>
      <c r="GW596" s="5"/>
      <c r="GX596" s="5"/>
      <c r="GY596" s="5"/>
      <c r="GZ596" s="5"/>
      <c r="HA596" s="5"/>
      <c r="HB596" s="5"/>
      <c r="HC596" s="5"/>
      <c r="HD596" s="5"/>
      <c r="HE596" s="5"/>
      <c r="HF596" s="5"/>
      <c r="HG596" s="5"/>
      <c r="HH596" s="5"/>
      <c r="HI596" s="5"/>
      <c r="HJ596" s="5"/>
      <c r="HK596" s="5"/>
      <c r="HL596" s="5"/>
      <c r="HM596" s="5"/>
      <c r="HN596" s="5"/>
      <c r="HO596" s="5"/>
      <c r="HP596" s="5"/>
      <c r="HQ596" s="5"/>
      <c r="HR596" s="5"/>
      <c r="HS596" s="5"/>
      <c r="HT596" s="5"/>
      <c r="HU596" s="5"/>
      <c r="HV596" s="5"/>
      <c r="HW596" s="5"/>
      <c r="HX596" s="5"/>
      <c r="HY596" s="5"/>
      <c r="HZ596" s="5"/>
      <c r="IA596" s="5"/>
      <c r="IB596" s="5"/>
      <c r="IC596" s="5"/>
      <c r="ID596" s="5"/>
      <c r="IE596" s="5"/>
      <c r="IF596" s="5"/>
      <c r="IG596" s="5"/>
      <c r="IH596" s="5"/>
      <c r="II596" s="5"/>
      <c r="IJ596" s="5"/>
      <c r="IK596" s="5"/>
      <c r="IL596" s="5"/>
      <c r="IM596" s="5"/>
      <c r="IN596" s="5"/>
      <c r="IO596" s="5"/>
      <c r="IP596" s="5"/>
      <c r="IQ596" s="5"/>
      <c r="IR596" s="5"/>
      <c r="IS596" s="5"/>
      <c r="IT596" s="5"/>
      <c r="IU596" s="5"/>
      <c r="IV596" s="5"/>
      <c r="IW596" s="5"/>
    </row>
    <row r="597" spans="1:257" s="113" customFormat="1" ht="19.899999999999999" customHeight="1">
      <c r="A597" s="155"/>
      <c r="B597" s="3" t="s">
        <v>11</v>
      </c>
      <c r="C597" s="3"/>
      <c r="D597" s="42">
        <v>1</v>
      </c>
      <c r="E597" s="3"/>
      <c r="F597" s="1" t="s">
        <v>9</v>
      </c>
      <c r="G597" s="112"/>
      <c r="H597" s="3" t="s">
        <v>69</v>
      </c>
      <c r="I597" s="11"/>
      <c r="J597" s="51">
        <f>SUM(D597*G597)</f>
        <v>0</v>
      </c>
      <c r="K597" s="86" t="s">
        <v>69</v>
      </c>
      <c r="L597" s="123"/>
      <c r="M597" s="21"/>
      <c r="N597" s="21"/>
      <c r="O597" s="6"/>
      <c r="P597" s="118"/>
      <c r="Q597" s="118"/>
      <c r="R597" s="118"/>
      <c r="S597" s="118"/>
      <c r="T597" s="118"/>
      <c r="U597" s="118"/>
      <c r="V597" s="118"/>
      <c r="W597" s="118"/>
      <c r="X597" s="118"/>
      <c r="Y597" s="118"/>
      <c r="Z597" s="118"/>
      <c r="AA597" s="118"/>
      <c r="AB597" s="118"/>
      <c r="AC597" s="118"/>
      <c r="AD597" s="118"/>
      <c r="AE597" s="118"/>
      <c r="AF597" s="118"/>
      <c r="AG597" s="118"/>
      <c r="AH597" s="118"/>
      <c r="AI597" s="118"/>
      <c r="AJ597" s="118"/>
      <c r="AK597" s="118"/>
      <c r="AL597" s="118"/>
      <c r="AM597" s="118"/>
      <c r="AN597" s="118"/>
      <c r="AO597" s="118"/>
      <c r="AP597" s="118"/>
      <c r="AQ597" s="118"/>
      <c r="AR597" s="118"/>
      <c r="AS597" s="118"/>
      <c r="AT597" s="118"/>
      <c r="AU597" s="118"/>
      <c r="AV597" s="118"/>
      <c r="AW597" s="118"/>
      <c r="AX597" s="118"/>
      <c r="AY597" s="118"/>
      <c r="AZ597" s="118"/>
      <c r="BA597" s="118"/>
      <c r="BB597" s="118"/>
      <c r="BC597" s="118"/>
      <c r="BD597" s="118"/>
      <c r="BE597" s="118"/>
      <c r="BF597" s="118"/>
      <c r="BG597" s="118"/>
      <c r="BH597" s="118"/>
      <c r="BI597" s="118"/>
      <c r="BJ597" s="118"/>
      <c r="BK597" s="118"/>
      <c r="BL597" s="118"/>
      <c r="BM597" s="118"/>
      <c r="BN597" s="118"/>
      <c r="BO597" s="118"/>
      <c r="BP597" s="118"/>
      <c r="BQ597" s="118"/>
      <c r="BR597" s="118"/>
      <c r="BS597" s="118"/>
      <c r="BT597" s="118"/>
      <c r="BU597" s="118"/>
      <c r="BV597" s="118"/>
      <c r="BW597" s="118"/>
      <c r="BX597" s="118"/>
      <c r="BY597" s="118"/>
      <c r="BZ597" s="118"/>
      <c r="CA597" s="118"/>
      <c r="CB597" s="118"/>
      <c r="CC597" s="118"/>
      <c r="CD597" s="118"/>
      <c r="CE597" s="118"/>
      <c r="CF597" s="118"/>
      <c r="CG597" s="118"/>
      <c r="CH597" s="118"/>
      <c r="CI597" s="118"/>
      <c r="CJ597" s="118"/>
      <c r="CK597" s="118"/>
      <c r="CL597" s="118"/>
      <c r="CM597" s="118"/>
      <c r="CN597" s="118"/>
      <c r="CO597" s="118"/>
      <c r="CP597" s="118"/>
      <c r="CQ597" s="118"/>
      <c r="CR597" s="118"/>
      <c r="CS597" s="118"/>
      <c r="CT597" s="118"/>
      <c r="CU597" s="118"/>
      <c r="CV597" s="118"/>
      <c r="CW597" s="118"/>
      <c r="CX597" s="118"/>
      <c r="CY597" s="118"/>
      <c r="CZ597" s="118"/>
      <c r="DA597" s="118"/>
      <c r="DB597" s="118"/>
      <c r="DC597" s="118"/>
      <c r="DD597" s="118"/>
      <c r="DE597" s="118"/>
      <c r="DF597" s="118"/>
      <c r="DG597" s="118"/>
      <c r="DH597" s="118"/>
      <c r="DI597" s="118"/>
      <c r="DJ597" s="118"/>
      <c r="DK597" s="118"/>
      <c r="DL597" s="118"/>
      <c r="DM597" s="118"/>
      <c r="DN597" s="118"/>
      <c r="DO597" s="118"/>
      <c r="DP597" s="118"/>
      <c r="DQ597" s="118"/>
      <c r="DR597" s="118"/>
      <c r="DS597" s="118"/>
      <c r="DT597" s="118"/>
      <c r="DU597" s="118"/>
      <c r="DV597" s="118"/>
      <c r="DW597" s="118"/>
      <c r="DX597" s="118"/>
      <c r="DY597" s="118"/>
      <c r="DZ597" s="118"/>
      <c r="EA597" s="118"/>
      <c r="EB597" s="118"/>
      <c r="EC597" s="118"/>
      <c r="ED597" s="118"/>
      <c r="EE597" s="118"/>
      <c r="EF597" s="118"/>
      <c r="EG597" s="118"/>
      <c r="EH597" s="118"/>
      <c r="EI597" s="118"/>
      <c r="EJ597" s="118"/>
      <c r="EK597" s="118"/>
      <c r="EL597" s="118"/>
      <c r="EM597" s="118"/>
      <c r="EN597" s="118"/>
      <c r="EO597" s="118"/>
      <c r="EP597" s="118"/>
      <c r="EQ597" s="118"/>
      <c r="ER597" s="118"/>
      <c r="ES597" s="118"/>
      <c r="ET597" s="118"/>
      <c r="EU597" s="118"/>
      <c r="EV597" s="118"/>
      <c r="EW597" s="118"/>
      <c r="EX597" s="118"/>
      <c r="EY597" s="118"/>
      <c r="EZ597" s="118"/>
      <c r="FA597" s="118"/>
      <c r="FB597" s="118"/>
      <c r="FC597" s="118"/>
      <c r="FD597" s="118"/>
      <c r="FE597" s="118"/>
      <c r="FF597" s="118"/>
      <c r="FG597" s="118"/>
      <c r="FH597" s="118"/>
      <c r="FI597" s="118"/>
      <c r="FJ597" s="118"/>
      <c r="FK597" s="118"/>
      <c r="FL597" s="118"/>
      <c r="FM597" s="118"/>
      <c r="FN597" s="118"/>
      <c r="FO597" s="118"/>
      <c r="FP597" s="118"/>
      <c r="FQ597" s="118"/>
      <c r="FR597" s="118"/>
      <c r="FS597" s="118"/>
      <c r="FT597" s="118"/>
      <c r="FU597" s="118"/>
      <c r="FV597" s="118"/>
      <c r="FW597" s="118"/>
      <c r="FX597" s="118"/>
      <c r="FY597" s="118"/>
      <c r="FZ597" s="118"/>
      <c r="GA597" s="118"/>
      <c r="GB597" s="118"/>
      <c r="GC597" s="118"/>
      <c r="GD597" s="118"/>
      <c r="GE597" s="118"/>
      <c r="GF597" s="118"/>
      <c r="GG597" s="118"/>
      <c r="GH597" s="118"/>
      <c r="GI597" s="118"/>
      <c r="GJ597" s="118"/>
      <c r="GK597" s="118"/>
      <c r="GL597" s="118"/>
      <c r="GM597" s="118"/>
      <c r="GN597" s="118"/>
      <c r="GO597" s="118"/>
      <c r="GP597" s="118"/>
      <c r="GQ597" s="118"/>
      <c r="GR597" s="118"/>
      <c r="GS597" s="118"/>
      <c r="GT597" s="118"/>
      <c r="GU597" s="118"/>
      <c r="GV597" s="118"/>
      <c r="GW597" s="118"/>
      <c r="GX597" s="118"/>
      <c r="GY597" s="118"/>
      <c r="GZ597" s="118"/>
      <c r="HA597" s="118"/>
      <c r="HB597" s="118"/>
      <c r="HC597" s="118"/>
      <c r="HD597" s="118"/>
      <c r="HE597" s="118"/>
      <c r="HF597" s="118"/>
      <c r="HG597" s="118"/>
      <c r="HH597" s="118"/>
      <c r="HI597" s="118"/>
      <c r="HJ597" s="118"/>
      <c r="HK597" s="118"/>
      <c r="HL597" s="118"/>
      <c r="HM597" s="118"/>
      <c r="HN597" s="118"/>
      <c r="HO597" s="118"/>
      <c r="HP597" s="118"/>
      <c r="HQ597" s="118"/>
      <c r="HR597" s="118"/>
      <c r="HS597" s="118"/>
      <c r="HT597" s="118"/>
      <c r="HU597" s="118"/>
      <c r="HV597" s="118"/>
      <c r="HW597" s="118"/>
      <c r="HX597" s="118"/>
      <c r="HY597" s="118"/>
      <c r="HZ597" s="118"/>
      <c r="IA597" s="118"/>
      <c r="IB597" s="118"/>
      <c r="IC597" s="118"/>
      <c r="ID597" s="118"/>
      <c r="IE597" s="118"/>
      <c r="IF597" s="118"/>
      <c r="IG597" s="118"/>
      <c r="IH597" s="118"/>
      <c r="II597" s="118"/>
      <c r="IJ597" s="118"/>
      <c r="IK597" s="118"/>
      <c r="IL597" s="118"/>
      <c r="IM597" s="118"/>
      <c r="IN597" s="118"/>
      <c r="IO597" s="118"/>
      <c r="IP597" s="118"/>
      <c r="IQ597" s="118"/>
      <c r="IR597" s="118"/>
      <c r="IS597" s="118"/>
      <c r="IT597" s="118"/>
      <c r="IU597" s="118"/>
      <c r="IV597" s="118"/>
      <c r="IW597" s="118"/>
    </row>
    <row r="598" spans="1:257" ht="15.75">
      <c r="A598" s="155"/>
      <c r="B598" s="3"/>
      <c r="C598" s="3"/>
      <c r="D598" s="18"/>
      <c r="E598" s="3"/>
      <c r="F598" s="3"/>
      <c r="G598" s="52"/>
      <c r="H598" s="3"/>
      <c r="I598" s="5"/>
      <c r="J598" s="30"/>
      <c r="K598" s="87"/>
      <c r="L598" s="13"/>
      <c r="M598" s="21"/>
      <c r="N598" s="21"/>
      <c r="O598" s="6"/>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c r="CV598" s="5"/>
      <c r="CW598" s="5"/>
      <c r="CX598" s="5"/>
      <c r="CY598" s="5"/>
      <c r="CZ598" s="5"/>
      <c r="DA598" s="5"/>
      <c r="DB598" s="5"/>
      <c r="DC598" s="5"/>
      <c r="DD598" s="5"/>
      <c r="DE598" s="5"/>
      <c r="DF598" s="5"/>
      <c r="DG598" s="5"/>
      <c r="DH598" s="5"/>
      <c r="DI598" s="5"/>
      <c r="DJ598" s="5"/>
      <c r="DK598" s="5"/>
      <c r="DL598" s="5"/>
      <c r="DM598" s="5"/>
      <c r="DN598" s="5"/>
      <c r="DO598" s="5"/>
      <c r="DP598" s="5"/>
      <c r="DQ598" s="5"/>
      <c r="DR598" s="5"/>
      <c r="DS598" s="5"/>
      <c r="DT598" s="5"/>
      <c r="DU598" s="5"/>
      <c r="DV598" s="5"/>
      <c r="DW598" s="5"/>
      <c r="DX598" s="5"/>
      <c r="DY598" s="5"/>
      <c r="DZ598" s="5"/>
      <c r="EA598" s="5"/>
      <c r="EB598" s="5"/>
      <c r="EC598" s="5"/>
      <c r="ED598" s="5"/>
      <c r="EE598" s="5"/>
      <c r="EF598" s="5"/>
      <c r="EG598" s="5"/>
      <c r="EH598" s="5"/>
      <c r="EI598" s="5"/>
      <c r="EJ598" s="5"/>
      <c r="EK598" s="5"/>
      <c r="EL598" s="5"/>
      <c r="EM598" s="5"/>
      <c r="EN598" s="5"/>
      <c r="EO598" s="5"/>
      <c r="EP598" s="5"/>
      <c r="EQ598" s="5"/>
      <c r="ER598" s="5"/>
      <c r="ES598" s="5"/>
      <c r="ET598" s="5"/>
      <c r="EU598" s="5"/>
      <c r="EV598" s="5"/>
      <c r="EW598" s="5"/>
      <c r="EX598" s="5"/>
      <c r="EY598" s="5"/>
      <c r="EZ598" s="5"/>
      <c r="FA598" s="5"/>
      <c r="FB598" s="5"/>
      <c r="FC598" s="5"/>
      <c r="FD598" s="5"/>
      <c r="FE598" s="5"/>
      <c r="FF598" s="5"/>
      <c r="FG598" s="5"/>
      <c r="FH598" s="5"/>
      <c r="FI598" s="5"/>
      <c r="FJ598" s="5"/>
      <c r="FK598" s="5"/>
      <c r="FL598" s="5"/>
      <c r="FM598" s="5"/>
      <c r="FN598" s="5"/>
      <c r="FO598" s="5"/>
      <c r="FP598" s="5"/>
      <c r="FQ598" s="5"/>
      <c r="FR598" s="5"/>
      <c r="FS598" s="5"/>
      <c r="FT598" s="5"/>
      <c r="FU598" s="5"/>
      <c r="FV598" s="5"/>
      <c r="FW598" s="5"/>
      <c r="FX598" s="5"/>
      <c r="FY598" s="5"/>
      <c r="FZ598" s="5"/>
      <c r="GA598" s="5"/>
      <c r="GB598" s="5"/>
      <c r="GC598" s="5"/>
      <c r="GD598" s="5"/>
      <c r="GE598" s="5"/>
      <c r="GF598" s="5"/>
      <c r="GG598" s="5"/>
      <c r="GH598" s="5"/>
      <c r="GI598" s="5"/>
      <c r="GJ598" s="5"/>
      <c r="GK598" s="5"/>
      <c r="GL598" s="5"/>
      <c r="GM598" s="5"/>
      <c r="GN598" s="5"/>
      <c r="GO598" s="5"/>
      <c r="GP598" s="5"/>
      <c r="GQ598" s="5"/>
      <c r="GR598" s="5"/>
      <c r="GS598" s="5"/>
      <c r="GT598" s="5"/>
      <c r="GU598" s="5"/>
      <c r="GV598" s="5"/>
      <c r="GW598" s="5"/>
      <c r="GX598" s="5"/>
      <c r="GY598" s="5"/>
      <c r="GZ598" s="5"/>
      <c r="HA598" s="5"/>
      <c r="HB598" s="5"/>
      <c r="HC598" s="5"/>
      <c r="HD598" s="5"/>
      <c r="HE598" s="5"/>
      <c r="HF598" s="5"/>
      <c r="HG598" s="5"/>
      <c r="HH598" s="5"/>
      <c r="HI598" s="5"/>
      <c r="HJ598" s="5"/>
      <c r="HK598" s="5"/>
      <c r="HL598" s="5"/>
      <c r="HM598" s="5"/>
      <c r="HN598" s="5"/>
      <c r="HO598" s="5"/>
      <c r="HP598" s="5"/>
      <c r="HQ598" s="5"/>
      <c r="HR598" s="5"/>
      <c r="HS598" s="5"/>
      <c r="HT598" s="5"/>
      <c r="HU598" s="5"/>
      <c r="HV598" s="5"/>
      <c r="HW598" s="5"/>
      <c r="HX598" s="5"/>
      <c r="HY598" s="5"/>
      <c r="HZ598" s="5"/>
      <c r="IA598" s="5"/>
      <c r="IB598" s="5"/>
      <c r="IC598" s="5"/>
      <c r="ID598" s="5"/>
      <c r="IE598" s="5"/>
      <c r="IF598" s="5"/>
      <c r="IG598" s="5"/>
      <c r="IH598" s="5"/>
      <c r="II598" s="5"/>
      <c r="IJ598" s="5"/>
      <c r="IK598" s="5"/>
      <c r="IL598" s="5"/>
      <c r="IM598" s="5"/>
      <c r="IN598" s="5"/>
      <c r="IO598" s="5"/>
      <c r="IP598" s="5"/>
      <c r="IQ598" s="5"/>
      <c r="IR598" s="5"/>
      <c r="IS598" s="5"/>
      <c r="IT598" s="5"/>
      <c r="IU598" s="5"/>
      <c r="IV598" s="5"/>
      <c r="IW598" s="5"/>
    </row>
    <row r="599" spans="1:257" ht="38.25" customHeight="1">
      <c r="A599" s="155">
        <v>7</v>
      </c>
      <c r="B599" s="588" t="s">
        <v>319</v>
      </c>
      <c r="C599" s="588"/>
      <c r="D599" s="588"/>
      <c r="E599" s="588"/>
      <c r="F599" s="588"/>
      <c r="G599" s="588"/>
      <c r="H599" s="588"/>
      <c r="I599" s="113"/>
      <c r="J599" s="113"/>
      <c r="K599" s="64"/>
      <c r="L599" s="13"/>
      <c r="M599" s="21"/>
      <c r="N599" s="21"/>
      <c r="O599" s="6"/>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c r="CV599" s="5"/>
      <c r="CW599" s="5"/>
      <c r="CX599" s="5"/>
      <c r="CY599" s="5"/>
      <c r="CZ599" s="5"/>
      <c r="DA599" s="5"/>
      <c r="DB599" s="5"/>
      <c r="DC599" s="5"/>
      <c r="DD599" s="5"/>
      <c r="DE599" s="5"/>
      <c r="DF599" s="5"/>
      <c r="DG599" s="5"/>
      <c r="DH599" s="5"/>
      <c r="DI599" s="5"/>
      <c r="DJ599" s="5"/>
      <c r="DK599" s="5"/>
      <c r="DL599" s="5"/>
      <c r="DM599" s="5"/>
      <c r="DN599" s="5"/>
      <c r="DO599" s="5"/>
      <c r="DP599" s="5"/>
      <c r="DQ599" s="5"/>
      <c r="DR599" s="5"/>
      <c r="DS599" s="5"/>
      <c r="DT599" s="5"/>
      <c r="DU599" s="5"/>
      <c r="DV599" s="5"/>
      <c r="DW599" s="5"/>
      <c r="DX599" s="5"/>
      <c r="DY599" s="5"/>
      <c r="DZ599" s="5"/>
      <c r="EA599" s="5"/>
      <c r="EB599" s="5"/>
      <c r="EC599" s="5"/>
      <c r="ED599" s="5"/>
      <c r="EE599" s="5"/>
      <c r="EF599" s="5"/>
      <c r="EG599" s="5"/>
      <c r="EH599" s="5"/>
      <c r="EI599" s="5"/>
      <c r="EJ599" s="5"/>
      <c r="EK599" s="5"/>
      <c r="EL599" s="5"/>
      <c r="EM599" s="5"/>
      <c r="EN599" s="5"/>
      <c r="EO599" s="5"/>
      <c r="EP599" s="5"/>
      <c r="EQ599" s="5"/>
      <c r="ER599" s="5"/>
      <c r="ES599" s="5"/>
      <c r="ET599" s="5"/>
      <c r="EU599" s="5"/>
      <c r="EV599" s="5"/>
      <c r="EW599" s="5"/>
      <c r="EX599" s="5"/>
      <c r="EY599" s="5"/>
      <c r="EZ599" s="5"/>
      <c r="FA599" s="5"/>
      <c r="FB599" s="5"/>
      <c r="FC599" s="5"/>
      <c r="FD599" s="5"/>
      <c r="FE599" s="5"/>
      <c r="FF599" s="5"/>
      <c r="FG599" s="5"/>
      <c r="FH599" s="5"/>
      <c r="FI599" s="5"/>
      <c r="FJ599" s="5"/>
      <c r="FK599" s="5"/>
      <c r="FL599" s="5"/>
      <c r="FM599" s="5"/>
      <c r="FN599" s="5"/>
      <c r="FO599" s="5"/>
      <c r="FP599" s="5"/>
      <c r="FQ599" s="5"/>
      <c r="FR599" s="5"/>
      <c r="FS599" s="5"/>
      <c r="FT599" s="5"/>
      <c r="FU599" s="5"/>
      <c r="FV599" s="5"/>
      <c r="FW599" s="5"/>
      <c r="FX599" s="5"/>
      <c r="FY599" s="5"/>
      <c r="FZ599" s="5"/>
      <c r="GA599" s="5"/>
      <c r="GB599" s="5"/>
      <c r="GC599" s="5"/>
      <c r="GD599" s="5"/>
      <c r="GE599" s="5"/>
      <c r="GF599" s="5"/>
      <c r="GG599" s="5"/>
      <c r="GH599" s="5"/>
      <c r="GI599" s="5"/>
      <c r="GJ599" s="5"/>
      <c r="GK599" s="5"/>
      <c r="GL599" s="5"/>
      <c r="GM599" s="5"/>
      <c r="GN599" s="5"/>
      <c r="GO599" s="5"/>
      <c r="GP599" s="5"/>
      <c r="GQ599" s="5"/>
      <c r="GR599" s="5"/>
      <c r="GS599" s="5"/>
      <c r="GT599" s="5"/>
      <c r="GU599" s="5"/>
      <c r="GV599" s="5"/>
      <c r="GW599" s="5"/>
      <c r="GX599" s="5"/>
      <c r="GY599" s="5"/>
      <c r="GZ599" s="5"/>
      <c r="HA599" s="5"/>
      <c r="HB599" s="5"/>
      <c r="HC599" s="5"/>
      <c r="HD599" s="5"/>
      <c r="HE599" s="5"/>
      <c r="HF599" s="5"/>
      <c r="HG599" s="5"/>
      <c r="HH599" s="5"/>
      <c r="HI599" s="5"/>
      <c r="HJ599" s="5"/>
      <c r="HK599" s="5"/>
      <c r="HL599" s="5"/>
      <c r="HM599" s="5"/>
      <c r="HN599" s="5"/>
      <c r="HO599" s="5"/>
      <c r="HP599" s="5"/>
      <c r="HQ599" s="5"/>
      <c r="HR599" s="5"/>
      <c r="HS599" s="5"/>
      <c r="HT599" s="5"/>
      <c r="HU599" s="5"/>
      <c r="HV599" s="5"/>
      <c r="HW599" s="5"/>
      <c r="HX599" s="5"/>
      <c r="HY599" s="5"/>
      <c r="HZ599" s="5"/>
      <c r="IA599" s="5"/>
      <c r="IB599" s="5"/>
      <c r="IC599" s="5"/>
      <c r="ID599" s="5"/>
      <c r="IE599" s="5"/>
      <c r="IF599" s="5"/>
      <c r="IG599" s="5"/>
      <c r="IH599" s="5"/>
      <c r="II599" s="5"/>
      <c r="IJ599" s="5"/>
      <c r="IK599" s="5"/>
      <c r="IL599" s="5"/>
      <c r="IM599" s="5"/>
      <c r="IN599" s="5"/>
      <c r="IO599" s="5"/>
      <c r="IP599" s="5"/>
      <c r="IQ599" s="5"/>
      <c r="IR599" s="5"/>
      <c r="IS599" s="5"/>
      <c r="IT599" s="5"/>
      <c r="IU599" s="5"/>
      <c r="IV599" s="5"/>
      <c r="IW599" s="5"/>
    </row>
    <row r="600" spans="1:257" ht="15.75">
      <c r="A600" s="155"/>
      <c r="B600" s="118" t="s">
        <v>322</v>
      </c>
      <c r="C600" s="113"/>
      <c r="D600" s="113"/>
      <c r="E600" s="113"/>
      <c r="F600" s="113"/>
      <c r="G600" s="113"/>
      <c r="H600" s="113"/>
      <c r="I600" s="113"/>
      <c r="J600" s="113"/>
      <c r="K600" s="64"/>
      <c r="L600" s="13"/>
      <c r="M600" s="21"/>
      <c r="N600" s="21"/>
      <c r="O600" s="6"/>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c r="CV600" s="5"/>
      <c r="CW600" s="5"/>
      <c r="CX600" s="5"/>
      <c r="CY600" s="5"/>
      <c r="CZ600" s="5"/>
      <c r="DA600" s="5"/>
      <c r="DB600" s="5"/>
      <c r="DC600" s="5"/>
      <c r="DD600" s="5"/>
      <c r="DE600" s="5"/>
      <c r="DF600" s="5"/>
      <c r="DG600" s="5"/>
      <c r="DH600" s="5"/>
      <c r="DI600" s="5"/>
      <c r="DJ600" s="5"/>
      <c r="DK600" s="5"/>
      <c r="DL600" s="5"/>
      <c r="DM600" s="5"/>
      <c r="DN600" s="5"/>
      <c r="DO600" s="5"/>
      <c r="DP600" s="5"/>
      <c r="DQ600" s="5"/>
      <c r="DR600" s="5"/>
      <c r="DS600" s="5"/>
      <c r="DT600" s="5"/>
      <c r="DU600" s="5"/>
      <c r="DV600" s="5"/>
      <c r="DW600" s="5"/>
      <c r="DX600" s="5"/>
      <c r="DY600" s="5"/>
      <c r="DZ600" s="5"/>
      <c r="EA600" s="5"/>
      <c r="EB600" s="5"/>
      <c r="EC600" s="5"/>
      <c r="ED600" s="5"/>
      <c r="EE600" s="5"/>
      <c r="EF600" s="5"/>
      <c r="EG600" s="5"/>
      <c r="EH600" s="5"/>
      <c r="EI600" s="5"/>
      <c r="EJ600" s="5"/>
      <c r="EK600" s="5"/>
      <c r="EL600" s="5"/>
      <c r="EM600" s="5"/>
      <c r="EN600" s="5"/>
      <c r="EO600" s="5"/>
      <c r="EP600" s="5"/>
      <c r="EQ600" s="5"/>
      <c r="ER600" s="5"/>
      <c r="ES600" s="5"/>
      <c r="ET600" s="5"/>
      <c r="EU600" s="5"/>
      <c r="EV600" s="5"/>
      <c r="EW600" s="5"/>
      <c r="EX600" s="5"/>
      <c r="EY600" s="5"/>
      <c r="EZ600" s="5"/>
      <c r="FA600" s="5"/>
      <c r="FB600" s="5"/>
      <c r="FC600" s="5"/>
      <c r="FD600" s="5"/>
      <c r="FE600" s="5"/>
      <c r="FF600" s="5"/>
      <c r="FG600" s="5"/>
      <c r="FH600" s="5"/>
      <c r="FI600" s="5"/>
      <c r="FJ600" s="5"/>
      <c r="FK600" s="5"/>
      <c r="FL600" s="5"/>
      <c r="FM600" s="5"/>
      <c r="FN600" s="5"/>
      <c r="FO600" s="5"/>
      <c r="FP600" s="5"/>
      <c r="FQ600" s="5"/>
      <c r="FR600" s="5"/>
      <c r="FS600" s="5"/>
      <c r="FT600" s="5"/>
      <c r="FU600" s="5"/>
      <c r="FV600" s="5"/>
      <c r="FW600" s="5"/>
      <c r="FX600" s="5"/>
      <c r="FY600" s="5"/>
      <c r="FZ600" s="5"/>
      <c r="GA600" s="5"/>
      <c r="GB600" s="5"/>
      <c r="GC600" s="5"/>
      <c r="GD600" s="5"/>
      <c r="GE600" s="5"/>
      <c r="GF600" s="5"/>
      <c r="GG600" s="5"/>
      <c r="GH600" s="5"/>
      <c r="GI600" s="5"/>
      <c r="GJ600" s="5"/>
      <c r="GK600" s="5"/>
      <c r="GL600" s="5"/>
      <c r="GM600" s="5"/>
      <c r="GN600" s="5"/>
      <c r="GO600" s="5"/>
      <c r="GP600" s="5"/>
      <c r="GQ600" s="5"/>
      <c r="GR600" s="5"/>
      <c r="GS600" s="5"/>
      <c r="GT600" s="5"/>
      <c r="GU600" s="5"/>
      <c r="GV600" s="5"/>
      <c r="GW600" s="5"/>
      <c r="GX600" s="5"/>
      <c r="GY600" s="5"/>
      <c r="GZ600" s="5"/>
      <c r="HA600" s="5"/>
      <c r="HB600" s="5"/>
      <c r="HC600" s="5"/>
      <c r="HD600" s="5"/>
      <c r="HE600" s="5"/>
      <c r="HF600" s="5"/>
      <c r="HG600" s="5"/>
      <c r="HH600" s="5"/>
      <c r="HI600" s="5"/>
      <c r="HJ600" s="5"/>
      <c r="HK600" s="5"/>
      <c r="HL600" s="5"/>
      <c r="HM600" s="5"/>
      <c r="HN600" s="5"/>
      <c r="HO600" s="5"/>
      <c r="HP600" s="5"/>
      <c r="HQ600" s="5"/>
      <c r="HR600" s="5"/>
      <c r="HS600" s="5"/>
      <c r="HT600" s="5"/>
      <c r="HU600" s="5"/>
      <c r="HV600" s="5"/>
      <c r="HW600" s="5"/>
      <c r="HX600" s="5"/>
      <c r="HY600" s="5"/>
      <c r="HZ600" s="5"/>
      <c r="IA600" s="5"/>
      <c r="IB600" s="5"/>
      <c r="IC600" s="5"/>
      <c r="ID600" s="5"/>
      <c r="IE600" s="5"/>
      <c r="IF600" s="5"/>
      <c r="IG600" s="5"/>
      <c r="IH600" s="5"/>
      <c r="II600" s="5"/>
      <c r="IJ600" s="5"/>
      <c r="IK600" s="5"/>
      <c r="IL600" s="5"/>
      <c r="IM600" s="5"/>
      <c r="IN600" s="5"/>
      <c r="IO600" s="5"/>
      <c r="IP600" s="5"/>
      <c r="IQ600" s="5"/>
      <c r="IR600" s="5"/>
      <c r="IS600" s="5"/>
      <c r="IT600" s="5"/>
      <c r="IU600" s="5"/>
      <c r="IV600" s="5"/>
      <c r="IW600" s="5"/>
    </row>
    <row r="601" spans="1:257" s="113" customFormat="1" ht="21" customHeight="1">
      <c r="A601" s="155"/>
      <c r="B601" s="116" t="s">
        <v>11</v>
      </c>
      <c r="C601" s="116"/>
      <c r="D601" s="42">
        <v>1</v>
      </c>
      <c r="E601" s="116"/>
      <c r="F601" s="114" t="s">
        <v>9</v>
      </c>
      <c r="G601" s="112"/>
      <c r="H601" s="116" t="s">
        <v>69</v>
      </c>
      <c r="I601" s="122"/>
      <c r="J601" s="51">
        <f>SUM(D601*G601)</f>
        <v>0</v>
      </c>
      <c r="K601" s="86" t="s">
        <v>69</v>
      </c>
      <c r="L601" s="123"/>
      <c r="M601" s="21"/>
      <c r="N601" s="21"/>
      <c r="O601" s="6"/>
      <c r="P601" s="118"/>
      <c r="Q601" s="118"/>
      <c r="R601" s="118"/>
      <c r="S601" s="118"/>
      <c r="T601" s="118"/>
      <c r="U601" s="118"/>
      <c r="V601" s="118"/>
      <c r="W601" s="118"/>
      <c r="X601" s="118"/>
      <c r="Y601" s="118"/>
      <c r="Z601" s="118"/>
      <c r="AA601" s="118"/>
      <c r="AB601" s="118"/>
      <c r="AC601" s="118"/>
      <c r="AD601" s="118"/>
      <c r="AE601" s="118"/>
      <c r="AF601" s="118"/>
      <c r="AG601" s="118"/>
      <c r="AH601" s="118"/>
      <c r="AI601" s="118"/>
      <c r="AJ601" s="118"/>
      <c r="AK601" s="118"/>
      <c r="AL601" s="118"/>
      <c r="AM601" s="118"/>
      <c r="AN601" s="118"/>
      <c r="AO601" s="118"/>
      <c r="AP601" s="118"/>
      <c r="AQ601" s="118"/>
      <c r="AR601" s="118"/>
      <c r="AS601" s="118"/>
      <c r="AT601" s="118"/>
      <c r="AU601" s="118"/>
      <c r="AV601" s="118"/>
      <c r="AW601" s="118"/>
      <c r="AX601" s="118"/>
      <c r="AY601" s="118"/>
      <c r="AZ601" s="118"/>
      <c r="BA601" s="118"/>
      <c r="BB601" s="118"/>
      <c r="BC601" s="118"/>
      <c r="BD601" s="118"/>
      <c r="BE601" s="118"/>
      <c r="BF601" s="118"/>
      <c r="BG601" s="118"/>
      <c r="BH601" s="118"/>
      <c r="BI601" s="118"/>
      <c r="BJ601" s="118"/>
      <c r="BK601" s="118"/>
      <c r="BL601" s="118"/>
      <c r="BM601" s="118"/>
      <c r="BN601" s="118"/>
      <c r="BO601" s="118"/>
      <c r="BP601" s="118"/>
      <c r="BQ601" s="118"/>
      <c r="BR601" s="118"/>
      <c r="BS601" s="118"/>
      <c r="BT601" s="118"/>
      <c r="BU601" s="118"/>
      <c r="BV601" s="118"/>
      <c r="BW601" s="118"/>
      <c r="BX601" s="118"/>
      <c r="BY601" s="118"/>
      <c r="BZ601" s="118"/>
      <c r="CA601" s="118"/>
      <c r="CB601" s="118"/>
      <c r="CC601" s="118"/>
      <c r="CD601" s="118"/>
      <c r="CE601" s="118"/>
      <c r="CF601" s="118"/>
      <c r="CG601" s="118"/>
      <c r="CH601" s="118"/>
      <c r="CI601" s="118"/>
      <c r="CJ601" s="118"/>
      <c r="CK601" s="118"/>
      <c r="CL601" s="118"/>
      <c r="CM601" s="118"/>
      <c r="CN601" s="118"/>
      <c r="CO601" s="118"/>
      <c r="CP601" s="118"/>
      <c r="CQ601" s="118"/>
      <c r="CR601" s="118"/>
      <c r="CS601" s="118"/>
      <c r="CT601" s="118"/>
      <c r="CU601" s="118"/>
      <c r="CV601" s="118"/>
      <c r="CW601" s="118"/>
      <c r="CX601" s="118"/>
      <c r="CY601" s="118"/>
      <c r="CZ601" s="118"/>
      <c r="DA601" s="118"/>
      <c r="DB601" s="118"/>
      <c r="DC601" s="118"/>
      <c r="DD601" s="118"/>
      <c r="DE601" s="118"/>
      <c r="DF601" s="118"/>
      <c r="DG601" s="118"/>
      <c r="DH601" s="118"/>
      <c r="DI601" s="118"/>
      <c r="DJ601" s="118"/>
      <c r="DK601" s="118"/>
      <c r="DL601" s="118"/>
      <c r="DM601" s="118"/>
      <c r="DN601" s="118"/>
      <c r="DO601" s="118"/>
      <c r="DP601" s="118"/>
      <c r="DQ601" s="118"/>
      <c r="DR601" s="118"/>
      <c r="DS601" s="118"/>
      <c r="DT601" s="118"/>
      <c r="DU601" s="118"/>
      <c r="DV601" s="118"/>
      <c r="DW601" s="118"/>
      <c r="DX601" s="118"/>
      <c r="DY601" s="118"/>
      <c r="DZ601" s="118"/>
      <c r="EA601" s="118"/>
      <c r="EB601" s="118"/>
      <c r="EC601" s="118"/>
      <c r="ED601" s="118"/>
      <c r="EE601" s="118"/>
      <c r="EF601" s="118"/>
      <c r="EG601" s="118"/>
      <c r="EH601" s="118"/>
      <c r="EI601" s="118"/>
      <c r="EJ601" s="118"/>
      <c r="EK601" s="118"/>
      <c r="EL601" s="118"/>
      <c r="EM601" s="118"/>
      <c r="EN601" s="118"/>
      <c r="EO601" s="118"/>
      <c r="EP601" s="118"/>
      <c r="EQ601" s="118"/>
      <c r="ER601" s="118"/>
      <c r="ES601" s="118"/>
      <c r="ET601" s="118"/>
      <c r="EU601" s="118"/>
      <c r="EV601" s="118"/>
      <c r="EW601" s="118"/>
      <c r="EX601" s="118"/>
      <c r="EY601" s="118"/>
      <c r="EZ601" s="118"/>
      <c r="FA601" s="118"/>
      <c r="FB601" s="118"/>
      <c r="FC601" s="118"/>
      <c r="FD601" s="118"/>
      <c r="FE601" s="118"/>
      <c r="FF601" s="118"/>
      <c r="FG601" s="118"/>
      <c r="FH601" s="118"/>
      <c r="FI601" s="118"/>
      <c r="FJ601" s="118"/>
      <c r="FK601" s="118"/>
      <c r="FL601" s="118"/>
      <c r="FM601" s="118"/>
      <c r="FN601" s="118"/>
      <c r="FO601" s="118"/>
      <c r="FP601" s="118"/>
      <c r="FQ601" s="118"/>
      <c r="FR601" s="118"/>
      <c r="FS601" s="118"/>
      <c r="FT601" s="118"/>
      <c r="FU601" s="118"/>
      <c r="FV601" s="118"/>
      <c r="FW601" s="118"/>
      <c r="FX601" s="118"/>
      <c r="FY601" s="118"/>
      <c r="FZ601" s="118"/>
      <c r="GA601" s="118"/>
      <c r="GB601" s="118"/>
      <c r="GC601" s="118"/>
      <c r="GD601" s="118"/>
      <c r="GE601" s="118"/>
      <c r="GF601" s="118"/>
      <c r="GG601" s="118"/>
      <c r="GH601" s="118"/>
      <c r="GI601" s="118"/>
      <c r="GJ601" s="118"/>
      <c r="GK601" s="118"/>
      <c r="GL601" s="118"/>
      <c r="GM601" s="118"/>
      <c r="GN601" s="118"/>
      <c r="GO601" s="118"/>
      <c r="GP601" s="118"/>
      <c r="GQ601" s="118"/>
      <c r="GR601" s="118"/>
      <c r="GS601" s="118"/>
      <c r="GT601" s="118"/>
      <c r="GU601" s="118"/>
      <c r="GV601" s="118"/>
      <c r="GW601" s="118"/>
      <c r="GX601" s="118"/>
      <c r="GY601" s="118"/>
      <c r="GZ601" s="118"/>
      <c r="HA601" s="118"/>
      <c r="HB601" s="118"/>
      <c r="HC601" s="118"/>
      <c r="HD601" s="118"/>
      <c r="HE601" s="118"/>
      <c r="HF601" s="118"/>
      <c r="HG601" s="118"/>
      <c r="HH601" s="118"/>
      <c r="HI601" s="118"/>
      <c r="HJ601" s="118"/>
      <c r="HK601" s="118"/>
      <c r="HL601" s="118"/>
      <c r="HM601" s="118"/>
      <c r="HN601" s="118"/>
      <c r="HO601" s="118"/>
      <c r="HP601" s="118"/>
      <c r="HQ601" s="118"/>
      <c r="HR601" s="118"/>
      <c r="HS601" s="118"/>
      <c r="HT601" s="118"/>
      <c r="HU601" s="118"/>
      <c r="HV601" s="118"/>
      <c r="HW601" s="118"/>
      <c r="HX601" s="118"/>
      <c r="HY601" s="118"/>
      <c r="HZ601" s="118"/>
      <c r="IA601" s="118"/>
      <c r="IB601" s="118"/>
      <c r="IC601" s="118"/>
      <c r="ID601" s="118"/>
      <c r="IE601" s="118"/>
      <c r="IF601" s="118"/>
      <c r="IG601" s="118"/>
      <c r="IH601" s="118"/>
      <c r="II601" s="118"/>
      <c r="IJ601" s="118"/>
      <c r="IK601" s="118"/>
      <c r="IL601" s="118"/>
      <c r="IM601" s="118"/>
      <c r="IN601" s="118"/>
      <c r="IO601" s="118"/>
      <c r="IP601" s="118"/>
      <c r="IQ601" s="118"/>
      <c r="IR601" s="118"/>
      <c r="IS601" s="118"/>
      <c r="IT601" s="118"/>
      <c r="IU601" s="118"/>
      <c r="IV601" s="118"/>
      <c r="IW601" s="118"/>
    </row>
    <row r="602" spans="1:257" s="113" customFormat="1" ht="15.75">
      <c r="A602" s="155"/>
      <c r="B602" s="116"/>
      <c r="K602" s="64"/>
      <c r="L602" s="123"/>
      <c r="M602" s="21"/>
      <c r="N602" s="21"/>
      <c r="O602" s="6"/>
      <c r="P602" s="118"/>
      <c r="Q602" s="118"/>
      <c r="R602" s="118"/>
      <c r="S602" s="118"/>
      <c r="T602" s="118"/>
      <c r="U602" s="118"/>
      <c r="V602" s="118"/>
      <c r="W602" s="118"/>
      <c r="X602" s="118"/>
      <c r="Y602" s="118"/>
      <c r="Z602" s="118"/>
      <c r="AA602" s="118"/>
      <c r="AB602" s="118"/>
      <c r="AC602" s="118"/>
      <c r="AD602" s="118"/>
      <c r="AE602" s="118"/>
      <c r="AF602" s="118"/>
      <c r="AG602" s="118"/>
      <c r="AH602" s="118"/>
      <c r="AI602" s="118"/>
      <c r="AJ602" s="118"/>
      <c r="AK602" s="118"/>
      <c r="AL602" s="118"/>
      <c r="AM602" s="118"/>
      <c r="AN602" s="118"/>
      <c r="AO602" s="118"/>
      <c r="AP602" s="118"/>
      <c r="AQ602" s="118"/>
      <c r="AR602" s="118"/>
      <c r="AS602" s="118"/>
      <c r="AT602" s="118"/>
      <c r="AU602" s="118"/>
      <c r="AV602" s="118"/>
      <c r="AW602" s="118"/>
      <c r="AX602" s="118"/>
      <c r="AY602" s="118"/>
      <c r="AZ602" s="118"/>
      <c r="BA602" s="118"/>
      <c r="BB602" s="118"/>
      <c r="BC602" s="118"/>
      <c r="BD602" s="118"/>
      <c r="BE602" s="118"/>
      <c r="BF602" s="118"/>
      <c r="BG602" s="118"/>
      <c r="BH602" s="118"/>
      <c r="BI602" s="118"/>
      <c r="BJ602" s="118"/>
      <c r="BK602" s="118"/>
      <c r="BL602" s="118"/>
      <c r="BM602" s="118"/>
      <c r="BN602" s="118"/>
      <c r="BO602" s="118"/>
      <c r="BP602" s="118"/>
      <c r="BQ602" s="118"/>
      <c r="BR602" s="118"/>
      <c r="BS602" s="118"/>
      <c r="BT602" s="118"/>
      <c r="BU602" s="118"/>
      <c r="BV602" s="118"/>
      <c r="BW602" s="118"/>
      <c r="BX602" s="118"/>
      <c r="BY602" s="118"/>
      <c r="BZ602" s="118"/>
      <c r="CA602" s="118"/>
      <c r="CB602" s="118"/>
      <c r="CC602" s="118"/>
      <c r="CD602" s="118"/>
      <c r="CE602" s="118"/>
      <c r="CF602" s="118"/>
      <c r="CG602" s="118"/>
      <c r="CH602" s="118"/>
      <c r="CI602" s="118"/>
      <c r="CJ602" s="118"/>
      <c r="CK602" s="118"/>
      <c r="CL602" s="118"/>
      <c r="CM602" s="118"/>
      <c r="CN602" s="118"/>
      <c r="CO602" s="118"/>
      <c r="CP602" s="118"/>
      <c r="CQ602" s="118"/>
      <c r="CR602" s="118"/>
      <c r="CS602" s="118"/>
      <c r="CT602" s="118"/>
      <c r="CU602" s="118"/>
      <c r="CV602" s="118"/>
      <c r="CW602" s="118"/>
      <c r="CX602" s="118"/>
      <c r="CY602" s="118"/>
      <c r="CZ602" s="118"/>
      <c r="DA602" s="118"/>
      <c r="DB602" s="118"/>
      <c r="DC602" s="118"/>
      <c r="DD602" s="118"/>
      <c r="DE602" s="118"/>
      <c r="DF602" s="118"/>
      <c r="DG602" s="118"/>
      <c r="DH602" s="118"/>
      <c r="DI602" s="118"/>
      <c r="DJ602" s="118"/>
      <c r="DK602" s="118"/>
      <c r="DL602" s="118"/>
      <c r="DM602" s="118"/>
      <c r="DN602" s="118"/>
      <c r="DO602" s="118"/>
      <c r="DP602" s="118"/>
      <c r="DQ602" s="118"/>
      <c r="DR602" s="118"/>
      <c r="DS602" s="118"/>
      <c r="DT602" s="118"/>
      <c r="DU602" s="118"/>
      <c r="DV602" s="118"/>
      <c r="DW602" s="118"/>
      <c r="DX602" s="118"/>
      <c r="DY602" s="118"/>
      <c r="DZ602" s="118"/>
      <c r="EA602" s="118"/>
      <c r="EB602" s="118"/>
      <c r="EC602" s="118"/>
      <c r="ED602" s="118"/>
      <c r="EE602" s="118"/>
      <c r="EF602" s="118"/>
      <c r="EG602" s="118"/>
      <c r="EH602" s="118"/>
      <c r="EI602" s="118"/>
      <c r="EJ602" s="118"/>
      <c r="EK602" s="118"/>
      <c r="EL602" s="118"/>
      <c r="EM602" s="118"/>
      <c r="EN602" s="118"/>
      <c r="EO602" s="118"/>
      <c r="EP602" s="118"/>
      <c r="EQ602" s="118"/>
      <c r="ER602" s="118"/>
      <c r="ES602" s="118"/>
      <c r="ET602" s="118"/>
      <c r="EU602" s="118"/>
      <c r="EV602" s="118"/>
      <c r="EW602" s="118"/>
      <c r="EX602" s="118"/>
      <c r="EY602" s="118"/>
      <c r="EZ602" s="118"/>
      <c r="FA602" s="118"/>
      <c r="FB602" s="118"/>
      <c r="FC602" s="118"/>
      <c r="FD602" s="118"/>
      <c r="FE602" s="118"/>
      <c r="FF602" s="118"/>
      <c r="FG602" s="118"/>
      <c r="FH602" s="118"/>
      <c r="FI602" s="118"/>
      <c r="FJ602" s="118"/>
      <c r="FK602" s="118"/>
      <c r="FL602" s="118"/>
      <c r="FM602" s="118"/>
      <c r="FN602" s="118"/>
      <c r="FO602" s="118"/>
      <c r="FP602" s="118"/>
      <c r="FQ602" s="118"/>
      <c r="FR602" s="118"/>
      <c r="FS602" s="118"/>
      <c r="FT602" s="118"/>
      <c r="FU602" s="118"/>
      <c r="FV602" s="118"/>
      <c r="FW602" s="118"/>
      <c r="FX602" s="118"/>
      <c r="FY602" s="118"/>
      <c r="FZ602" s="118"/>
      <c r="GA602" s="118"/>
      <c r="GB602" s="118"/>
      <c r="GC602" s="118"/>
      <c r="GD602" s="118"/>
      <c r="GE602" s="118"/>
      <c r="GF602" s="118"/>
      <c r="GG602" s="118"/>
      <c r="GH602" s="118"/>
      <c r="GI602" s="118"/>
      <c r="GJ602" s="118"/>
      <c r="GK602" s="118"/>
      <c r="GL602" s="118"/>
      <c r="GM602" s="118"/>
      <c r="GN602" s="118"/>
      <c r="GO602" s="118"/>
      <c r="GP602" s="118"/>
      <c r="GQ602" s="118"/>
      <c r="GR602" s="118"/>
      <c r="GS602" s="118"/>
      <c r="GT602" s="118"/>
      <c r="GU602" s="118"/>
      <c r="GV602" s="118"/>
      <c r="GW602" s="118"/>
      <c r="GX602" s="118"/>
      <c r="GY602" s="118"/>
      <c r="GZ602" s="118"/>
      <c r="HA602" s="118"/>
      <c r="HB602" s="118"/>
      <c r="HC602" s="118"/>
      <c r="HD602" s="118"/>
      <c r="HE602" s="118"/>
      <c r="HF602" s="118"/>
      <c r="HG602" s="118"/>
      <c r="HH602" s="118"/>
      <c r="HI602" s="118"/>
      <c r="HJ602" s="118"/>
      <c r="HK602" s="118"/>
      <c r="HL602" s="118"/>
      <c r="HM602" s="118"/>
      <c r="HN602" s="118"/>
      <c r="HO602" s="118"/>
      <c r="HP602" s="118"/>
      <c r="HQ602" s="118"/>
      <c r="HR602" s="118"/>
      <c r="HS602" s="118"/>
      <c r="HT602" s="118"/>
      <c r="HU602" s="118"/>
      <c r="HV602" s="118"/>
      <c r="HW602" s="118"/>
      <c r="HX602" s="118"/>
      <c r="HY602" s="118"/>
      <c r="HZ602" s="118"/>
      <c r="IA602" s="118"/>
      <c r="IB602" s="118"/>
      <c r="IC602" s="118"/>
      <c r="ID602" s="118"/>
      <c r="IE602" s="118"/>
      <c r="IF602" s="118"/>
      <c r="IG602" s="118"/>
      <c r="IH602" s="118"/>
      <c r="II602" s="118"/>
      <c r="IJ602" s="118"/>
      <c r="IK602" s="118"/>
      <c r="IL602" s="118"/>
      <c r="IM602" s="118"/>
      <c r="IN602" s="118"/>
      <c r="IO602" s="118"/>
      <c r="IP602" s="118"/>
      <c r="IQ602" s="118"/>
      <c r="IR602" s="118"/>
      <c r="IS602" s="118"/>
      <c r="IT602" s="118"/>
      <c r="IU602" s="118"/>
      <c r="IV602" s="118"/>
      <c r="IW602" s="118"/>
    </row>
    <row r="603" spans="1:257" s="113" customFormat="1" ht="56.25" customHeight="1">
      <c r="A603" s="155">
        <v>8</v>
      </c>
      <c r="B603" s="588" t="s">
        <v>326</v>
      </c>
      <c r="C603" s="588"/>
      <c r="D603" s="588"/>
      <c r="E603" s="588"/>
      <c r="F603" s="588"/>
      <c r="G603" s="588"/>
      <c r="H603" s="588"/>
      <c r="K603" s="64"/>
      <c r="L603" s="123"/>
      <c r="M603" s="21"/>
      <c r="N603" s="21"/>
      <c r="O603" s="6"/>
      <c r="P603" s="118"/>
      <c r="Q603" s="118"/>
      <c r="R603" s="118"/>
      <c r="S603" s="118"/>
      <c r="T603" s="118"/>
      <c r="U603" s="118"/>
      <c r="V603" s="118"/>
      <c r="W603" s="118"/>
      <c r="X603" s="118"/>
      <c r="Y603" s="118"/>
      <c r="Z603" s="118"/>
      <c r="AA603" s="118"/>
      <c r="AB603" s="118"/>
      <c r="AC603" s="118"/>
      <c r="AD603" s="118"/>
      <c r="AE603" s="118"/>
      <c r="AF603" s="118"/>
      <c r="AG603" s="118"/>
      <c r="AH603" s="118"/>
      <c r="AI603" s="118"/>
      <c r="AJ603" s="118"/>
      <c r="AK603" s="118"/>
      <c r="AL603" s="118"/>
      <c r="AM603" s="118"/>
      <c r="AN603" s="118"/>
      <c r="AO603" s="118"/>
      <c r="AP603" s="118"/>
      <c r="AQ603" s="118"/>
      <c r="AR603" s="118"/>
      <c r="AS603" s="118"/>
      <c r="AT603" s="118"/>
      <c r="AU603" s="118"/>
      <c r="AV603" s="118"/>
      <c r="AW603" s="118"/>
      <c r="AX603" s="118"/>
      <c r="AY603" s="118"/>
      <c r="AZ603" s="118"/>
      <c r="BA603" s="118"/>
      <c r="BB603" s="118"/>
      <c r="BC603" s="118"/>
      <c r="BD603" s="118"/>
      <c r="BE603" s="118"/>
      <c r="BF603" s="118"/>
      <c r="BG603" s="118"/>
      <c r="BH603" s="118"/>
      <c r="BI603" s="118"/>
      <c r="BJ603" s="118"/>
      <c r="BK603" s="118"/>
      <c r="BL603" s="118"/>
      <c r="BM603" s="118"/>
      <c r="BN603" s="118"/>
      <c r="BO603" s="118"/>
      <c r="BP603" s="118"/>
      <c r="BQ603" s="118"/>
      <c r="BR603" s="118"/>
      <c r="BS603" s="118"/>
      <c r="BT603" s="118"/>
      <c r="BU603" s="118"/>
      <c r="BV603" s="118"/>
      <c r="BW603" s="118"/>
      <c r="BX603" s="118"/>
      <c r="BY603" s="118"/>
      <c r="BZ603" s="118"/>
      <c r="CA603" s="118"/>
      <c r="CB603" s="118"/>
      <c r="CC603" s="118"/>
      <c r="CD603" s="118"/>
      <c r="CE603" s="118"/>
      <c r="CF603" s="118"/>
      <c r="CG603" s="118"/>
      <c r="CH603" s="118"/>
      <c r="CI603" s="118"/>
      <c r="CJ603" s="118"/>
      <c r="CK603" s="118"/>
      <c r="CL603" s="118"/>
      <c r="CM603" s="118"/>
      <c r="CN603" s="118"/>
      <c r="CO603" s="118"/>
      <c r="CP603" s="118"/>
      <c r="CQ603" s="118"/>
      <c r="CR603" s="118"/>
      <c r="CS603" s="118"/>
      <c r="CT603" s="118"/>
      <c r="CU603" s="118"/>
      <c r="CV603" s="118"/>
      <c r="CW603" s="118"/>
      <c r="CX603" s="118"/>
      <c r="CY603" s="118"/>
      <c r="CZ603" s="118"/>
      <c r="DA603" s="118"/>
      <c r="DB603" s="118"/>
      <c r="DC603" s="118"/>
      <c r="DD603" s="118"/>
      <c r="DE603" s="118"/>
      <c r="DF603" s="118"/>
      <c r="DG603" s="118"/>
      <c r="DH603" s="118"/>
      <c r="DI603" s="118"/>
      <c r="DJ603" s="118"/>
      <c r="DK603" s="118"/>
      <c r="DL603" s="118"/>
      <c r="DM603" s="118"/>
      <c r="DN603" s="118"/>
      <c r="DO603" s="118"/>
      <c r="DP603" s="118"/>
      <c r="DQ603" s="118"/>
      <c r="DR603" s="118"/>
      <c r="DS603" s="118"/>
      <c r="DT603" s="118"/>
      <c r="DU603" s="118"/>
      <c r="DV603" s="118"/>
      <c r="DW603" s="118"/>
      <c r="DX603" s="118"/>
      <c r="DY603" s="118"/>
      <c r="DZ603" s="118"/>
      <c r="EA603" s="118"/>
      <c r="EB603" s="118"/>
      <c r="EC603" s="118"/>
      <c r="ED603" s="118"/>
      <c r="EE603" s="118"/>
      <c r="EF603" s="118"/>
      <c r="EG603" s="118"/>
      <c r="EH603" s="118"/>
      <c r="EI603" s="118"/>
      <c r="EJ603" s="118"/>
      <c r="EK603" s="118"/>
      <c r="EL603" s="118"/>
      <c r="EM603" s="118"/>
      <c r="EN603" s="118"/>
      <c r="EO603" s="118"/>
      <c r="EP603" s="118"/>
      <c r="EQ603" s="118"/>
      <c r="ER603" s="118"/>
      <c r="ES603" s="118"/>
      <c r="ET603" s="118"/>
      <c r="EU603" s="118"/>
      <c r="EV603" s="118"/>
      <c r="EW603" s="118"/>
      <c r="EX603" s="118"/>
      <c r="EY603" s="118"/>
      <c r="EZ603" s="118"/>
      <c r="FA603" s="118"/>
      <c r="FB603" s="118"/>
      <c r="FC603" s="118"/>
      <c r="FD603" s="118"/>
      <c r="FE603" s="118"/>
      <c r="FF603" s="118"/>
      <c r="FG603" s="118"/>
      <c r="FH603" s="118"/>
      <c r="FI603" s="118"/>
      <c r="FJ603" s="118"/>
      <c r="FK603" s="118"/>
      <c r="FL603" s="118"/>
      <c r="FM603" s="118"/>
      <c r="FN603" s="118"/>
      <c r="FO603" s="118"/>
      <c r="FP603" s="118"/>
      <c r="FQ603" s="118"/>
      <c r="FR603" s="118"/>
      <c r="FS603" s="118"/>
      <c r="FT603" s="118"/>
      <c r="FU603" s="118"/>
      <c r="FV603" s="118"/>
      <c r="FW603" s="118"/>
      <c r="FX603" s="118"/>
      <c r="FY603" s="118"/>
      <c r="FZ603" s="118"/>
      <c r="GA603" s="118"/>
      <c r="GB603" s="118"/>
      <c r="GC603" s="118"/>
      <c r="GD603" s="118"/>
      <c r="GE603" s="118"/>
      <c r="GF603" s="118"/>
      <c r="GG603" s="118"/>
      <c r="GH603" s="118"/>
      <c r="GI603" s="118"/>
      <c r="GJ603" s="118"/>
      <c r="GK603" s="118"/>
      <c r="GL603" s="118"/>
      <c r="GM603" s="118"/>
      <c r="GN603" s="118"/>
      <c r="GO603" s="118"/>
      <c r="GP603" s="118"/>
      <c r="GQ603" s="118"/>
      <c r="GR603" s="118"/>
      <c r="GS603" s="118"/>
      <c r="GT603" s="118"/>
      <c r="GU603" s="118"/>
      <c r="GV603" s="118"/>
      <c r="GW603" s="118"/>
      <c r="GX603" s="118"/>
      <c r="GY603" s="118"/>
      <c r="GZ603" s="118"/>
      <c r="HA603" s="118"/>
      <c r="HB603" s="118"/>
      <c r="HC603" s="118"/>
      <c r="HD603" s="118"/>
      <c r="HE603" s="118"/>
      <c r="HF603" s="118"/>
      <c r="HG603" s="118"/>
      <c r="HH603" s="118"/>
      <c r="HI603" s="118"/>
      <c r="HJ603" s="118"/>
      <c r="HK603" s="118"/>
      <c r="HL603" s="118"/>
      <c r="HM603" s="118"/>
      <c r="HN603" s="118"/>
      <c r="HO603" s="118"/>
      <c r="HP603" s="118"/>
      <c r="HQ603" s="118"/>
      <c r="HR603" s="118"/>
      <c r="HS603" s="118"/>
      <c r="HT603" s="118"/>
      <c r="HU603" s="118"/>
      <c r="HV603" s="118"/>
      <c r="HW603" s="118"/>
      <c r="HX603" s="118"/>
      <c r="HY603" s="118"/>
      <c r="HZ603" s="118"/>
      <c r="IA603" s="118"/>
      <c r="IB603" s="118"/>
      <c r="IC603" s="118"/>
      <c r="ID603" s="118"/>
      <c r="IE603" s="118"/>
      <c r="IF603" s="118"/>
      <c r="IG603" s="118"/>
      <c r="IH603" s="118"/>
      <c r="II603" s="118"/>
      <c r="IJ603" s="118"/>
      <c r="IK603" s="118"/>
      <c r="IL603" s="118"/>
      <c r="IM603" s="118"/>
      <c r="IN603" s="118"/>
      <c r="IO603" s="118"/>
      <c r="IP603" s="118"/>
      <c r="IQ603" s="118"/>
      <c r="IR603" s="118"/>
      <c r="IS603" s="118"/>
      <c r="IT603" s="118"/>
      <c r="IU603" s="118"/>
      <c r="IV603" s="118"/>
      <c r="IW603" s="118"/>
    </row>
    <row r="604" spans="1:257" s="113" customFormat="1" ht="15.75">
      <c r="A604" s="155"/>
      <c r="B604" s="118" t="s">
        <v>323</v>
      </c>
      <c r="K604" s="64"/>
      <c r="L604" s="123"/>
      <c r="M604" s="21"/>
      <c r="N604" s="21"/>
      <c r="O604" s="6"/>
      <c r="P604" s="118"/>
      <c r="Q604" s="118"/>
      <c r="R604" s="118"/>
      <c r="S604" s="118"/>
      <c r="T604" s="118"/>
      <c r="U604" s="118"/>
      <c r="V604" s="118"/>
      <c r="W604" s="118"/>
      <c r="X604" s="118"/>
      <c r="Y604" s="118"/>
      <c r="Z604" s="118"/>
      <c r="AA604" s="118"/>
      <c r="AB604" s="118"/>
      <c r="AC604" s="118"/>
      <c r="AD604" s="118"/>
      <c r="AE604" s="118"/>
      <c r="AF604" s="118"/>
      <c r="AG604" s="118"/>
      <c r="AH604" s="118"/>
      <c r="AI604" s="118"/>
      <c r="AJ604" s="118"/>
      <c r="AK604" s="118"/>
      <c r="AL604" s="118"/>
      <c r="AM604" s="118"/>
      <c r="AN604" s="118"/>
      <c r="AO604" s="118"/>
      <c r="AP604" s="118"/>
      <c r="AQ604" s="118"/>
      <c r="AR604" s="118"/>
      <c r="AS604" s="118"/>
      <c r="AT604" s="118"/>
      <c r="AU604" s="118"/>
      <c r="AV604" s="118"/>
      <c r="AW604" s="118"/>
      <c r="AX604" s="118"/>
      <c r="AY604" s="118"/>
      <c r="AZ604" s="118"/>
      <c r="BA604" s="118"/>
      <c r="BB604" s="118"/>
      <c r="BC604" s="118"/>
      <c r="BD604" s="118"/>
      <c r="BE604" s="118"/>
      <c r="BF604" s="118"/>
      <c r="BG604" s="118"/>
      <c r="BH604" s="118"/>
      <c r="BI604" s="118"/>
      <c r="BJ604" s="118"/>
      <c r="BK604" s="118"/>
      <c r="BL604" s="118"/>
      <c r="BM604" s="118"/>
      <c r="BN604" s="118"/>
      <c r="BO604" s="118"/>
      <c r="BP604" s="118"/>
      <c r="BQ604" s="118"/>
      <c r="BR604" s="118"/>
      <c r="BS604" s="118"/>
      <c r="BT604" s="118"/>
      <c r="BU604" s="118"/>
      <c r="BV604" s="118"/>
      <c r="BW604" s="118"/>
      <c r="BX604" s="118"/>
      <c r="BY604" s="118"/>
      <c r="BZ604" s="118"/>
      <c r="CA604" s="118"/>
      <c r="CB604" s="118"/>
      <c r="CC604" s="118"/>
      <c r="CD604" s="118"/>
      <c r="CE604" s="118"/>
      <c r="CF604" s="118"/>
      <c r="CG604" s="118"/>
      <c r="CH604" s="118"/>
      <c r="CI604" s="118"/>
      <c r="CJ604" s="118"/>
      <c r="CK604" s="118"/>
      <c r="CL604" s="118"/>
      <c r="CM604" s="118"/>
      <c r="CN604" s="118"/>
      <c r="CO604" s="118"/>
      <c r="CP604" s="118"/>
      <c r="CQ604" s="118"/>
      <c r="CR604" s="118"/>
      <c r="CS604" s="118"/>
      <c r="CT604" s="118"/>
      <c r="CU604" s="118"/>
      <c r="CV604" s="118"/>
      <c r="CW604" s="118"/>
      <c r="CX604" s="118"/>
      <c r="CY604" s="118"/>
      <c r="CZ604" s="118"/>
      <c r="DA604" s="118"/>
      <c r="DB604" s="118"/>
      <c r="DC604" s="118"/>
      <c r="DD604" s="118"/>
      <c r="DE604" s="118"/>
      <c r="DF604" s="118"/>
      <c r="DG604" s="118"/>
      <c r="DH604" s="118"/>
      <c r="DI604" s="118"/>
      <c r="DJ604" s="118"/>
      <c r="DK604" s="118"/>
      <c r="DL604" s="118"/>
      <c r="DM604" s="118"/>
      <c r="DN604" s="118"/>
      <c r="DO604" s="118"/>
      <c r="DP604" s="118"/>
      <c r="DQ604" s="118"/>
      <c r="DR604" s="118"/>
      <c r="DS604" s="118"/>
      <c r="DT604" s="118"/>
      <c r="DU604" s="118"/>
      <c r="DV604" s="118"/>
      <c r="DW604" s="118"/>
      <c r="DX604" s="118"/>
      <c r="DY604" s="118"/>
      <c r="DZ604" s="118"/>
      <c r="EA604" s="118"/>
      <c r="EB604" s="118"/>
      <c r="EC604" s="118"/>
      <c r="ED604" s="118"/>
      <c r="EE604" s="118"/>
      <c r="EF604" s="118"/>
      <c r="EG604" s="118"/>
      <c r="EH604" s="118"/>
      <c r="EI604" s="118"/>
      <c r="EJ604" s="118"/>
      <c r="EK604" s="118"/>
      <c r="EL604" s="118"/>
      <c r="EM604" s="118"/>
      <c r="EN604" s="118"/>
      <c r="EO604" s="118"/>
      <c r="EP604" s="118"/>
      <c r="EQ604" s="118"/>
      <c r="ER604" s="118"/>
      <c r="ES604" s="118"/>
      <c r="ET604" s="118"/>
      <c r="EU604" s="118"/>
      <c r="EV604" s="118"/>
      <c r="EW604" s="118"/>
      <c r="EX604" s="118"/>
      <c r="EY604" s="118"/>
      <c r="EZ604" s="118"/>
      <c r="FA604" s="118"/>
      <c r="FB604" s="118"/>
      <c r="FC604" s="118"/>
      <c r="FD604" s="118"/>
      <c r="FE604" s="118"/>
      <c r="FF604" s="118"/>
      <c r="FG604" s="118"/>
      <c r="FH604" s="118"/>
      <c r="FI604" s="118"/>
      <c r="FJ604" s="118"/>
      <c r="FK604" s="118"/>
      <c r="FL604" s="118"/>
      <c r="FM604" s="118"/>
      <c r="FN604" s="118"/>
      <c r="FO604" s="118"/>
      <c r="FP604" s="118"/>
      <c r="FQ604" s="118"/>
      <c r="FR604" s="118"/>
      <c r="FS604" s="118"/>
      <c r="FT604" s="118"/>
      <c r="FU604" s="118"/>
      <c r="FV604" s="118"/>
      <c r="FW604" s="118"/>
      <c r="FX604" s="118"/>
      <c r="FY604" s="118"/>
      <c r="FZ604" s="118"/>
      <c r="GA604" s="118"/>
      <c r="GB604" s="118"/>
      <c r="GC604" s="118"/>
      <c r="GD604" s="118"/>
      <c r="GE604" s="118"/>
      <c r="GF604" s="118"/>
      <c r="GG604" s="118"/>
      <c r="GH604" s="118"/>
      <c r="GI604" s="118"/>
      <c r="GJ604" s="118"/>
      <c r="GK604" s="118"/>
      <c r="GL604" s="118"/>
      <c r="GM604" s="118"/>
      <c r="GN604" s="118"/>
      <c r="GO604" s="118"/>
      <c r="GP604" s="118"/>
      <c r="GQ604" s="118"/>
      <c r="GR604" s="118"/>
      <c r="GS604" s="118"/>
      <c r="GT604" s="118"/>
      <c r="GU604" s="118"/>
      <c r="GV604" s="118"/>
      <c r="GW604" s="118"/>
      <c r="GX604" s="118"/>
      <c r="GY604" s="118"/>
      <c r="GZ604" s="118"/>
      <c r="HA604" s="118"/>
      <c r="HB604" s="118"/>
      <c r="HC604" s="118"/>
      <c r="HD604" s="118"/>
      <c r="HE604" s="118"/>
      <c r="HF604" s="118"/>
      <c r="HG604" s="118"/>
      <c r="HH604" s="118"/>
      <c r="HI604" s="118"/>
      <c r="HJ604" s="118"/>
      <c r="HK604" s="118"/>
      <c r="HL604" s="118"/>
      <c r="HM604" s="118"/>
      <c r="HN604" s="118"/>
      <c r="HO604" s="118"/>
      <c r="HP604" s="118"/>
      <c r="HQ604" s="118"/>
      <c r="HR604" s="118"/>
      <c r="HS604" s="118"/>
      <c r="HT604" s="118"/>
      <c r="HU604" s="118"/>
      <c r="HV604" s="118"/>
      <c r="HW604" s="118"/>
      <c r="HX604" s="118"/>
      <c r="HY604" s="118"/>
      <c r="HZ604" s="118"/>
      <c r="IA604" s="118"/>
      <c r="IB604" s="118"/>
      <c r="IC604" s="118"/>
      <c r="ID604" s="118"/>
      <c r="IE604" s="118"/>
      <c r="IF604" s="118"/>
      <c r="IG604" s="118"/>
      <c r="IH604" s="118"/>
      <c r="II604" s="118"/>
      <c r="IJ604" s="118"/>
      <c r="IK604" s="118"/>
      <c r="IL604" s="118"/>
      <c r="IM604" s="118"/>
      <c r="IN604" s="118"/>
      <c r="IO604" s="118"/>
      <c r="IP604" s="118"/>
      <c r="IQ604" s="118"/>
      <c r="IR604" s="118"/>
      <c r="IS604" s="118"/>
      <c r="IT604" s="118"/>
      <c r="IU604" s="118"/>
      <c r="IV604" s="118"/>
      <c r="IW604" s="118"/>
    </row>
    <row r="605" spans="1:257" s="113" customFormat="1" ht="18" customHeight="1">
      <c r="A605" s="155"/>
      <c r="B605" s="116" t="s">
        <v>11</v>
      </c>
      <c r="C605" s="116"/>
      <c r="D605" s="42">
        <v>1</v>
      </c>
      <c r="E605" s="116"/>
      <c r="F605" s="114" t="s">
        <v>9</v>
      </c>
      <c r="G605" s="112"/>
      <c r="H605" s="116" t="s">
        <v>69</v>
      </c>
      <c r="I605" s="122"/>
      <c r="J605" s="51">
        <f>SUM(D605*G605)</f>
        <v>0</v>
      </c>
      <c r="K605" s="86" t="s">
        <v>69</v>
      </c>
      <c r="L605" s="123"/>
      <c r="M605" s="21"/>
      <c r="N605" s="21"/>
      <c r="O605" s="6"/>
      <c r="P605" s="118"/>
      <c r="Q605" s="118"/>
      <c r="R605" s="118"/>
      <c r="S605" s="118"/>
      <c r="T605" s="118"/>
      <c r="U605" s="118"/>
      <c r="V605" s="118"/>
      <c r="W605" s="118"/>
      <c r="X605" s="118"/>
      <c r="Y605" s="118"/>
      <c r="Z605" s="118"/>
      <c r="AA605" s="118"/>
      <c r="AB605" s="118"/>
      <c r="AC605" s="118"/>
      <c r="AD605" s="118"/>
      <c r="AE605" s="118"/>
      <c r="AF605" s="118"/>
      <c r="AG605" s="118"/>
      <c r="AH605" s="118"/>
      <c r="AI605" s="118"/>
      <c r="AJ605" s="118"/>
      <c r="AK605" s="118"/>
      <c r="AL605" s="118"/>
      <c r="AM605" s="118"/>
      <c r="AN605" s="118"/>
      <c r="AO605" s="118"/>
      <c r="AP605" s="118"/>
      <c r="AQ605" s="118"/>
      <c r="AR605" s="118"/>
      <c r="AS605" s="118"/>
      <c r="AT605" s="118"/>
      <c r="AU605" s="118"/>
      <c r="AV605" s="118"/>
      <c r="AW605" s="118"/>
      <c r="AX605" s="118"/>
      <c r="AY605" s="118"/>
      <c r="AZ605" s="118"/>
      <c r="BA605" s="118"/>
      <c r="BB605" s="118"/>
      <c r="BC605" s="118"/>
      <c r="BD605" s="118"/>
      <c r="BE605" s="118"/>
      <c r="BF605" s="118"/>
      <c r="BG605" s="118"/>
      <c r="BH605" s="118"/>
      <c r="BI605" s="118"/>
      <c r="BJ605" s="118"/>
      <c r="BK605" s="118"/>
      <c r="BL605" s="118"/>
      <c r="BM605" s="118"/>
      <c r="BN605" s="118"/>
      <c r="BO605" s="118"/>
      <c r="BP605" s="118"/>
      <c r="BQ605" s="118"/>
      <c r="BR605" s="118"/>
      <c r="BS605" s="118"/>
      <c r="BT605" s="118"/>
      <c r="BU605" s="118"/>
      <c r="BV605" s="118"/>
      <c r="BW605" s="118"/>
      <c r="BX605" s="118"/>
      <c r="BY605" s="118"/>
      <c r="BZ605" s="118"/>
      <c r="CA605" s="118"/>
      <c r="CB605" s="118"/>
      <c r="CC605" s="118"/>
      <c r="CD605" s="118"/>
      <c r="CE605" s="118"/>
      <c r="CF605" s="118"/>
      <c r="CG605" s="118"/>
      <c r="CH605" s="118"/>
      <c r="CI605" s="118"/>
      <c r="CJ605" s="118"/>
      <c r="CK605" s="118"/>
      <c r="CL605" s="118"/>
      <c r="CM605" s="118"/>
      <c r="CN605" s="118"/>
      <c r="CO605" s="118"/>
      <c r="CP605" s="118"/>
      <c r="CQ605" s="118"/>
      <c r="CR605" s="118"/>
      <c r="CS605" s="118"/>
      <c r="CT605" s="118"/>
      <c r="CU605" s="118"/>
      <c r="CV605" s="118"/>
      <c r="CW605" s="118"/>
      <c r="CX605" s="118"/>
      <c r="CY605" s="118"/>
      <c r="CZ605" s="118"/>
      <c r="DA605" s="118"/>
      <c r="DB605" s="118"/>
      <c r="DC605" s="118"/>
      <c r="DD605" s="118"/>
      <c r="DE605" s="118"/>
      <c r="DF605" s="118"/>
      <c r="DG605" s="118"/>
      <c r="DH605" s="118"/>
      <c r="DI605" s="118"/>
      <c r="DJ605" s="118"/>
      <c r="DK605" s="118"/>
      <c r="DL605" s="118"/>
      <c r="DM605" s="118"/>
      <c r="DN605" s="118"/>
      <c r="DO605" s="118"/>
      <c r="DP605" s="118"/>
      <c r="DQ605" s="118"/>
      <c r="DR605" s="118"/>
      <c r="DS605" s="118"/>
      <c r="DT605" s="118"/>
      <c r="DU605" s="118"/>
      <c r="DV605" s="118"/>
      <c r="DW605" s="118"/>
      <c r="DX605" s="118"/>
      <c r="DY605" s="118"/>
      <c r="DZ605" s="118"/>
      <c r="EA605" s="118"/>
      <c r="EB605" s="118"/>
      <c r="EC605" s="118"/>
      <c r="ED605" s="118"/>
      <c r="EE605" s="118"/>
      <c r="EF605" s="118"/>
      <c r="EG605" s="118"/>
      <c r="EH605" s="118"/>
      <c r="EI605" s="118"/>
      <c r="EJ605" s="118"/>
      <c r="EK605" s="118"/>
      <c r="EL605" s="118"/>
      <c r="EM605" s="118"/>
      <c r="EN605" s="118"/>
      <c r="EO605" s="118"/>
      <c r="EP605" s="118"/>
      <c r="EQ605" s="118"/>
      <c r="ER605" s="118"/>
      <c r="ES605" s="118"/>
      <c r="ET605" s="118"/>
      <c r="EU605" s="118"/>
      <c r="EV605" s="118"/>
      <c r="EW605" s="118"/>
      <c r="EX605" s="118"/>
      <c r="EY605" s="118"/>
      <c r="EZ605" s="118"/>
      <c r="FA605" s="118"/>
      <c r="FB605" s="118"/>
      <c r="FC605" s="118"/>
      <c r="FD605" s="118"/>
      <c r="FE605" s="118"/>
      <c r="FF605" s="118"/>
      <c r="FG605" s="118"/>
      <c r="FH605" s="118"/>
      <c r="FI605" s="118"/>
      <c r="FJ605" s="118"/>
      <c r="FK605" s="118"/>
      <c r="FL605" s="118"/>
      <c r="FM605" s="118"/>
      <c r="FN605" s="118"/>
      <c r="FO605" s="118"/>
      <c r="FP605" s="118"/>
      <c r="FQ605" s="118"/>
      <c r="FR605" s="118"/>
      <c r="FS605" s="118"/>
      <c r="FT605" s="118"/>
      <c r="FU605" s="118"/>
      <c r="FV605" s="118"/>
      <c r="FW605" s="118"/>
      <c r="FX605" s="118"/>
      <c r="FY605" s="118"/>
      <c r="FZ605" s="118"/>
      <c r="GA605" s="118"/>
      <c r="GB605" s="118"/>
      <c r="GC605" s="118"/>
      <c r="GD605" s="118"/>
      <c r="GE605" s="118"/>
      <c r="GF605" s="118"/>
      <c r="GG605" s="118"/>
      <c r="GH605" s="118"/>
      <c r="GI605" s="118"/>
      <c r="GJ605" s="118"/>
      <c r="GK605" s="118"/>
      <c r="GL605" s="118"/>
      <c r="GM605" s="118"/>
      <c r="GN605" s="118"/>
      <c r="GO605" s="118"/>
      <c r="GP605" s="118"/>
      <c r="GQ605" s="118"/>
      <c r="GR605" s="118"/>
      <c r="GS605" s="118"/>
      <c r="GT605" s="118"/>
      <c r="GU605" s="118"/>
      <c r="GV605" s="118"/>
      <c r="GW605" s="118"/>
      <c r="GX605" s="118"/>
      <c r="GY605" s="118"/>
      <c r="GZ605" s="118"/>
      <c r="HA605" s="118"/>
      <c r="HB605" s="118"/>
      <c r="HC605" s="118"/>
      <c r="HD605" s="118"/>
      <c r="HE605" s="118"/>
      <c r="HF605" s="118"/>
      <c r="HG605" s="118"/>
      <c r="HH605" s="118"/>
      <c r="HI605" s="118"/>
      <c r="HJ605" s="118"/>
      <c r="HK605" s="118"/>
      <c r="HL605" s="118"/>
      <c r="HM605" s="118"/>
      <c r="HN605" s="118"/>
      <c r="HO605" s="118"/>
      <c r="HP605" s="118"/>
      <c r="HQ605" s="118"/>
      <c r="HR605" s="118"/>
      <c r="HS605" s="118"/>
      <c r="HT605" s="118"/>
      <c r="HU605" s="118"/>
      <c r="HV605" s="118"/>
      <c r="HW605" s="118"/>
      <c r="HX605" s="118"/>
      <c r="HY605" s="118"/>
      <c r="HZ605" s="118"/>
      <c r="IA605" s="118"/>
      <c r="IB605" s="118"/>
      <c r="IC605" s="118"/>
      <c r="ID605" s="118"/>
      <c r="IE605" s="118"/>
      <c r="IF605" s="118"/>
      <c r="IG605" s="118"/>
      <c r="IH605" s="118"/>
      <c r="II605" s="118"/>
      <c r="IJ605" s="118"/>
      <c r="IK605" s="118"/>
      <c r="IL605" s="118"/>
      <c r="IM605" s="118"/>
      <c r="IN605" s="118"/>
      <c r="IO605" s="118"/>
      <c r="IP605" s="118"/>
      <c r="IQ605" s="118"/>
      <c r="IR605" s="118"/>
      <c r="IS605" s="118"/>
      <c r="IT605" s="118"/>
      <c r="IU605" s="118"/>
      <c r="IV605" s="118"/>
      <c r="IW605" s="118"/>
    </row>
    <row r="606" spans="1:257" s="113" customFormat="1" ht="15.75">
      <c r="A606" s="165"/>
      <c r="B606" s="19"/>
      <c r="C606" s="19"/>
      <c r="D606" s="136"/>
      <c r="E606" s="19"/>
      <c r="F606" s="37"/>
      <c r="G606" s="62"/>
      <c r="H606" s="19"/>
      <c r="I606" s="123"/>
      <c r="J606" s="44"/>
      <c r="K606" s="89"/>
      <c r="L606" s="123"/>
      <c r="M606" s="21"/>
      <c r="N606" s="21"/>
      <c r="O606" s="6"/>
      <c r="P606" s="118"/>
      <c r="Q606" s="118"/>
      <c r="R606" s="118"/>
      <c r="S606" s="118"/>
      <c r="T606" s="118"/>
      <c r="U606" s="118"/>
      <c r="V606" s="118"/>
      <c r="W606" s="118"/>
      <c r="X606" s="118"/>
      <c r="Y606" s="118"/>
      <c r="Z606" s="118"/>
      <c r="AA606" s="118"/>
      <c r="AB606" s="118"/>
      <c r="AC606" s="118"/>
      <c r="AD606" s="118"/>
      <c r="AE606" s="118"/>
      <c r="AF606" s="118"/>
      <c r="AG606" s="118"/>
      <c r="AH606" s="118"/>
      <c r="AI606" s="118"/>
      <c r="AJ606" s="118"/>
      <c r="AK606" s="118"/>
      <c r="AL606" s="118"/>
      <c r="AM606" s="118"/>
      <c r="AN606" s="118"/>
      <c r="AO606" s="118"/>
      <c r="AP606" s="118"/>
      <c r="AQ606" s="118"/>
      <c r="AR606" s="118"/>
      <c r="AS606" s="118"/>
      <c r="AT606" s="118"/>
      <c r="AU606" s="118"/>
      <c r="AV606" s="118"/>
      <c r="AW606" s="118"/>
      <c r="AX606" s="118"/>
      <c r="AY606" s="118"/>
      <c r="AZ606" s="118"/>
      <c r="BA606" s="118"/>
      <c r="BB606" s="118"/>
      <c r="BC606" s="118"/>
      <c r="BD606" s="118"/>
      <c r="BE606" s="118"/>
      <c r="BF606" s="118"/>
      <c r="BG606" s="118"/>
      <c r="BH606" s="118"/>
      <c r="BI606" s="118"/>
      <c r="BJ606" s="118"/>
      <c r="BK606" s="118"/>
      <c r="BL606" s="118"/>
      <c r="BM606" s="118"/>
      <c r="BN606" s="118"/>
      <c r="BO606" s="118"/>
      <c r="BP606" s="118"/>
      <c r="BQ606" s="118"/>
      <c r="BR606" s="118"/>
      <c r="BS606" s="118"/>
      <c r="BT606" s="118"/>
      <c r="BU606" s="118"/>
      <c r="BV606" s="118"/>
      <c r="BW606" s="118"/>
      <c r="BX606" s="118"/>
      <c r="BY606" s="118"/>
      <c r="BZ606" s="118"/>
      <c r="CA606" s="118"/>
      <c r="CB606" s="118"/>
      <c r="CC606" s="118"/>
      <c r="CD606" s="118"/>
      <c r="CE606" s="118"/>
      <c r="CF606" s="118"/>
      <c r="CG606" s="118"/>
      <c r="CH606" s="118"/>
      <c r="CI606" s="118"/>
      <c r="CJ606" s="118"/>
      <c r="CK606" s="118"/>
      <c r="CL606" s="118"/>
      <c r="CM606" s="118"/>
      <c r="CN606" s="118"/>
      <c r="CO606" s="118"/>
      <c r="CP606" s="118"/>
      <c r="CQ606" s="118"/>
      <c r="CR606" s="118"/>
      <c r="CS606" s="118"/>
      <c r="CT606" s="118"/>
      <c r="CU606" s="118"/>
      <c r="CV606" s="118"/>
      <c r="CW606" s="118"/>
      <c r="CX606" s="118"/>
      <c r="CY606" s="118"/>
      <c r="CZ606" s="118"/>
      <c r="DA606" s="118"/>
      <c r="DB606" s="118"/>
      <c r="DC606" s="118"/>
      <c r="DD606" s="118"/>
      <c r="DE606" s="118"/>
      <c r="DF606" s="118"/>
      <c r="DG606" s="118"/>
      <c r="DH606" s="118"/>
      <c r="DI606" s="118"/>
      <c r="DJ606" s="118"/>
      <c r="DK606" s="118"/>
      <c r="DL606" s="118"/>
      <c r="DM606" s="118"/>
      <c r="DN606" s="118"/>
      <c r="DO606" s="118"/>
      <c r="DP606" s="118"/>
      <c r="DQ606" s="118"/>
      <c r="DR606" s="118"/>
      <c r="DS606" s="118"/>
      <c r="DT606" s="118"/>
      <c r="DU606" s="118"/>
      <c r="DV606" s="118"/>
      <c r="DW606" s="118"/>
      <c r="DX606" s="118"/>
      <c r="DY606" s="118"/>
      <c r="DZ606" s="118"/>
      <c r="EA606" s="118"/>
      <c r="EB606" s="118"/>
      <c r="EC606" s="118"/>
      <c r="ED606" s="118"/>
      <c r="EE606" s="118"/>
      <c r="EF606" s="118"/>
      <c r="EG606" s="118"/>
      <c r="EH606" s="118"/>
      <c r="EI606" s="118"/>
      <c r="EJ606" s="118"/>
      <c r="EK606" s="118"/>
      <c r="EL606" s="118"/>
      <c r="EM606" s="118"/>
      <c r="EN606" s="118"/>
      <c r="EO606" s="118"/>
      <c r="EP606" s="118"/>
      <c r="EQ606" s="118"/>
      <c r="ER606" s="118"/>
      <c r="ES606" s="118"/>
      <c r="ET606" s="118"/>
      <c r="EU606" s="118"/>
      <c r="EV606" s="118"/>
      <c r="EW606" s="118"/>
      <c r="EX606" s="118"/>
      <c r="EY606" s="118"/>
      <c r="EZ606" s="118"/>
      <c r="FA606" s="118"/>
      <c r="FB606" s="118"/>
      <c r="FC606" s="118"/>
      <c r="FD606" s="118"/>
      <c r="FE606" s="118"/>
      <c r="FF606" s="118"/>
      <c r="FG606" s="118"/>
      <c r="FH606" s="118"/>
      <c r="FI606" s="118"/>
      <c r="FJ606" s="118"/>
      <c r="FK606" s="118"/>
      <c r="FL606" s="118"/>
      <c r="FM606" s="118"/>
      <c r="FN606" s="118"/>
      <c r="FO606" s="118"/>
      <c r="FP606" s="118"/>
      <c r="FQ606" s="118"/>
      <c r="FR606" s="118"/>
      <c r="FS606" s="118"/>
      <c r="FT606" s="118"/>
      <c r="FU606" s="118"/>
      <c r="FV606" s="118"/>
      <c r="FW606" s="118"/>
      <c r="FX606" s="118"/>
      <c r="FY606" s="118"/>
      <c r="FZ606" s="118"/>
      <c r="GA606" s="118"/>
      <c r="GB606" s="118"/>
      <c r="GC606" s="118"/>
      <c r="GD606" s="118"/>
      <c r="GE606" s="118"/>
      <c r="GF606" s="118"/>
      <c r="GG606" s="118"/>
      <c r="GH606" s="118"/>
      <c r="GI606" s="118"/>
      <c r="GJ606" s="118"/>
      <c r="GK606" s="118"/>
      <c r="GL606" s="118"/>
      <c r="GM606" s="118"/>
      <c r="GN606" s="118"/>
      <c r="GO606" s="118"/>
      <c r="GP606" s="118"/>
      <c r="GQ606" s="118"/>
      <c r="GR606" s="118"/>
      <c r="GS606" s="118"/>
      <c r="GT606" s="118"/>
      <c r="GU606" s="118"/>
      <c r="GV606" s="118"/>
      <c r="GW606" s="118"/>
      <c r="GX606" s="118"/>
      <c r="GY606" s="118"/>
      <c r="GZ606" s="118"/>
      <c r="HA606" s="118"/>
      <c r="HB606" s="118"/>
      <c r="HC606" s="118"/>
      <c r="HD606" s="118"/>
      <c r="HE606" s="118"/>
      <c r="HF606" s="118"/>
      <c r="HG606" s="118"/>
      <c r="HH606" s="118"/>
      <c r="HI606" s="118"/>
      <c r="HJ606" s="118"/>
      <c r="HK606" s="118"/>
      <c r="HL606" s="118"/>
      <c r="HM606" s="118"/>
      <c r="HN606" s="118"/>
      <c r="HO606" s="118"/>
      <c r="HP606" s="118"/>
      <c r="HQ606" s="118"/>
      <c r="HR606" s="118"/>
      <c r="HS606" s="118"/>
      <c r="HT606" s="118"/>
      <c r="HU606" s="118"/>
      <c r="HV606" s="118"/>
      <c r="HW606" s="118"/>
      <c r="HX606" s="118"/>
      <c r="HY606" s="118"/>
      <c r="HZ606" s="118"/>
      <c r="IA606" s="118"/>
      <c r="IB606" s="118"/>
      <c r="IC606" s="118"/>
      <c r="ID606" s="118"/>
      <c r="IE606" s="118"/>
      <c r="IF606" s="118"/>
      <c r="IG606" s="118"/>
      <c r="IH606" s="118"/>
      <c r="II606" s="118"/>
      <c r="IJ606" s="118"/>
      <c r="IK606" s="118"/>
      <c r="IL606" s="118"/>
      <c r="IM606" s="118"/>
      <c r="IN606" s="118"/>
      <c r="IO606" s="118"/>
      <c r="IP606" s="118"/>
      <c r="IQ606" s="118"/>
      <c r="IR606" s="118"/>
      <c r="IS606" s="118"/>
      <c r="IT606" s="118"/>
      <c r="IU606" s="118"/>
      <c r="IV606" s="118"/>
      <c r="IW606" s="118"/>
    </row>
    <row r="607" spans="1:257" s="113" customFormat="1" ht="51.75" customHeight="1">
      <c r="A607" s="155">
        <v>9</v>
      </c>
      <c r="B607" s="588" t="s">
        <v>328</v>
      </c>
      <c r="C607" s="588"/>
      <c r="D607" s="588"/>
      <c r="E607" s="588"/>
      <c r="F607" s="588"/>
      <c r="G607" s="588"/>
      <c r="H607" s="588"/>
      <c r="K607" s="64"/>
      <c r="L607" s="123"/>
      <c r="M607" s="21"/>
      <c r="N607" s="21"/>
      <c r="O607" s="6"/>
      <c r="P607" s="118"/>
      <c r="Q607" s="118"/>
      <c r="R607" s="118"/>
      <c r="S607" s="118"/>
      <c r="T607" s="118"/>
      <c r="U607" s="118"/>
      <c r="V607" s="118"/>
      <c r="W607" s="118"/>
      <c r="X607" s="118"/>
      <c r="Y607" s="118"/>
      <c r="Z607" s="118"/>
      <c r="AA607" s="118"/>
      <c r="AB607" s="118"/>
      <c r="AC607" s="118"/>
      <c r="AD607" s="118"/>
      <c r="AE607" s="118"/>
      <c r="AF607" s="118"/>
      <c r="AG607" s="118"/>
      <c r="AH607" s="118"/>
      <c r="AI607" s="118"/>
      <c r="AJ607" s="118"/>
      <c r="AK607" s="118"/>
      <c r="AL607" s="118"/>
      <c r="AM607" s="118"/>
      <c r="AN607" s="118"/>
      <c r="AO607" s="118"/>
      <c r="AP607" s="118"/>
      <c r="AQ607" s="118"/>
      <c r="AR607" s="118"/>
      <c r="AS607" s="118"/>
      <c r="AT607" s="118"/>
      <c r="AU607" s="118"/>
      <c r="AV607" s="118"/>
      <c r="AW607" s="118"/>
      <c r="AX607" s="118"/>
      <c r="AY607" s="118"/>
      <c r="AZ607" s="118"/>
      <c r="BA607" s="118"/>
      <c r="BB607" s="118"/>
      <c r="BC607" s="118"/>
      <c r="BD607" s="118"/>
      <c r="BE607" s="118"/>
      <c r="BF607" s="118"/>
      <c r="BG607" s="118"/>
      <c r="BH607" s="118"/>
      <c r="BI607" s="118"/>
      <c r="BJ607" s="118"/>
      <c r="BK607" s="118"/>
      <c r="BL607" s="118"/>
      <c r="BM607" s="118"/>
      <c r="BN607" s="118"/>
      <c r="BO607" s="118"/>
      <c r="BP607" s="118"/>
      <c r="BQ607" s="118"/>
      <c r="BR607" s="118"/>
      <c r="BS607" s="118"/>
      <c r="BT607" s="118"/>
      <c r="BU607" s="118"/>
      <c r="BV607" s="118"/>
      <c r="BW607" s="118"/>
      <c r="BX607" s="118"/>
      <c r="BY607" s="118"/>
      <c r="BZ607" s="118"/>
      <c r="CA607" s="118"/>
      <c r="CB607" s="118"/>
      <c r="CC607" s="118"/>
      <c r="CD607" s="118"/>
      <c r="CE607" s="118"/>
      <c r="CF607" s="118"/>
      <c r="CG607" s="118"/>
      <c r="CH607" s="118"/>
      <c r="CI607" s="118"/>
      <c r="CJ607" s="118"/>
      <c r="CK607" s="118"/>
      <c r="CL607" s="118"/>
      <c r="CM607" s="118"/>
      <c r="CN607" s="118"/>
      <c r="CO607" s="118"/>
      <c r="CP607" s="118"/>
      <c r="CQ607" s="118"/>
      <c r="CR607" s="118"/>
      <c r="CS607" s="118"/>
      <c r="CT607" s="118"/>
      <c r="CU607" s="118"/>
      <c r="CV607" s="118"/>
      <c r="CW607" s="118"/>
      <c r="CX607" s="118"/>
      <c r="CY607" s="118"/>
      <c r="CZ607" s="118"/>
      <c r="DA607" s="118"/>
      <c r="DB607" s="118"/>
      <c r="DC607" s="118"/>
      <c r="DD607" s="118"/>
      <c r="DE607" s="118"/>
      <c r="DF607" s="118"/>
      <c r="DG607" s="118"/>
      <c r="DH607" s="118"/>
      <c r="DI607" s="118"/>
      <c r="DJ607" s="118"/>
      <c r="DK607" s="118"/>
      <c r="DL607" s="118"/>
      <c r="DM607" s="118"/>
      <c r="DN607" s="118"/>
      <c r="DO607" s="118"/>
      <c r="DP607" s="118"/>
      <c r="DQ607" s="118"/>
      <c r="DR607" s="118"/>
      <c r="DS607" s="118"/>
      <c r="DT607" s="118"/>
      <c r="DU607" s="118"/>
      <c r="DV607" s="118"/>
      <c r="DW607" s="118"/>
      <c r="DX607" s="118"/>
      <c r="DY607" s="118"/>
      <c r="DZ607" s="118"/>
      <c r="EA607" s="118"/>
      <c r="EB607" s="118"/>
      <c r="EC607" s="118"/>
      <c r="ED607" s="118"/>
      <c r="EE607" s="118"/>
      <c r="EF607" s="118"/>
      <c r="EG607" s="118"/>
      <c r="EH607" s="118"/>
      <c r="EI607" s="118"/>
      <c r="EJ607" s="118"/>
      <c r="EK607" s="118"/>
      <c r="EL607" s="118"/>
      <c r="EM607" s="118"/>
      <c r="EN607" s="118"/>
      <c r="EO607" s="118"/>
      <c r="EP607" s="118"/>
      <c r="EQ607" s="118"/>
      <c r="ER607" s="118"/>
      <c r="ES607" s="118"/>
      <c r="ET607" s="118"/>
      <c r="EU607" s="118"/>
      <c r="EV607" s="118"/>
      <c r="EW607" s="118"/>
      <c r="EX607" s="118"/>
      <c r="EY607" s="118"/>
      <c r="EZ607" s="118"/>
      <c r="FA607" s="118"/>
      <c r="FB607" s="118"/>
      <c r="FC607" s="118"/>
      <c r="FD607" s="118"/>
      <c r="FE607" s="118"/>
      <c r="FF607" s="118"/>
      <c r="FG607" s="118"/>
      <c r="FH607" s="118"/>
      <c r="FI607" s="118"/>
      <c r="FJ607" s="118"/>
      <c r="FK607" s="118"/>
      <c r="FL607" s="118"/>
      <c r="FM607" s="118"/>
      <c r="FN607" s="118"/>
      <c r="FO607" s="118"/>
      <c r="FP607" s="118"/>
      <c r="FQ607" s="118"/>
      <c r="FR607" s="118"/>
      <c r="FS607" s="118"/>
      <c r="FT607" s="118"/>
      <c r="FU607" s="118"/>
      <c r="FV607" s="118"/>
      <c r="FW607" s="118"/>
      <c r="FX607" s="118"/>
      <c r="FY607" s="118"/>
      <c r="FZ607" s="118"/>
      <c r="GA607" s="118"/>
      <c r="GB607" s="118"/>
      <c r="GC607" s="118"/>
      <c r="GD607" s="118"/>
      <c r="GE607" s="118"/>
      <c r="GF607" s="118"/>
      <c r="GG607" s="118"/>
      <c r="GH607" s="118"/>
      <c r="GI607" s="118"/>
      <c r="GJ607" s="118"/>
      <c r="GK607" s="118"/>
      <c r="GL607" s="118"/>
      <c r="GM607" s="118"/>
      <c r="GN607" s="118"/>
      <c r="GO607" s="118"/>
      <c r="GP607" s="118"/>
      <c r="GQ607" s="118"/>
      <c r="GR607" s="118"/>
      <c r="GS607" s="118"/>
      <c r="GT607" s="118"/>
      <c r="GU607" s="118"/>
      <c r="GV607" s="118"/>
      <c r="GW607" s="118"/>
      <c r="GX607" s="118"/>
      <c r="GY607" s="118"/>
      <c r="GZ607" s="118"/>
      <c r="HA607" s="118"/>
      <c r="HB607" s="118"/>
      <c r="HC607" s="118"/>
      <c r="HD607" s="118"/>
      <c r="HE607" s="118"/>
      <c r="HF607" s="118"/>
      <c r="HG607" s="118"/>
      <c r="HH607" s="118"/>
      <c r="HI607" s="118"/>
      <c r="HJ607" s="118"/>
      <c r="HK607" s="118"/>
      <c r="HL607" s="118"/>
      <c r="HM607" s="118"/>
      <c r="HN607" s="118"/>
      <c r="HO607" s="118"/>
      <c r="HP607" s="118"/>
      <c r="HQ607" s="118"/>
      <c r="HR607" s="118"/>
      <c r="HS607" s="118"/>
      <c r="HT607" s="118"/>
      <c r="HU607" s="118"/>
      <c r="HV607" s="118"/>
      <c r="HW607" s="118"/>
      <c r="HX607" s="118"/>
      <c r="HY607" s="118"/>
      <c r="HZ607" s="118"/>
      <c r="IA607" s="118"/>
      <c r="IB607" s="118"/>
      <c r="IC607" s="118"/>
      <c r="ID607" s="118"/>
      <c r="IE607" s="118"/>
      <c r="IF607" s="118"/>
      <c r="IG607" s="118"/>
      <c r="IH607" s="118"/>
      <c r="II607" s="118"/>
      <c r="IJ607" s="118"/>
      <c r="IK607" s="118"/>
      <c r="IL607" s="118"/>
      <c r="IM607" s="118"/>
      <c r="IN607" s="118"/>
      <c r="IO607" s="118"/>
      <c r="IP607" s="118"/>
      <c r="IQ607" s="118"/>
      <c r="IR607" s="118"/>
      <c r="IS607" s="118"/>
      <c r="IT607" s="118"/>
      <c r="IU607" s="118"/>
      <c r="IV607" s="118"/>
      <c r="IW607" s="118"/>
    </row>
    <row r="608" spans="1:257" ht="15.75">
      <c r="A608" s="155"/>
      <c r="B608" s="118" t="s">
        <v>327</v>
      </c>
      <c r="C608" s="113"/>
      <c r="D608" s="113"/>
      <c r="E608" s="113"/>
      <c r="F608" s="113"/>
      <c r="G608" s="113"/>
      <c r="H608" s="113"/>
      <c r="I608" s="113"/>
      <c r="J608" s="113"/>
      <c r="K608" s="64"/>
      <c r="L608" s="13"/>
      <c r="M608" s="21"/>
      <c r="N608" s="21"/>
      <c r="O608" s="6"/>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5"/>
      <c r="DG608" s="5"/>
      <c r="DH608" s="5"/>
      <c r="DI608" s="5"/>
      <c r="DJ608" s="5"/>
      <c r="DK608" s="5"/>
      <c r="DL608" s="5"/>
      <c r="DM608" s="5"/>
      <c r="DN608" s="5"/>
      <c r="DO608" s="5"/>
      <c r="DP608" s="5"/>
      <c r="DQ608" s="5"/>
      <c r="DR608" s="5"/>
      <c r="DS608" s="5"/>
      <c r="DT608" s="5"/>
      <c r="DU608" s="5"/>
      <c r="DV608" s="5"/>
      <c r="DW608" s="5"/>
      <c r="DX608" s="5"/>
      <c r="DY608" s="5"/>
      <c r="DZ608" s="5"/>
      <c r="EA608" s="5"/>
      <c r="EB608" s="5"/>
      <c r="EC608" s="5"/>
      <c r="ED608" s="5"/>
      <c r="EE608" s="5"/>
      <c r="EF608" s="5"/>
      <c r="EG608" s="5"/>
      <c r="EH608" s="5"/>
      <c r="EI608" s="5"/>
      <c r="EJ608" s="5"/>
      <c r="EK608" s="5"/>
      <c r="EL608" s="5"/>
      <c r="EM608" s="5"/>
      <c r="EN608" s="5"/>
      <c r="EO608" s="5"/>
      <c r="EP608" s="5"/>
      <c r="EQ608" s="5"/>
      <c r="ER608" s="5"/>
      <c r="ES608" s="5"/>
      <c r="ET608" s="5"/>
      <c r="EU608" s="5"/>
      <c r="EV608" s="5"/>
      <c r="EW608" s="5"/>
      <c r="EX608" s="5"/>
      <c r="EY608" s="5"/>
      <c r="EZ608" s="5"/>
      <c r="FA608" s="5"/>
      <c r="FB608" s="5"/>
      <c r="FC608" s="5"/>
      <c r="FD608" s="5"/>
      <c r="FE608" s="5"/>
      <c r="FF608" s="5"/>
      <c r="FG608" s="5"/>
      <c r="FH608" s="5"/>
      <c r="FI608" s="5"/>
      <c r="FJ608" s="5"/>
      <c r="FK608" s="5"/>
      <c r="FL608" s="5"/>
      <c r="FM608" s="5"/>
      <c r="FN608" s="5"/>
      <c r="FO608" s="5"/>
      <c r="FP608" s="5"/>
      <c r="FQ608" s="5"/>
      <c r="FR608" s="5"/>
      <c r="FS608" s="5"/>
      <c r="FT608" s="5"/>
      <c r="FU608" s="5"/>
      <c r="FV608" s="5"/>
      <c r="FW608" s="5"/>
      <c r="FX608" s="5"/>
      <c r="FY608" s="5"/>
      <c r="FZ608" s="5"/>
      <c r="GA608" s="5"/>
      <c r="GB608" s="5"/>
      <c r="GC608" s="5"/>
      <c r="GD608" s="5"/>
      <c r="GE608" s="5"/>
      <c r="GF608" s="5"/>
      <c r="GG608" s="5"/>
      <c r="GH608" s="5"/>
      <c r="GI608" s="5"/>
      <c r="GJ608" s="5"/>
      <c r="GK608" s="5"/>
      <c r="GL608" s="5"/>
      <c r="GM608" s="5"/>
      <c r="GN608" s="5"/>
      <c r="GO608" s="5"/>
      <c r="GP608" s="5"/>
      <c r="GQ608" s="5"/>
      <c r="GR608" s="5"/>
      <c r="GS608" s="5"/>
      <c r="GT608" s="5"/>
      <c r="GU608" s="5"/>
      <c r="GV608" s="5"/>
      <c r="GW608" s="5"/>
      <c r="GX608" s="5"/>
      <c r="GY608" s="5"/>
      <c r="GZ608" s="5"/>
      <c r="HA608" s="5"/>
      <c r="HB608" s="5"/>
      <c r="HC608" s="5"/>
      <c r="HD608" s="5"/>
      <c r="HE608" s="5"/>
      <c r="HF608" s="5"/>
      <c r="HG608" s="5"/>
      <c r="HH608" s="5"/>
      <c r="HI608" s="5"/>
      <c r="HJ608" s="5"/>
      <c r="HK608" s="5"/>
      <c r="HL608" s="5"/>
      <c r="HM608" s="5"/>
      <c r="HN608" s="5"/>
      <c r="HO608" s="5"/>
      <c r="HP608" s="5"/>
      <c r="HQ608" s="5"/>
      <c r="HR608" s="5"/>
      <c r="HS608" s="5"/>
      <c r="HT608" s="5"/>
      <c r="HU608" s="5"/>
      <c r="HV608" s="5"/>
      <c r="HW608" s="5"/>
      <c r="HX608" s="5"/>
      <c r="HY608" s="5"/>
      <c r="HZ608" s="5"/>
      <c r="IA608" s="5"/>
      <c r="IB608" s="5"/>
      <c r="IC608" s="5"/>
      <c r="ID608" s="5"/>
      <c r="IE608" s="5"/>
      <c r="IF608" s="5"/>
      <c r="IG608" s="5"/>
      <c r="IH608" s="5"/>
      <c r="II608" s="5"/>
      <c r="IJ608" s="5"/>
      <c r="IK608" s="5"/>
      <c r="IL608" s="5"/>
      <c r="IM608" s="5"/>
      <c r="IN608" s="5"/>
      <c r="IO608" s="5"/>
      <c r="IP608" s="5"/>
      <c r="IQ608" s="5"/>
      <c r="IR608" s="5"/>
      <c r="IS608" s="5"/>
      <c r="IT608" s="5"/>
      <c r="IU608" s="5"/>
      <c r="IV608" s="5"/>
      <c r="IW608" s="5"/>
    </row>
    <row r="609" spans="1:257" s="113" customFormat="1" ht="19.149999999999999" customHeight="1">
      <c r="A609" s="155"/>
      <c r="B609" s="116" t="s">
        <v>11</v>
      </c>
      <c r="C609" s="116"/>
      <c r="D609" s="42">
        <v>1</v>
      </c>
      <c r="E609" s="116"/>
      <c r="F609" s="114" t="s">
        <v>9</v>
      </c>
      <c r="G609" s="112"/>
      <c r="H609" s="116" t="s">
        <v>69</v>
      </c>
      <c r="I609" s="122"/>
      <c r="J609" s="51">
        <f>SUM(D609*G609)</f>
        <v>0</v>
      </c>
      <c r="K609" s="86" t="s">
        <v>69</v>
      </c>
      <c r="L609" s="123"/>
      <c r="M609" s="21"/>
      <c r="N609" s="21"/>
      <c r="O609" s="6"/>
      <c r="P609" s="118"/>
      <c r="Q609" s="118"/>
      <c r="R609" s="118"/>
      <c r="S609" s="118"/>
      <c r="T609" s="118"/>
      <c r="U609" s="118"/>
      <c r="V609" s="118"/>
      <c r="W609" s="118"/>
      <c r="X609" s="118"/>
      <c r="Y609" s="118"/>
      <c r="Z609" s="118"/>
      <c r="AA609" s="118"/>
      <c r="AB609" s="118"/>
      <c r="AC609" s="118"/>
      <c r="AD609" s="118"/>
      <c r="AE609" s="118"/>
      <c r="AF609" s="118"/>
      <c r="AG609" s="118"/>
      <c r="AH609" s="118"/>
      <c r="AI609" s="118"/>
      <c r="AJ609" s="118"/>
      <c r="AK609" s="118"/>
      <c r="AL609" s="118"/>
      <c r="AM609" s="118"/>
      <c r="AN609" s="118"/>
      <c r="AO609" s="118"/>
      <c r="AP609" s="118"/>
      <c r="AQ609" s="118"/>
      <c r="AR609" s="118"/>
      <c r="AS609" s="118"/>
      <c r="AT609" s="118"/>
      <c r="AU609" s="118"/>
      <c r="AV609" s="118"/>
      <c r="AW609" s="118"/>
      <c r="AX609" s="118"/>
      <c r="AY609" s="118"/>
      <c r="AZ609" s="118"/>
      <c r="BA609" s="118"/>
      <c r="BB609" s="118"/>
      <c r="BC609" s="118"/>
      <c r="BD609" s="118"/>
      <c r="BE609" s="118"/>
      <c r="BF609" s="118"/>
      <c r="BG609" s="118"/>
      <c r="BH609" s="118"/>
      <c r="BI609" s="118"/>
      <c r="BJ609" s="118"/>
      <c r="BK609" s="118"/>
      <c r="BL609" s="118"/>
      <c r="BM609" s="118"/>
      <c r="BN609" s="118"/>
      <c r="BO609" s="118"/>
      <c r="BP609" s="118"/>
      <c r="BQ609" s="118"/>
      <c r="BR609" s="118"/>
      <c r="BS609" s="118"/>
      <c r="BT609" s="118"/>
      <c r="BU609" s="118"/>
      <c r="BV609" s="118"/>
      <c r="BW609" s="118"/>
      <c r="BX609" s="118"/>
      <c r="BY609" s="118"/>
      <c r="BZ609" s="118"/>
      <c r="CA609" s="118"/>
      <c r="CB609" s="118"/>
      <c r="CC609" s="118"/>
      <c r="CD609" s="118"/>
      <c r="CE609" s="118"/>
      <c r="CF609" s="118"/>
      <c r="CG609" s="118"/>
      <c r="CH609" s="118"/>
      <c r="CI609" s="118"/>
      <c r="CJ609" s="118"/>
      <c r="CK609" s="118"/>
      <c r="CL609" s="118"/>
      <c r="CM609" s="118"/>
      <c r="CN609" s="118"/>
      <c r="CO609" s="118"/>
      <c r="CP609" s="118"/>
      <c r="CQ609" s="118"/>
      <c r="CR609" s="118"/>
      <c r="CS609" s="118"/>
      <c r="CT609" s="118"/>
      <c r="CU609" s="118"/>
      <c r="CV609" s="118"/>
      <c r="CW609" s="118"/>
      <c r="CX609" s="118"/>
      <c r="CY609" s="118"/>
      <c r="CZ609" s="118"/>
      <c r="DA609" s="118"/>
      <c r="DB609" s="118"/>
      <c r="DC609" s="118"/>
      <c r="DD609" s="118"/>
      <c r="DE609" s="118"/>
      <c r="DF609" s="118"/>
      <c r="DG609" s="118"/>
      <c r="DH609" s="118"/>
      <c r="DI609" s="118"/>
      <c r="DJ609" s="118"/>
      <c r="DK609" s="118"/>
      <c r="DL609" s="118"/>
      <c r="DM609" s="118"/>
      <c r="DN609" s="118"/>
      <c r="DO609" s="118"/>
      <c r="DP609" s="118"/>
      <c r="DQ609" s="118"/>
      <c r="DR609" s="118"/>
      <c r="DS609" s="118"/>
      <c r="DT609" s="118"/>
      <c r="DU609" s="118"/>
      <c r="DV609" s="118"/>
      <c r="DW609" s="118"/>
      <c r="DX609" s="118"/>
      <c r="DY609" s="118"/>
      <c r="DZ609" s="118"/>
      <c r="EA609" s="118"/>
      <c r="EB609" s="118"/>
      <c r="EC609" s="118"/>
      <c r="ED609" s="118"/>
      <c r="EE609" s="118"/>
      <c r="EF609" s="118"/>
      <c r="EG609" s="118"/>
      <c r="EH609" s="118"/>
      <c r="EI609" s="118"/>
      <c r="EJ609" s="118"/>
      <c r="EK609" s="118"/>
      <c r="EL609" s="118"/>
      <c r="EM609" s="118"/>
      <c r="EN609" s="118"/>
      <c r="EO609" s="118"/>
      <c r="EP609" s="118"/>
      <c r="EQ609" s="118"/>
      <c r="ER609" s="118"/>
      <c r="ES609" s="118"/>
      <c r="ET609" s="118"/>
      <c r="EU609" s="118"/>
      <c r="EV609" s="118"/>
      <c r="EW609" s="118"/>
      <c r="EX609" s="118"/>
      <c r="EY609" s="118"/>
      <c r="EZ609" s="118"/>
      <c r="FA609" s="118"/>
      <c r="FB609" s="118"/>
      <c r="FC609" s="118"/>
      <c r="FD609" s="118"/>
      <c r="FE609" s="118"/>
      <c r="FF609" s="118"/>
      <c r="FG609" s="118"/>
      <c r="FH609" s="118"/>
      <c r="FI609" s="118"/>
      <c r="FJ609" s="118"/>
      <c r="FK609" s="118"/>
      <c r="FL609" s="118"/>
      <c r="FM609" s="118"/>
      <c r="FN609" s="118"/>
      <c r="FO609" s="118"/>
      <c r="FP609" s="118"/>
      <c r="FQ609" s="118"/>
      <c r="FR609" s="118"/>
      <c r="FS609" s="118"/>
      <c r="FT609" s="118"/>
      <c r="FU609" s="118"/>
      <c r="FV609" s="118"/>
      <c r="FW609" s="118"/>
      <c r="FX609" s="118"/>
      <c r="FY609" s="118"/>
      <c r="FZ609" s="118"/>
      <c r="GA609" s="118"/>
      <c r="GB609" s="118"/>
      <c r="GC609" s="118"/>
      <c r="GD609" s="118"/>
      <c r="GE609" s="118"/>
      <c r="GF609" s="118"/>
      <c r="GG609" s="118"/>
      <c r="GH609" s="118"/>
      <c r="GI609" s="118"/>
      <c r="GJ609" s="118"/>
      <c r="GK609" s="118"/>
      <c r="GL609" s="118"/>
      <c r="GM609" s="118"/>
      <c r="GN609" s="118"/>
      <c r="GO609" s="118"/>
      <c r="GP609" s="118"/>
      <c r="GQ609" s="118"/>
      <c r="GR609" s="118"/>
      <c r="GS609" s="118"/>
      <c r="GT609" s="118"/>
      <c r="GU609" s="118"/>
      <c r="GV609" s="118"/>
      <c r="GW609" s="118"/>
      <c r="GX609" s="118"/>
      <c r="GY609" s="118"/>
      <c r="GZ609" s="118"/>
      <c r="HA609" s="118"/>
      <c r="HB609" s="118"/>
      <c r="HC609" s="118"/>
      <c r="HD609" s="118"/>
      <c r="HE609" s="118"/>
      <c r="HF609" s="118"/>
      <c r="HG609" s="118"/>
      <c r="HH609" s="118"/>
      <c r="HI609" s="118"/>
      <c r="HJ609" s="118"/>
      <c r="HK609" s="118"/>
      <c r="HL609" s="118"/>
      <c r="HM609" s="118"/>
      <c r="HN609" s="118"/>
      <c r="HO609" s="118"/>
      <c r="HP609" s="118"/>
      <c r="HQ609" s="118"/>
      <c r="HR609" s="118"/>
      <c r="HS609" s="118"/>
      <c r="HT609" s="118"/>
      <c r="HU609" s="118"/>
      <c r="HV609" s="118"/>
      <c r="HW609" s="118"/>
      <c r="HX609" s="118"/>
      <c r="HY609" s="118"/>
      <c r="HZ609" s="118"/>
      <c r="IA609" s="118"/>
      <c r="IB609" s="118"/>
      <c r="IC609" s="118"/>
      <c r="ID609" s="118"/>
      <c r="IE609" s="118"/>
      <c r="IF609" s="118"/>
      <c r="IG609" s="118"/>
      <c r="IH609" s="118"/>
      <c r="II609" s="118"/>
      <c r="IJ609" s="118"/>
      <c r="IK609" s="118"/>
      <c r="IL609" s="118"/>
      <c r="IM609" s="118"/>
      <c r="IN609" s="118"/>
      <c r="IO609" s="118"/>
      <c r="IP609" s="118"/>
      <c r="IQ609" s="118"/>
      <c r="IR609" s="118"/>
      <c r="IS609" s="118"/>
      <c r="IT609" s="118"/>
      <c r="IU609" s="118"/>
      <c r="IV609" s="118"/>
      <c r="IW609" s="118"/>
    </row>
    <row r="610" spans="1:257" s="113" customFormat="1" ht="15.75">
      <c r="A610" s="165"/>
      <c r="B610" s="19"/>
      <c r="C610" s="19"/>
      <c r="D610" s="136"/>
      <c r="E610" s="19"/>
      <c r="F610" s="37"/>
      <c r="G610" s="62"/>
      <c r="H610" s="19"/>
      <c r="I610" s="123"/>
      <c r="J610" s="44"/>
      <c r="K610" s="89"/>
      <c r="L610" s="123"/>
      <c r="M610" s="21"/>
      <c r="N610" s="21"/>
      <c r="O610" s="6"/>
      <c r="P610" s="118"/>
      <c r="Q610" s="118"/>
      <c r="R610" s="118"/>
      <c r="S610" s="118"/>
      <c r="T610" s="118"/>
      <c r="U610" s="118"/>
      <c r="V610" s="118"/>
      <c r="W610" s="118"/>
      <c r="X610" s="118"/>
      <c r="Y610" s="118"/>
      <c r="Z610" s="118"/>
      <c r="AA610" s="118"/>
      <c r="AB610" s="118"/>
      <c r="AC610" s="118"/>
      <c r="AD610" s="118"/>
      <c r="AE610" s="118"/>
      <c r="AF610" s="118"/>
      <c r="AG610" s="118"/>
      <c r="AH610" s="118"/>
      <c r="AI610" s="118"/>
      <c r="AJ610" s="118"/>
      <c r="AK610" s="118"/>
      <c r="AL610" s="118"/>
      <c r="AM610" s="118"/>
      <c r="AN610" s="118"/>
      <c r="AO610" s="118"/>
      <c r="AP610" s="118"/>
      <c r="AQ610" s="118"/>
      <c r="AR610" s="118"/>
      <c r="AS610" s="118"/>
      <c r="AT610" s="118"/>
      <c r="AU610" s="118"/>
      <c r="AV610" s="118"/>
      <c r="AW610" s="118"/>
      <c r="AX610" s="118"/>
      <c r="AY610" s="118"/>
      <c r="AZ610" s="118"/>
      <c r="BA610" s="118"/>
      <c r="BB610" s="118"/>
      <c r="BC610" s="118"/>
      <c r="BD610" s="118"/>
      <c r="BE610" s="118"/>
      <c r="BF610" s="118"/>
      <c r="BG610" s="118"/>
      <c r="BH610" s="118"/>
      <c r="BI610" s="118"/>
      <c r="BJ610" s="118"/>
      <c r="BK610" s="118"/>
      <c r="BL610" s="118"/>
      <c r="BM610" s="118"/>
      <c r="BN610" s="118"/>
      <c r="BO610" s="118"/>
      <c r="BP610" s="118"/>
      <c r="BQ610" s="118"/>
      <c r="BR610" s="118"/>
      <c r="BS610" s="118"/>
      <c r="BT610" s="118"/>
      <c r="BU610" s="118"/>
      <c r="BV610" s="118"/>
      <c r="BW610" s="118"/>
      <c r="BX610" s="118"/>
      <c r="BY610" s="118"/>
      <c r="BZ610" s="118"/>
      <c r="CA610" s="118"/>
      <c r="CB610" s="118"/>
      <c r="CC610" s="118"/>
      <c r="CD610" s="118"/>
      <c r="CE610" s="118"/>
      <c r="CF610" s="118"/>
      <c r="CG610" s="118"/>
      <c r="CH610" s="118"/>
      <c r="CI610" s="118"/>
      <c r="CJ610" s="118"/>
      <c r="CK610" s="118"/>
      <c r="CL610" s="118"/>
      <c r="CM610" s="118"/>
      <c r="CN610" s="118"/>
      <c r="CO610" s="118"/>
      <c r="CP610" s="118"/>
      <c r="CQ610" s="118"/>
      <c r="CR610" s="118"/>
      <c r="CS610" s="118"/>
      <c r="CT610" s="118"/>
      <c r="CU610" s="118"/>
      <c r="CV610" s="118"/>
      <c r="CW610" s="118"/>
      <c r="CX610" s="118"/>
      <c r="CY610" s="118"/>
      <c r="CZ610" s="118"/>
      <c r="DA610" s="118"/>
      <c r="DB610" s="118"/>
      <c r="DC610" s="118"/>
      <c r="DD610" s="118"/>
      <c r="DE610" s="118"/>
      <c r="DF610" s="118"/>
      <c r="DG610" s="118"/>
      <c r="DH610" s="118"/>
      <c r="DI610" s="118"/>
      <c r="DJ610" s="118"/>
      <c r="DK610" s="118"/>
      <c r="DL610" s="118"/>
      <c r="DM610" s="118"/>
      <c r="DN610" s="118"/>
      <c r="DO610" s="118"/>
      <c r="DP610" s="118"/>
      <c r="DQ610" s="118"/>
      <c r="DR610" s="118"/>
      <c r="DS610" s="118"/>
      <c r="DT610" s="118"/>
      <c r="DU610" s="118"/>
      <c r="DV610" s="118"/>
      <c r="DW610" s="118"/>
      <c r="DX610" s="118"/>
      <c r="DY610" s="118"/>
      <c r="DZ610" s="118"/>
      <c r="EA610" s="118"/>
      <c r="EB610" s="118"/>
      <c r="EC610" s="118"/>
      <c r="ED610" s="118"/>
      <c r="EE610" s="118"/>
      <c r="EF610" s="118"/>
      <c r="EG610" s="118"/>
      <c r="EH610" s="118"/>
      <c r="EI610" s="118"/>
      <c r="EJ610" s="118"/>
      <c r="EK610" s="118"/>
      <c r="EL610" s="118"/>
      <c r="EM610" s="118"/>
      <c r="EN610" s="118"/>
      <c r="EO610" s="118"/>
      <c r="EP610" s="118"/>
      <c r="EQ610" s="118"/>
      <c r="ER610" s="118"/>
      <c r="ES610" s="118"/>
      <c r="ET610" s="118"/>
      <c r="EU610" s="118"/>
      <c r="EV610" s="118"/>
      <c r="EW610" s="118"/>
      <c r="EX610" s="118"/>
      <c r="EY610" s="118"/>
      <c r="EZ610" s="118"/>
      <c r="FA610" s="118"/>
      <c r="FB610" s="118"/>
      <c r="FC610" s="118"/>
      <c r="FD610" s="118"/>
      <c r="FE610" s="118"/>
      <c r="FF610" s="118"/>
      <c r="FG610" s="118"/>
      <c r="FH610" s="118"/>
      <c r="FI610" s="118"/>
      <c r="FJ610" s="118"/>
      <c r="FK610" s="118"/>
      <c r="FL610" s="118"/>
      <c r="FM610" s="118"/>
      <c r="FN610" s="118"/>
      <c r="FO610" s="118"/>
      <c r="FP610" s="118"/>
      <c r="FQ610" s="118"/>
      <c r="FR610" s="118"/>
      <c r="FS610" s="118"/>
      <c r="FT610" s="118"/>
      <c r="FU610" s="118"/>
      <c r="FV610" s="118"/>
      <c r="FW610" s="118"/>
      <c r="FX610" s="118"/>
      <c r="FY610" s="118"/>
      <c r="FZ610" s="118"/>
      <c r="GA610" s="118"/>
      <c r="GB610" s="118"/>
      <c r="GC610" s="118"/>
      <c r="GD610" s="118"/>
      <c r="GE610" s="118"/>
      <c r="GF610" s="118"/>
      <c r="GG610" s="118"/>
      <c r="GH610" s="118"/>
      <c r="GI610" s="118"/>
      <c r="GJ610" s="118"/>
      <c r="GK610" s="118"/>
      <c r="GL610" s="118"/>
      <c r="GM610" s="118"/>
      <c r="GN610" s="118"/>
      <c r="GO610" s="118"/>
      <c r="GP610" s="118"/>
      <c r="GQ610" s="118"/>
      <c r="GR610" s="118"/>
      <c r="GS610" s="118"/>
      <c r="GT610" s="118"/>
      <c r="GU610" s="118"/>
      <c r="GV610" s="118"/>
      <c r="GW610" s="118"/>
      <c r="GX610" s="118"/>
      <c r="GY610" s="118"/>
      <c r="GZ610" s="118"/>
      <c r="HA610" s="118"/>
      <c r="HB610" s="118"/>
      <c r="HC610" s="118"/>
      <c r="HD610" s="118"/>
      <c r="HE610" s="118"/>
      <c r="HF610" s="118"/>
      <c r="HG610" s="118"/>
      <c r="HH610" s="118"/>
      <c r="HI610" s="118"/>
      <c r="HJ610" s="118"/>
      <c r="HK610" s="118"/>
      <c r="HL610" s="118"/>
      <c r="HM610" s="118"/>
      <c r="HN610" s="118"/>
      <c r="HO610" s="118"/>
      <c r="HP610" s="118"/>
      <c r="HQ610" s="118"/>
      <c r="HR610" s="118"/>
      <c r="HS610" s="118"/>
      <c r="HT610" s="118"/>
      <c r="HU610" s="118"/>
      <c r="HV610" s="118"/>
      <c r="HW610" s="118"/>
      <c r="HX610" s="118"/>
      <c r="HY610" s="118"/>
      <c r="HZ610" s="118"/>
      <c r="IA610" s="118"/>
      <c r="IB610" s="118"/>
      <c r="IC610" s="118"/>
      <c r="ID610" s="118"/>
      <c r="IE610" s="118"/>
      <c r="IF610" s="118"/>
      <c r="IG610" s="118"/>
      <c r="IH610" s="118"/>
      <c r="II610" s="118"/>
      <c r="IJ610" s="118"/>
      <c r="IK610" s="118"/>
      <c r="IL610" s="118"/>
      <c r="IM610" s="118"/>
      <c r="IN610" s="118"/>
      <c r="IO610" s="118"/>
      <c r="IP610" s="118"/>
      <c r="IQ610" s="118"/>
      <c r="IR610" s="118"/>
      <c r="IS610" s="118"/>
      <c r="IT610" s="118"/>
      <c r="IU610" s="118"/>
      <c r="IV610" s="118"/>
      <c r="IW610" s="118"/>
    </row>
    <row r="611" spans="1:257" s="113" customFormat="1" ht="42" customHeight="1">
      <c r="A611" s="155">
        <v>10</v>
      </c>
      <c r="B611" s="588" t="s">
        <v>334</v>
      </c>
      <c r="C611" s="588"/>
      <c r="D611" s="588"/>
      <c r="E611" s="588"/>
      <c r="F611" s="588"/>
      <c r="G611" s="588"/>
      <c r="H611" s="588"/>
      <c r="K611" s="64"/>
      <c r="L611" s="123"/>
      <c r="M611" s="21"/>
      <c r="N611" s="21"/>
      <c r="O611" s="6"/>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c r="AT611" s="118"/>
      <c r="AU611" s="118"/>
      <c r="AV611" s="118"/>
      <c r="AW611" s="118"/>
      <c r="AX611" s="118"/>
      <c r="AY611" s="118"/>
      <c r="AZ611" s="118"/>
      <c r="BA611" s="118"/>
      <c r="BB611" s="118"/>
      <c r="BC611" s="118"/>
      <c r="BD611" s="118"/>
      <c r="BE611" s="118"/>
      <c r="BF611" s="118"/>
      <c r="BG611" s="118"/>
      <c r="BH611" s="118"/>
      <c r="BI611" s="118"/>
      <c r="BJ611" s="118"/>
      <c r="BK611" s="118"/>
      <c r="BL611" s="118"/>
      <c r="BM611" s="118"/>
      <c r="BN611" s="118"/>
      <c r="BO611" s="118"/>
      <c r="BP611" s="118"/>
      <c r="BQ611" s="118"/>
      <c r="BR611" s="118"/>
      <c r="BS611" s="118"/>
      <c r="BT611" s="118"/>
      <c r="BU611" s="118"/>
      <c r="BV611" s="118"/>
      <c r="BW611" s="118"/>
      <c r="BX611" s="118"/>
      <c r="BY611" s="118"/>
      <c r="BZ611" s="118"/>
      <c r="CA611" s="118"/>
      <c r="CB611" s="118"/>
      <c r="CC611" s="118"/>
      <c r="CD611" s="118"/>
      <c r="CE611" s="118"/>
      <c r="CF611" s="118"/>
      <c r="CG611" s="118"/>
      <c r="CH611" s="118"/>
      <c r="CI611" s="118"/>
      <c r="CJ611" s="118"/>
      <c r="CK611" s="118"/>
      <c r="CL611" s="118"/>
      <c r="CM611" s="118"/>
      <c r="CN611" s="118"/>
      <c r="CO611" s="118"/>
      <c r="CP611" s="118"/>
      <c r="CQ611" s="118"/>
      <c r="CR611" s="118"/>
      <c r="CS611" s="118"/>
      <c r="CT611" s="118"/>
      <c r="CU611" s="118"/>
      <c r="CV611" s="118"/>
      <c r="CW611" s="118"/>
      <c r="CX611" s="118"/>
      <c r="CY611" s="118"/>
      <c r="CZ611" s="118"/>
      <c r="DA611" s="118"/>
      <c r="DB611" s="118"/>
      <c r="DC611" s="118"/>
      <c r="DD611" s="118"/>
      <c r="DE611" s="118"/>
      <c r="DF611" s="118"/>
      <c r="DG611" s="118"/>
      <c r="DH611" s="118"/>
      <c r="DI611" s="118"/>
      <c r="DJ611" s="118"/>
      <c r="DK611" s="118"/>
      <c r="DL611" s="118"/>
      <c r="DM611" s="118"/>
      <c r="DN611" s="118"/>
      <c r="DO611" s="118"/>
      <c r="DP611" s="118"/>
      <c r="DQ611" s="118"/>
      <c r="DR611" s="118"/>
      <c r="DS611" s="118"/>
      <c r="DT611" s="118"/>
      <c r="DU611" s="118"/>
      <c r="DV611" s="118"/>
      <c r="DW611" s="118"/>
      <c r="DX611" s="118"/>
      <c r="DY611" s="118"/>
      <c r="DZ611" s="118"/>
      <c r="EA611" s="118"/>
      <c r="EB611" s="118"/>
      <c r="EC611" s="118"/>
      <c r="ED611" s="118"/>
      <c r="EE611" s="118"/>
      <c r="EF611" s="118"/>
      <c r="EG611" s="118"/>
      <c r="EH611" s="118"/>
      <c r="EI611" s="118"/>
      <c r="EJ611" s="118"/>
      <c r="EK611" s="118"/>
      <c r="EL611" s="118"/>
      <c r="EM611" s="118"/>
      <c r="EN611" s="118"/>
      <c r="EO611" s="118"/>
      <c r="EP611" s="118"/>
      <c r="EQ611" s="118"/>
      <c r="ER611" s="118"/>
      <c r="ES611" s="118"/>
      <c r="ET611" s="118"/>
      <c r="EU611" s="118"/>
      <c r="EV611" s="118"/>
      <c r="EW611" s="118"/>
      <c r="EX611" s="118"/>
      <c r="EY611" s="118"/>
      <c r="EZ611" s="118"/>
      <c r="FA611" s="118"/>
      <c r="FB611" s="118"/>
      <c r="FC611" s="118"/>
      <c r="FD611" s="118"/>
      <c r="FE611" s="118"/>
      <c r="FF611" s="118"/>
      <c r="FG611" s="118"/>
      <c r="FH611" s="118"/>
      <c r="FI611" s="118"/>
      <c r="FJ611" s="118"/>
      <c r="FK611" s="118"/>
      <c r="FL611" s="118"/>
      <c r="FM611" s="118"/>
      <c r="FN611" s="118"/>
      <c r="FO611" s="118"/>
      <c r="FP611" s="118"/>
      <c r="FQ611" s="118"/>
      <c r="FR611" s="118"/>
      <c r="FS611" s="118"/>
      <c r="FT611" s="118"/>
      <c r="FU611" s="118"/>
      <c r="FV611" s="118"/>
      <c r="FW611" s="118"/>
      <c r="FX611" s="118"/>
      <c r="FY611" s="118"/>
      <c r="FZ611" s="118"/>
      <c r="GA611" s="118"/>
      <c r="GB611" s="118"/>
      <c r="GC611" s="118"/>
      <c r="GD611" s="118"/>
      <c r="GE611" s="118"/>
      <c r="GF611" s="118"/>
      <c r="GG611" s="118"/>
      <c r="GH611" s="118"/>
      <c r="GI611" s="118"/>
      <c r="GJ611" s="118"/>
      <c r="GK611" s="118"/>
      <c r="GL611" s="118"/>
      <c r="GM611" s="118"/>
      <c r="GN611" s="118"/>
      <c r="GO611" s="118"/>
      <c r="GP611" s="118"/>
      <c r="GQ611" s="118"/>
      <c r="GR611" s="118"/>
      <c r="GS611" s="118"/>
      <c r="GT611" s="118"/>
      <c r="GU611" s="118"/>
      <c r="GV611" s="118"/>
      <c r="GW611" s="118"/>
      <c r="GX611" s="118"/>
      <c r="GY611" s="118"/>
      <c r="GZ611" s="118"/>
      <c r="HA611" s="118"/>
      <c r="HB611" s="118"/>
      <c r="HC611" s="118"/>
      <c r="HD611" s="118"/>
      <c r="HE611" s="118"/>
      <c r="HF611" s="118"/>
      <c r="HG611" s="118"/>
      <c r="HH611" s="118"/>
      <c r="HI611" s="118"/>
      <c r="HJ611" s="118"/>
      <c r="HK611" s="118"/>
      <c r="HL611" s="118"/>
      <c r="HM611" s="118"/>
      <c r="HN611" s="118"/>
      <c r="HO611" s="118"/>
      <c r="HP611" s="118"/>
      <c r="HQ611" s="118"/>
      <c r="HR611" s="118"/>
      <c r="HS611" s="118"/>
      <c r="HT611" s="118"/>
      <c r="HU611" s="118"/>
      <c r="HV611" s="118"/>
      <c r="HW611" s="118"/>
      <c r="HX611" s="118"/>
      <c r="HY611" s="118"/>
      <c r="HZ611" s="118"/>
      <c r="IA611" s="118"/>
      <c r="IB611" s="118"/>
      <c r="IC611" s="118"/>
      <c r="ID611" s="118"/>
      <c r="IE611" s="118"/>
      <c r="IF611" s="118"/>
      <c r="IG611" s="118"/>
      <c r="IH611" s="118"/>
      <c r="II611" s="118"/>
      <c r="IJ611" s="118"/>
      <c r="IK611" s="118"/>
      <c r="IL611" s="118"/>
      <c r="IM611" s="118"/>
      <c r="IN611" s="118"/>
      <c r="IO611" s="118"/>
      <c r="IP611" s="118"/>
      <c r="IQ611" s="118"/>
      <c r="IR611" s="118"/>
      <c r="IS611" s="118"/>
      <c r="IT611" s="118"/>
      <c r="IU611" s="118"/>
      <c r="IV611" s="118"/>
      <c r="IW611" s="118"/>
    </row>
    <row r="612" spans="1:257">
      <c r="A612" s="155"/>
      <c r="B612" s="118" t="s">
        <v>333</v>
      </c>
      <c r="C612" s="113"/>
      <c r="D612" s="113"/>
      <c r="E612" s="113"/>
      <c r="F612" s="113"/>
      <c r="G612" s="113"/>
      <c r="H612" s="113"/>
      <c r="I612" s="113"/>
      <c r="J612" s="113"/>
      <c r="K612" s="64"/>
      <c r="L612" s="12"/>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c r="CV612" s="5"/>
      <c r="CW612" s="5"/>
      <c r="CX612" s="5"/>
      <c r="CY612" s="5"/>
      <c r="CZ612" s="5"/>
      <c r="DA612" s="5"/>
      <c r="DB612" s="5"/>
      <c r="DC612" s="5"/>
      <c r="DD612" s="5"/>
      <c r="DE612" s="5"/>
      <c r="DF612" s="5"/>
      <c r="DG612" s="5"/>
      <c r="DH612" s="5"/>
      <c r="DI612" s="5"/>
      <c r="DJ612" s="5"/>
      <c r="DK612" s="5"/>
      <c r="DL612" s="5"/>
      <c r="DM612" s="5"/>
      <c r="DN612" s="5"/>
      <c r="DO612" s="5"/>
      <c r="DP612" s="5"/>
      <c r="DQ612" s="5"/>
      <c r="DR612" s="5"/>
      <c r="DS612" s="5"/>
      <c r="DT612" s="5"/>
      <c r="DU612" s="5"/>
      <c r="DV612" s="5"/>
      <c r="DW612" s="5"/>
      <c r="DX612" s="5"/>
      <c r="DY612" s="5"/>
      <c r="DZ612" s="5"/>
      <c r="EA612" s="5"/>
      <c r="EB612" s="5"/>
      <c r="EC612" s="5"/>
      <c r="ED612" s="5"/>
      <c r="EE612" s="5"/>
      <c r="EF612" s="5"/>
      <c r="EG612" s="5"/>
      <c r="EH612" s="5"/>
      <c r="EI612" s="5"/>
      <c r="EJ612" s="5"/>
      <c r="EK612" s="5"/>
      <c r="EL612" s="5"/>
      <c r="EM612" s="5"/>
      <c r="EN612" s="5"/>
      <c r="EO612" s="5"/>
      <c r="EP612" s="5"/>
      <c r="EQ612" s="5"/>
      <c r="ER612" s="5"/>
      <c r="ES612" s="5"/>
      <c r="ET612" s="5"/>
      <c r="EU612" s="5"/>
      <c r="EV612" s="5"/>
      <c r="EW612" s="5"/>
      <c r="EX612" s="5"/>
      <c r="EY612" s="5"/>
      <c r="EZ612" s="5"/>
      <c r="FA612" s="5"/>
      <c r="FB612" s="5"/>
      <c r="FC612" s="5"/>
      <c r="FD612" s="5"/>
      <c r="FE612" s="5"/>
      <c r="FF612" s="5"/>
      <c r="FG612" s="5"/>
      <c r="FH612" s="5"/>
      <c r="FI612" s="5"/>
      <c r="FJ612" s="5"/>
      <c r="FK612" s="5"/>
      <c r="FL612" s="5"/>
      <c r="FM612" s="5"/>
      <c r="FN612" s="5"/>
      <c r="FO612" s="5"/>
      <c r="FP612" s="5"/>
      <c r="FQ612" s="5"/>
      <c r="FR612" s="5"/>
      <c r="FS612" s="5"/>
      <c r="FT612" s="5"/>
      <c r="FU612" s="5"/>
      <c r="FV612" s="5"/>
      <c r="FW612" s="5"/>
      <c r="FX612" s="5"/>
      <c r="FY612" s="5"/>
      <c r="FZ612" s="5"/>
      <c r="GA612" s="5"/>
      <c r="GB612" s="5"/>
      <c r="GC612" s="5"/>
      <c r="GD612" s="5"/>
      <c r="GE612" s="5"/>
      <c r="GF612" s="5"/>
      <c r="GG612" s="5"/>
      <c r="GH612" s="5"/>
      <c r="GI612" s="5"/>
      <c r="GJ612" s="5"/>
      <c r="GK612" s="5"/>
      <c r="GL612" s="5"/>
      <c r="GM612" s="5"/>
      <c r="GN612" s="5"/>
      <c r="GO612" s="5"/>
      <c r="GP612" s="5"/>
      <c r="GQ612" s="5"/>
      <c r="GR612" s="5"/>
      <c r="GS612" s="5"/>
      <c r="GT612" s="5"/>
      <c r="GU612" s="5"/>
      <c r="GV612" s="5"/>
      <c r="GW612" s="5"/>
      <c r="GX612" s="5"/>
      <c r="GY612" s="5"/>
      <c r="GZ612" s="5"/>
      <c r="HA612" s="5"/>
      <c r="HB612" s="5"/>
      <c r="HC612" s="5"/>
      <c r="HD612" s="5"/>
      <c r="HE612" s="5"/>
      <c r="HF612" s="5"/>
      <c r="HG612" s="5"/>
      <c r="HH612" s="5"/>
      <c r="HI612" s="5"/>
      <c r="HJ612" s="5"/>
      <c r="HK612" s="5"/>
      <c r="HL612" s="5"/>
      <c r="HM612" s="5"/>
      <c r="HN612" s="5"/>
      <c r="HO612" s="5"/>
      <c r="HP612" s="5"/>
      <c r="HQ612" s="5"/>
      <c r="HR612" s="5"/>
      <c r="HS612" s="5"/>
      <c r="HT612" s="5"/>
      <c r="HU612" s="5"/>
      <c r="HV612" s="5"/>
      <c r="HW612" s="5"/>
      <c r="HX612" s="5"/>
      <c r="HY612" s="5"/>
      <c r="HZ612" s="5"/>
      <c r="IA612" s="5"/>
      <c r="IB612" s="5"/>
      <c r="IC612" s="5"/>
      <c r="ID612" s="5"/>
      <c r="IE612" s="5"/>
      <c r="IF612" s="5"/>
      <c r="IG612" s="5"/>
      <c r="IH612" s="5"/>
      <c r="II612" s="5"/>
      <c r="IJ612" s="5"/>
      <c r="IK612" s="5"/>
      <c r="IL612" s="5"/>
      <c r="IM612" s="5"/>
      <c r="IN612" s="5"/>
      <c r="IO612" s="5"/>
      <c r="IP612" s="5"/>
      <c r="IQ612" s="5"/>
      <c r="IR612" s="5"/>
      <c r="IS612" s="5"/>
      <c r="IT612" s="5"/>
      <c r="IU612" s="5"/>
      <c r="IV612" s="5"/>
      <c r="IW612" s="5"/>
    </row>
    <row r="613" spans="1:257" s="113" customFormat="1" ht="21" customHeight="1">
      <c r="A613" s="155"/>
      <c r="B613" s="116" t="s">
        <v>11</v>
      </c>
      <c r="C613" s="116"/>
      <c r="D613" s="42">
        <v>1</v>
      </c>
      <c r="E613" s="116"/>
      <c r="F613" s="114" t="s">
        <v>9</v>
      </c>
      <c r="G613" s="112"/>
      <c r="H613" s="116" t="s">
        <v>69</v>
      </c>
      <c r="I613" s="122"/>
      <c r="J613" s="51">
        <f>SUM(D613*G613)</f>
        <v>0</v>
      </c>
      <c r="K613" s="86" t="s">
        <v>69</v>
      </c>
      <c r="L613" s="12"/>
      <c r="M613" s="118"/>
      <c r="N613" s="118"/>
      <c r="O613" s="118"/>
      <c r="P613" s="118"/>
      <c r="Q613" s="118"/>
      <c r="R613" s="118"/>
      <c r="S613" s="118"/>
      <c r="T613" s="118"/>
      <c r="U613" s="118"/>
      <c r="V613" s="118"/>
      <c r="W613" s="118"/>
      <c r="X613" s="118"/>
      <c r="Y613" s="118"/>
      <c r="Z613" s="118"/>
      <c r="AA613" s="118"/>
      <c r="AB613" s="118"/>
      <c r="AC613" s="118"/>
      <c r="AD613" s="118"/>
      <c r="AE613" s="118"/>
      <c r="AF613" s="118"/>
      <c r="AG613" s="118"/>
      <c r="AH613" s="118"/>
      <c r="AI613" s="118"/>
      <c r="AJ613" s="118"/>
      <c r="AK613" s="118"/>
      <c r="AL613" s="118"/>
      <c r="AM613" s="118"/>
      <c r="AN613" s="118"/>
      <c r="AO613" s="118"/>
      <c r="AP613" s="118"/>
      <c r="AQ613" s="118"/>
      <c r="AR613" s="118"/>
      <c r="AS613" s="118"/>
      <c r="AT613" s="118"/>
      <c r="AU613" s="118"/>
      <c r="AV613" s="118"/>
      <c r="AW613" s="118"/>
      <c r="AX613" s="118"/>
      <c r="AY613" s="118"/>
      <c r="AZ613" s="118"/>
      <c r="BA613" s="118"/>
      <c r="BB613" s="118"/>
      <c r="BC613" s="118"/>
      <c r="BD613" s="118"/>
      <c r="BE613" s="118"/>
      <c r="BF613" s="118"/>
      <c r="BG613" s="118"/>
      <c r="BH613" s="118"/>
      <c r="BI613" s="118"/>
      <c r="BJ613" s="118"/>
      <c r="BK613" s="118"/>
      <c r="BL613" s="118"/>
      <c r="BM613" s="118"/>
      <c r="BN613" s="118"/>
      <c r="BO613" s="118"/>
      <c r="BP613" s="118"/>
      <c r="BQ613" s="118"/>
      <c r="BR613" s="118"/>
      <c r="BS613" s="118"/>
      <c r="BT613" s="118"/>
      <c r="BU613" s="118"/>
      <c r="BV613" s="118"/>
      <c r="BW613" s="118"/>
      <c r="BX613" s="118"/>
      <c r="BY613" s="118"/>
      <c r="BZ613" s="118"/>
      <c r="CA613" s="118"/>
      <c r="CB613" s="118"/>
      <c r="CC613" s="118"/>
      <c r="CD613" s="118"/>
      <c r="CE613" s="118"/>
      <c r="CF613" s="118"/>
      <c r="CG613" s="118"/>
      <c r="CH613" s="118"/>
      <c r="CI613" s="118"/>
      <c r="CJ613" s="118"/>
      <c r="CK613" s="118"/>
      <c r="CL613" s="118"/>
      <c r="CM613" s="118"/>
      <c r="CN613" s="118"/>
      <c r="CO613" s="118"/>
      <c r="CP613" s="118"/>
      <c r="CQ613" s="118"/>
      <c r="CR613" s="118"/>
      <c r="CS613" s="118"/>
      <c r="CT613" s="118"/>
      <c r="CU613" s="118"/>
      <c r="CV613" s="118"/>
      <c r="CW613" s="118"/>
      <c r="CX613" s="118"/>
      <c r="CY613" s="118"/>
      <c r="CZ613" s="118"/>
      <c r="DA613" s="118"/>
      <c r="DB613" s="118"/>
      <c r="DC613" s="118"/>
      <c r="DD613" s="118"/>
      <c r="DE613" s="118"/>
      <c r="DF613" s="118"/>
      <c r="DG613" s="118"/>
      <c r="DH613" s="118"/>
      <c r="DI613" s="118"/>
      <c r="DJ613" s="118"/>
      <c r="DK613" s="118"/>
      <c r="DL613" s="118"/>
      <c r="DM613" s="118"/>
      <c r="DN613" s="118"/>
      <c r="DO613" s="118"/>
      <c r="DP613" s="118"/>
      <c r="DQ613" s="118"/>
      <c r="DR613" s="118"/>
      <c r="DS613" s="118"/>
      <c r="DT613" s="118"/>
      <c r="DU613" s="118"/>
      <c r="DV613" s="118"/>
      <c r="DW613" s="118"/>
      <c r="DX613" s="118"/>
      <c r="DY613" s="118"/>
      <c r="DZ613" s="118"/>
      <c r="EA613" s="118"/>
      <c r="EB613" s="118"/>
      <c r="EC613" s="118"/>
      <c r="ED613" s="118"/>
      <c r="EE613" s="118"/>
      <c r="EF613" s="118"/>
      <c r="EG613" s="118"/>
      <c r="EH613" s="118"/>
      <c r="EI613" s="118"/>
      <c r="EJ613" s="118"/>
      <c r="EK613" s="118"/>
      <c r="EL613" s="118"/>
      <c r="EM613" s="118"/>
      <c r="EN613" s="118"/>
      <c r="EO613" s="118"/>
      <c r="EP613" s="118"/>
      <c r="EQ613" s="118"/>
      <c r="ER613" s="118"/>
      <c r="ES613" s="118"/>
      <c r="ET613" s="118"/>
      <c r="EU613" s="118"/>
      <c r="EV613" s="118"/>
      <c r="EW613" s="118"/>
      <c r="EX613" s="118"/>
      <c r="EY613" s="118"/>
      <c r="EZ613" s="118"/>
      <c r="FA613" s="118"/>
      <c r="FB613" s="118"/>
      <c r="FC613" s="118"/>
      <c r="FD613" s="118"/>
      <c r="FE613" s="118"/>
      <c r="FF613" s="118"/>
      <c r="FG613" s="118"/>
      <c r="FH613" s="118"/>
      <c r="FI613" s="118"/>
      <c r="FJ613" s="118"/>
      <c r="FK613" s="118"/>
      <c r="FL613" s="118"/>
      <c r="FM613" s="118"/>
      <c r="FN613" s="118"/>
      <c r="FO613" s="118"/>
      <c r="FP613" s="118"/>
      <c r="FQ613" s="118"/>
      <c r="FR613" s="118"/>
      <c r="FS613" s="118"/>
      <c r="FT613" s="118"/>
      <c r="FU613" s="118"/>
      <c r="FV613" s="118"/>
      <c r="FW613" s="118"/>
      <c r="FX613" s="118"/>
      <c r="FY613" s="118"/>
      <c r="FZ613" s="118"/>
      <c r="GA613" s="118"/>
      <c r="GB613" s="118"/>
      <c r="GC613" s="118"/>
      <c r="GD613" s="118"/>
      <c r="GE613" s="118"/>
      <c r="GF613" s="118"/>
      <c r="GG613" s="118"/>
      <c r="GH613" s="118"/>
      <c r="GI613" s="118"/>
      <c r="GJ613" s="118"/>
      <c r="GK613" s="118"/>
      <c r="GL613" s="118"/>
      <c r="GM613" s="118"/>
      <c r="GN613" s="118"/>
      <c r="GO613" s="118"/>
      <c r="GP613" s="118"/>
      <c r="GQ613" s="118"/>
      <c r="GR613" s="118"/>
      <c r="GS613" s="118"/>
      <c r="GT613" s="118"/>
      <c r="GU613" s="118"/>
      <c r="GV613" s="118"/>
      <c r="GW613" s="118"/>
      <c r="GX613" s="118"/>
      <c r="GY613" s="118"/>
      <c r="GZ613" s="118"/>
      <c r="HA613" s="118"/>
      <c r="HB613" s="118"/>
      <c r="HC613" s="118"/>
      <c r="HD613" s="118"/>
      <c r="HE613" s="118"/>
      <c r="HF613" s="118"/>
      <c r="HG613" s="118"/>
      <c r="HH613" s="118"/>
      <c r="HI613" s="118"/>
      <c r="HJ613" s="118"/>
      <c r="HK613" s="118"/>
      <c r="HL613" s="118"/>
      <c r="HM613" s="118"/>
      <c r="HN613" s="118"/>
      <c r="HO613" s="118"/>
      <c r="HP613" s="118"/>
      <c r="HQ613" s="118"/>
      <c r="HR613" s="118"/>
      <c r="HS613" s="118"/>
      <c r="HT613" s="118"/>
      <c r="HU613" s="118"/>
      <c r="HV613" s="118"/>
      <c r="HW613" s="118"/>
      <c r="HX613" s="118"/>
      <c r="HY613" s="118"/>
      <c r="HZ613" s="118"/>
      <c r="IA613" s="118"/>
      <c r="IB613" s="118"/>
      <c r="IC613" s="118"/>
      <c r="ID613" s="118"/>
      <c r="IE613" s="118"/>
      <c r="IF613" s="118"/>
      <c r="IG613" s="118"/>
      <c r="IH613" s="118"/>
      <c r="II613" s="118"/>
      <c r="IJ613" s="118"/>
      <c r="IK613" s="118"/>
      <c r="IL613" s="118"/>
      <c r="IM613" s="118"/>
      <c r="IN613" s="118"/>
      <c r="IO613" s="118"/>
      <c r="IP613" s="118"/>
      <c r="IQ613" s="118"/>
      <c r="IR613" s="118"/>
      <c r="IS613" s="118"/>
      <c r="IT613" s="118"/>
      <c r="IU613" s="118"/>
      <c r="IV613" s="118"/>
      <c r="IW613" s="118"/>
    </row>
    <row r="614" spans="1:257" s="113" customFormat="1" ht="14.25">
      <c r="A614" s="165"/>
      <c r="B614" s="19"/>
      <c r="C614" s="19"/>
      <c r="D614" s="136"/>
      <c r="E614" s="19"/>
      <c r="F614" s="37"/>
      <c r="G614" s="62"/>
      <c r="H614" s="19"/>
      <c r="I614" s="123"/>
      <c r="J614" s="44"/>
      <c r="K614" s="89"/>
      <c r="L614" s="12"/>
      <c r="M614" s="118"/>
      <c r="N614" s="118"/>
      <c r="O614" s="118"/>
      <c r="P614" s="118"/>
      <c r="Q614" s="118"/>
      <c r="R614" s="118"/>
      <c r="S614" s="118"/>
      <c r="T614" s="118"/>
      <c r="U614" s="118"/>
      <c r="V614" s="118"/>
      <c r="W614" s="118"/>
      <c r="X614" s="118"/>
      <c r="Y614" s="118"/>
      <c r="Z614" s="118"/>
      <c r="AA614" s="118"/>
      <c r="AB614" s="118"/>
      <c r="AC614" s="118"/>
      <c r="AD614" s="118"/>
      <c r="AE614" s="118"/>
      <c r="AF614" s="118"/>
      <c r="AG614" s="118"/>
      <c r="AH614" s="118"/>
      <c r="AI614" s="118"/>
      <c r="AJ614" s="118"/>
      <c r="AK614" s="118"/>
      <c r="AL614" s="118"/>
      <c r="AM614" s="118"/>
      <c r="AN614" s="118"/>
      <c r="AO614" s="118"/>
      <c r="AP614" s="118"/>
      <c r="AQ614" s="118"/>
      <c r="AR614" s="118"/>
      <c r="AS614" s="118"/>
      <c r="AT614" s="118"/>
      <c r="AU614" s="118"/>
      <c r="AV614" s="118"/>
      <c r="AW614" s="118"/>
      <c r="AX614" s="118"/>
      <c r="AY614" s="118"/>
      <c r="AZ614" s="118"/>
      <c r="BA614" s="118"/>
      <c r="BB614" s="118"/>
      <c r="BC614" s="118"/>
      <c r="BD614" s="118"/>
      <c r="BE614" s="118"/>
      <c r="BF614" s="118"/>
      <c r="BG614" s="118"/>
      <c r="BH614" s="118"/>
      <c r="BI614" s="118"/>
      <c r="BJ614" s="118"/>
      <c r="BK614" s="118"/>
      <c r="BL614" s="118"/>
      <c r="BM614" s="118"/>
      <c r="BN614" s="118"/>
      <c r="BO614" s="118"/>
      <c r="BP614" s="118"/>
      <c r="BQ614" s="118"/>
      <c r="BR614" s="118"/>
      <c r="BS614" s="118"/>
      <c r="BT614" s="118"/>
      <c r="BU614" s="118"/>
      <c r="BV614" s="118"/>
      <c r="BW614" s="118"/>
      <c r="BX614" s="118"/>
      <c r="BY614" s="118"/>
      <c r="BZ614" s="118"/>
      <c r="CA614" s="118"/>
      <c r="CB614" s="118"/>
      <c r="CC614" s="118"/>
      <c r="CD614" s="118"/>
      <c r="CE614" s="118"/>
      <c r="CF614" s="118"/>
      <c r="CG614" s="118"/>
      <c r="CH614" s="118"/>
      <c r="CI614" s="118"/>
      <c r="CJ614" s="118"/>
      <c r="CK614" s="118"/>
      <c r="CL614" s="118"/>
      <c r="CM614" s="118"/>
      <c r="CN614" s="118"/>
      <c r="CO614" s="118"/>
      <c r="CP614" s="118"/>
      <c r="CQ614" s="118"/>
      <c r="CR614" s="118"/>
      <c r="CS614" s="118"/>
      <c r="CT614" s="118"/>
      <c r="CU614" s="118"/>
      <c r="CV614" s="118"/>
      <c r="CW614" s="118"/>
      <c r="CX614" s="118"/>
      <c r="CY614" s="118"/>
      <c r="CZ614" s="118"/>
      <c r="DA614" s="118"/>
      <c r="DB614" s="118"/>
      <c r="DC614" s="118"/>
      <c r="DD614" s="118"/>
      <c r="DE614" s="118"/>
      <c r="DF614" s="118"/>
      <c r="DG614" s="118"/>
      <c r="DH614" s="118"/>
      <c r="DI614" s="118"/>
      <c r="DJ614" s="118"/>
      <c r="DK614" s="118"/>
      <c r="DL614" s="118"/>
      <c r="DM614" s="118"/>
      <c r="DN614" s="118"/>
      <c r="DO614" s="118"/>
      <c r="DP614" s="118"/>
      <c r="DQ614" s="118"/>
      <c r="DR614" s="118"/>
      <c r="DS614" s="118"/>
      <c r="DT614" s="118"/>
      <c r="DU614" s="118"/>
      <c r="DV614" s="118"/>
      <c r="DW614" s="118"/>
      <c r="DX614" s="118"/>
      <c r="DY614" s="118"/>
      <c r="DZ614" s="118"/>
      <c r="EA614" s="118"/>
      <c r="EB614" s="118"/>
      <c r="EC614" s="118"/>
      <c r="ED614" s="118"/>
      <c r="EE614" s="118"/>
      <c r="EF614" s="118"/>
      <c r="EG614" s="118"/>
      <c r="EH614" s="118"/>
      <c r="EI614" s="118"/>
      <c r="EJ614" s="118"/>
      <c r="EK614" s="118"/>
      <c r="EL614" s="118"/>
      <c r="EM614" s="118"/>
      <c r="EN614" s="118"/>
      <c r="EO614" s="118"/>
      <c r="EP614" s="118"/>
      <c r="EQ614" s="118"/>
      <c r="ER614" s="118"/>
      <c r="ES614" s="118"/>
      <c r="ET614" s="118"/>
      <c r="EU614" s="118"/>
      <c r="EV614" s="118"/>
      <c r="EW614" s="118"/>
      <c r="EX614" s="118"/>
      <c r="EY614" s="118"/>
      <c r="EZ614" s="118"/>
      <c r="FA614" s="118"/>
      <c r="FB614" s="118"/>
      <c r="FC614" s="118"/>
      <c r="FD614" s="118"/>
      <c r="FE614" s="118"/>
      <c r="FF614" s="118"/>
      <c r="FG614" s="118"/>
      <c r="FH614" s="118"/>
      <c r="FI614" s="118"/>
      <c r="FJ614" s="118"/>
      <c r="FK614" s="118"/>
      <c r="FL614" s="118"/>
      <c r="FM614" s="118"/>
      <c r="FN614" s="118"/>
      <c r="FO614" s="118"/>
      <c r="FP614" s="118"/>
      <c r="FQ614" s="118"/>
      <c r="FR614" s="118"/>
      <c r="FS614" s="118"/>
      <c r="FT614" s="118"/>
      <c r="FU614" s="118"/>
      <c r="FV614" s="118"/>
      <c r="FW614" s="118"/>
      <c r="FX614" s="118"/>
      <c r="FY614" s="118"/>
      <c r="FZ614" s="118"/>
      <c r="GA614" s="118"/>
      <c r="GB614" s="118"/>
      <c r="GC614" s="118"/>
      <c r="GD614" s="118"/>
      <c r="GE614" s="118"/>
      <c r="GF614" s="118"/>
      <c r="GG614" s="118"/>
      <c r="GH614" s="118"/>
      <c r="GI614" s="118"/>
      <c r="GJ614" s="118"/>
      <c r="GK614" s="118"/>
      <c r="GL614" s="118"/>
      <c r="GM614" s="118"/>
      <c r="GN614" s="118"/>
      <c r="GO614" s="118"/>
      <c r="GP614" s="118"/>
      <c r="GQ614" s="118"/>
      <c r="GR614" s="118"/>
      <c r="GS614" s="118"/>
      <c r="GT614" s="118"/>
      <c r="GU614" s="118"/>
      <c r="GV614" s="118"/>
      <c r="GW614" s="118"/>
      <c r="GX614" s="118"/>
      <c r="GY614" s="118"/>
      <c r="GZ614" s="118"/>
      <c r="HA614" s="118"/>
      <c r="HB614" s="118"/>
      <c r="HC614" s="118"/>
      <c r="HD614" s="118"/>
      <c r="HE614" s="118"/>
      <c r="HF614" s="118"/>
      <c r="HG614" s="118"/>
      <c r="HH614" s="118"/>
      <c r="HI614" s="118"/>
      <c r="HJ614" s="118"/>
      <c r="HK614" s="118"/>
      <c r="HL614" s="118"/>
      <c r="HM614" s="118"/>
      <c r="HN614" s="118"/>
      <c r="HO614" s="118"/>
      <c r="HP614" s="118"/>
      <c r="HQ614" s="118"/>
      <c r="HR614" s="118"/>
      <c r="HS614" s="118"/>
      <c r="HT614" s="118"/>
      <c r="HU614" s="118"/>
      <c r="HV614" s="118"/>
      <c r="HW614" s="118"/>
      <c r="HX614" s="118"/>
      <c r="HY614" s="118"/>
      <c r="HZ614" s="118"/>
      <c r="IA614" s="118"/>
      <c r="IB614" s="118"/>
      <c r="IC614" s="118"/>
      <c r="ID614" s="118"/>
      <c r="IE614" s="118"/>
      <c r="IF614" s="118"/>
      <c r="IG614" s="118"/>
      <c r="IH614" s="118"/>
      <c r="II614" s="118"/>
      <c r="IJ614" s="118"/>
      <c r="IK614" s="118"/>
      <c r="IL614" s="118"/>
      <c r="IM614" s="118"/>
      <c r="IN614" s="118"/>
      <c r="IO614" s="118"/>
      <c r="IP614" s="118"/>
      <c r="IQ614" s="118"/>
      <c r="IR614" s="118"/>
      <c r="IS614" s="118"/>
      <c r="IT614" s="118"/>
      <c r="IU614" s="118"/>
      <c r="IV614" s="118"/>
      <c r="IW614" s="118"/>
    </row>
    <row r="615" spans="1:257" s="113" customFormat="1" ht="38.25" customHeight="1">
      <c r="A615" s="155">
        <v>11</v>
      </c>
      <c r="B615" s="588" t="s">
        <v>334</v>
      </c>
      <c r="C615" s="588"/>
      <c r="D615" s="588"/>
      <c r="E615" s="588"/>
      <c r="F615" s="588"/>
      <c r="G615" s="588"/>
      <c r="H615" s="588"/>
      <c r="K615" s="64"/>
      <c r="L615" s="12"/>
      <c r="M615" s="118"/>
      <c r="N615" s="118"/>
      <c r="O615" s="118"/>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L615" s="118"/>
      <c r="AM615" s="118"/>
      <c r="AN615" s="118"/>
      <c r="AO615" s="118"/>
      <c r="AP615" s="118"/>
      <c r="AQ615" s="118"/>
      <c r="AR615" s="118"/>
      <c r="AS615" s="118"/>
      <c r="AT615" s="118"/>
      <c r="AU615" s="118"/>
      <c r="AV615" s="118"/>
      <c r="AW615" s="118"/>
      <c r="AX615" s="118"/>
      <c r="AY615" s="118"/>
      <c r="AZ615" s="118"/>
      <c r="BA615" s="118"/>
      <c r="BB615" s="118"/>
      <c r="BC615" s="118"/>
      <c r="BD615" s="118"/>
      <c r="BE615" s="118"/>
      <c r="BF615" s="118"/>
      <c r="BG615" s="118"/>
      <c r="BH615" s="118"/>
      <c r="BI615" s="118"/>
      <c r="BJ615" s="118"/>
      <c r="BK615" s="118"/>
      <c r="BL615" s="118"/>
      <c r="BM615" s="118"/>
      <c r="BN615" s="118"/>
      <c r="BO615" s="118"/>
      <c r="BP615" s="118"/>
      <c r="BQ615" s="118"/>
      <c r="BR615" s="118"/>
      <c r="BS615" s="118"/>
      <c r="BT615" s="118"/>
      <c r="BU615" s="118"/>
      <c r="BV615" s="118"/>
      <c r="BW615" s="118"/>
      <c r="BX615" s="118"/>
      <c r="BY615" s="118"/>
      <c r="BZ615" s="118"/>
      <c r="CA615" s="118"/>
      <c r="CB615" s="118"/>
      <c r="CC615" s="118"/>
      <c r="CD615" s="118"/>
      <c r="CE615" s="118"/>
      <c r="CF615" s="118"/>
      <c r="CG615" s="118"/>
      <c r="CH615" s="118"/>
      <c r="CI615" s="118"/>
      <c r="CJ615" s="118"/>
      <c r="CK615" s="118"/>
      <c r="CL615" s="118"/>
      <c r="CM615" s="118"/>
      <c r="CN615" s="118"/>
      <c r="CO615" s="118"/>
      <c r="CP615" s="118"/>
      <c r="CQ615" s="118"/>
      <c r="CR615" s="118"/>
      <c r="CS615" s="118"/>
      <c r="CT615" s="118"/>
      <c r="CU615" s="118"/>
      <c r="CV615" s="118"/>
      <c r="CW615" s="118"/>
      <c r="CX615" s="118"/>
      <c r="CY615" s="118"/>
      <c r="CZ615" s="118"/>
      <c r="DA615" s="118"/>
      <c r="DB615" s="118"/>
      <c r="DC615" s="118"/>
      <c r="DD615" s="118"/>
      <c r="DE615" s="118"/>
      <c r="DF615" s="118"/>
      <c r="DG615" s="118"/>
      <c r="DH615" s="118"/>
      <c r="DI615" s="118"/>
      <c r="DJ615" s="118"/>
      <c r="DK615" s="118"/>
      <c r="DL615" s="118"/>
      <c r="DM615" s="118"/>
      <c r="DN615" s="118"/>
      <c r="DO615" s="118"/>
      <c r="DP615" s="118"/>
      <c r="DQ615" s="118"/>
      <c r="DR615" s="118"/>
      <c r="DS615" s="118"/>
      <c r="DT615" s="118"/>
      <c r="DU615" s="118"/>
      <c r="DV615" s="118"/>
      <c r="DW615" s="118"/>
      <c r="DX615" s="118"/>
      <c r="DY615" s="118"/>
      <c r="DZ615" s="118"/>
      <c r="EA615" s="118"/>
      <c r="EB615" s="118"/>
      <c r="EC615" s="118"/>
      <c r="ED615" s="118"/>
      <c r="EE615" s="118"/>
      <c r="EF615" s="118"/>
      <c r="EG615" s="118"/>
      <c r="EH615" s="118"/>
      <c r="EI615" s="118"/>
      <c r="EJ615" s="118"/>
      <c r="EK615" s="118"/>
      <c r="EL615" s="118"/>
      <c r="EM615" s="118"/>
      <c r="EN615" s="118"/>
      <c r="EO615" s="118"/>
      <c r="EP615" s="118"/>
      <c r="EQ615" s="118"/>
      <c r="ER615" s="118"/>
      <c r="ES615" s="118"/>
      <c r="ET615" s="118"/>
      <c r="EU615" s="118"/>
      <c r="EV615" s="118"/>
      <c r="EW615" s="118"/>
      <c r="EX615" s="118"/>
      <c r="EY615" s="118"/>
      <c r="EZ615" s="118"/>
      <c r="FA615" s="118"/>
      <c r="FB615" s="118"/>
      <c r="FC615" s="118"/>
      <c r="FD615" s="118"/>
      <c r="FE615" s="118"/>
      <c r="FF615" s="118"/>
      <c r="FG615" s="118"/>
      <c r="FH615" s="118"/>
      <c r="FI615" s="118"/>
      <c r="FJ615" s="118"/>
      <c r="FK615" s="118"/>
      <c r="FL615" s="118"/>
      <c r="FM615" s="118"/>
      <c r="FN615" s="118"/>
      <c r="FO615" s="118"/>
      <c r="FP615" s="118"/>
      <c r="FQ615" s="118"/>
      <c r="FR615" s="118"/>
      <c r="FS615" s="118"/>
      <c r="FT615" s="118"/>
      <c r="FU615" s="118"/>
      <c r="FV615" s="118"/>
      <c r="FW615" s="118"/>
      <c r="FX615" s="118"/>
      <c r="FY615" s="118"/>
      <c r="FZ615" s="118"/>
      <c r="GA615" s="118"/>
      <c r="GB615" s="118"/>
      <c r="GC615" s="118"/>
      <c r="GD615" s="118"/>
      <c r="GE615" s="118"/>
      <c r="GF615" s="118"/>
      <c r="GG615" s="118"/>
      <c r="GH615" s="118"/>
      <c r="GI615" s="118"/>
      <c r="GJ615" s="118"/>
      <c r="GK615" s="118"/>
      <c r="GL615" s="118"/>
      <c r="GM615" s="118"/>
      <c r="GN615" s="118"/>
      <c r="GO615" s="118"/>
      <c r="GP615" s="118"/>
      <c r="GQ615" s="118"/>
      <c r="GR615" s="118"/>
      <c r="GS615" s="118"/>
      <c r="GT615" s="118"/>
      <c r="GU615" s="118"/>
      <c r="GV615" s="118"/>
      <c r="GW615" s="118"/>
      <c r="GX615" s="118"/>
      <c r="GY615" s="118"/>
      <c r="GZ615" s="118"/>
      <c r="HA615" s="118"/>
      <c r="HB615" s="118"/>
      <c r="HC615" s="118"/>
      <c r="HD615" s="118"/>
      <c r="HE615" s="118"/>
      <c r="HF615" s="118"/>
      <c r="HG615" s="118"/>
      <c r="HH615" s="118"/>
      <c r="HI615" s="118"/>
      <c r="HJ615" s="118"/>
      <c r="HK615" s="118"/>
      <c r="HL615" s="118"/>
      <c r="HM615" s="118"/>
      <c r="HN615" s="118"/>
      <c r="HO615" s="118"/>
      <c r="HP615" s="118"/>
      <c r="HQ615" s="118"/>
      <c r="HR615" s="118"/>
      <c r="HS615" s="118"/>
      <c r="HT615" s="118"/>
      <c r="HU615" s="118"/>
      <c r="HV615" s="118"/>
      <c r="HW615" s="118"/>
      <c r="HX615" s="118"/>
      <c r="HY615" s="118"/>
      <c r="HZ615" s="118"/>
      <c r="IA615" s="118"/>
      <c r="IB615" s="118"/>
      <c r="IC615" s="118"/>
      <c r="ID615" s="118"/>
      <c r="IE615" s="118"/>
      <c r="IF615" s="118"/>
      <c r="IG615" s="118"/>
      <c r="IH615" s="118"/>
      <c r="II615" s="118"/>
      <c r="IJ615" s="118"/>
      <c r="IK615" s="118"/>
      <c r="IL615" s="118"/>
      <c r="IM615" s="118"/>
      <c r="IN615" s="118"/>
      <c r="IO615" s="118"/>
      <c r="IP615" s="118"/>
      <c r="IQ615" s="118"/>
      <c r="IR615" s="118"/>
      <c r="IS615" s="118"/>
      <c r="IT615" s="118"/>
      <c r="IU615" s="118"/>
      <c r="IV615" s="118"/>
      <c r="IW615" s="118"/>
    </row>
    <row r="616" spans="1:257" s="113" customFormat="1">
      <c r="A616" s="155"/>
      <c r="B616" s="118" t="s">
        <v>335</v>
      </c>
      <c r="K616" s="64"/>
      <c r="L616" s="12"/>
      <c r="M616" s="118"/>
      <c r="N616" s="118"/>
      <c r="O616" s="118"/>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L616" s="118"/>
      <c r="AM616" s="118"/>
      <c r="AN616" s="118"/>
      <c r="AO616" s="118"/>
      <c r="AP616" s="118"/>
      <c r="AQ616" s="118"/>
      <c r="AR616" s="118"/>
      <c r="AS616" s="118"/>
      <c r="AT616" s="118"/>
      <c r="AU616" s="118"/>
      <c r="AV616" s="118"/>
      <c r="AW616" s="118"/>
      <c r="AX616" s="118"/>
      <c r="AY616" s="118"/>
      <c r="AZ616" s="118"/>
      <c r="BA616" s="118"/>
      <c r="BB616" s="118"/>
      <c r="BC616" s="118"/>
      <c r="BD616" s="118"/>
      <c r="BE616" s="118"/>
      <c r="BF616" s="118"/>
      <c r="BG616" s="118"/>
      <c r="BH616" s="118"/>
      <c r="BI616" s="118"/>
      <c r="BJ616" s="118"/>
      <c r="BK616" s="118"/>
      <c r="BL616" s="118"/>
      <c r="BM616" s="118"/>
      <c r="BN616" s="118"/>
      <c r="BO616" s="118"/>
      <c r="BP616" s="118"/>
      <c r="BQ616" s="118"/>
      <c r="BR616" s="118"/>
      <c r="BS616" s="118"/>
      <c r="BT616" s="118"/>
      <c r="BU616" s="118"/>
      <c r="BV616" s="118"/>
      <c r="BW616" s="118"/>
      <c r="BX616" s="118"/>
      <c r="BY616" s="118"/>
      <c r="BZ616" s="118"/>
      <c r="CA616" s="118"/>
      <c r="CB616" s="118"/>
      <c r="CC616" s="118"/>
      <c r="CD616" s="118"/>
      <c r="CE616" s="118"/>
      <c r="CF616" s="118"/>
      <c r="CG616" s="118"/>
      <c r="CH616" s="118"/>
      <c r="CI616" s="118"/>
      <c r="CJ616" s="118"/>
      <c r="CK616" s="118"/>
      <c r="CL616" s="118"/>
      <c r="CM616" s="118"/>
      <c r="CN616" s="118"/>
      <c r="CO616" s="118"/>
      <c r="CP616" s="118"/>
      <c r="CQ616" s="118"/>
      <c r="CR616" s="118"/>
      <c r="CS616" s="118"/>
      <c r="CT616" s="118"/>
      <c r="CU616" s="118"/>
      <c r="CV616" s="118"/>
      <c r="CW616" s="118"/>
      <c r="CX616" s="118"/>
      <c r="CY616" s="118"/>
      <c r="CZ616" s="118"/>
      <c r="DA616" s="118"/>
      <c r="DB616" s="118"/>
      <c r="DC616" s="118"/>
      <c r="DD616" s="118"/>
      <c r="DE616" s="118"/>
      <c r="DF616" s="118"/>
      <c r="DG616" s="118"/>
      <c r="DH616" s="118"/>
      <c r="DI616" s="118"/>
      <c r="DJ616" s="118"/>
      <c r="DK616" s="118"/>
      <c r="DL616" s="118"/>
      <c r="DM616" s="118"/>
      <c r="DN616" s="118"/>
      <c r="DO616" s="118"/>
      <c r="DP616" s="118"/>
      <c r="DQ616" s="118"/>
      <c r="DR616" s="118"/>
      <c r="DS616" s="118"/>
      <c r="DT616" s="118"/>
      <c r="DU616" s="118"/>
      <c r="DV616" s="118"/>
      <c r="DW616" s="118"/>
      <c r="DX616" s="118"/>
      <c r="DY616" s="118"/>
      <c r="DZ616" s="118"/>
      <c r="EA616" s="118"/>
      <c r="EB616" s="118"/>
      <c r="EC616" s="118"/>
      <c r="ED616" s="118"/>
      <c r="EE616" s="118"/>
      <c r="EF616" s="118"/>
      <c r="EG616" s="118"/>
      <c r="EH616" s="118"/>
      <c r="EI616" s="118"/>
      <c r="EJ616" s="118"/>
      <c r="EK616" s="118"/>
      <c r="EL616" s="118"/>
      <c r="EM616" s="118"/>
      <c r="EN616" s="118"/>
      <c r="EO616" s="118"/>
      <c r="EP616" s="118"/>
      <c r="EQ616" s="118"/>
      <c r="ER616" s="118"/>
      <c r="ES616" s="118"/>
      <c r="ET616" s="118"/>
      <c r="EU616" s="118"/>
      <c r="EV616" s="118"/>
      <c r="EW616" s="118"/>
      <c r="EX616" s="118"/>
      <c r="EY616" s="118"/>
      <c r="EZ616" s="118"/>
      <c r="FA616" s="118"/>
      <c r="FB616" s="118"/>
      <c r="FC616" s="118"/>
      <c r="FD616" s="118"/>
      <c r="FE616" s="118"/>
      <c r="FF616" s="118"/>
      <c r="FG616" s="118"/>
      <c r="FH616" s="118"/>
      <c r="FI616" s="118"/>
      <c r="FJ616" s="118"/>
      <c r="FK616" s="118"/>
      <c r="FL616" s="118"/>
      <c r="FM616" s="118"/>
      <c r="FN616" s="118"/>
      <c r="FO616" s="118"/>
      <c r="FP616" s="118"/>
      <c r="FQ616" s="118"/>
      <c r="FR616" s="118"/>
      <c r="FS616" s="118"/>
      <c r="FT616" s="118"/>
      <c r="FU616" s="118"/>
      <c r="FV616" s="118"/>
      <c r="FW616" s="118"/>
      <c r="FX616" s="118"/>
      <c r="FY616" s="118"/>
      <c r="FZ616" s="118"/>
      <c r="GA616" s="118"/>
      <c r="GB616" s="118"/>
      <c r="GC616" s="118"/>
      <c r="GD616" s="118"/>
      <c r="GE616" s="118"/>
      <c r="GF616" s="118"/>
      <c r="GG616" s="118"/>
      <c r="GH616" s="118"/>
      <c r="GI616" s="118"/>
      <c r="GJ616" s="118"/>
      <c r="GK616" s="118"/>
      <c r="GL616" s="118"/>
      <c r="GM616" s="118"/>
      <c r="GN616" s="118"/>
      <c r="GO616" s="118"/>
      <c r="GP616" s="118"/>
      <c r="GQ616" s="118"/>
      <c r="GR616" s="118"/>
      <c r="GS616" s="118"/>
      <c r="GT616" s="118"/>
      <c r="GU616" s="118"/>
      <c r="GV616" s="118"/>
      <c r="GW616" s="118"/>
      <c r="GX616" s="118"/>
      <c r="GY616" s="118"/>
      <c r="GZ616" s="118"/>
      <c r="HA616" s="118"/>
      <c r="HB616" s="118"/>
      <c r="HC616" s="118"/>
      <c r="HD616" s="118"/>
      <c r="HE616" s="118"/>
      <c r="HF616" s="118"/>
      <c r="HG616" s="118"/>
      <c r="HH616" s="118"/>
      <c r="HI616" s="118"/>
      <c r="HJ616" s="118"/>
      <c r="HK616" s="118"/>
      <c r="HL616" s="118"/>
      <c r="HM616" s="118"/>
      <c r="HN616" s="118"/>
      <c r="HO616" s="118"/>
      <c r="HP616" s="118"/>
      <c r="HQ616" s="118"/>
      <c r="HR616" s="118"/>
      <c r="HS616" s="118"/>
      <c r="HT616" s="118"/>
      <c r="HU616" s="118"/>
      <c r="HV616" s="118"/>
      <c r="HW616" s="118"/>
      <c r="HX616" s="118"/>
      <c r="HY616" s="118"/>
      <c r="HZ616" s="118"/>
      <c r="IA616" s="118"/>
      <c r="IB616" s="118"/>
      <c r="IC616" s="118"/>
      <c r="ID616" s="118"/>
      <c r="IE616" s="118"/>
      <c r="IF616" s="118"/>
      <c r="IG616" s="118"/>
      <c r="IH616" s="118"/>
      <c r="II616" s="118"/>
      <c r="IJ616" s="118"/>
      <c r="IK616" s="118"/>
      <c r="IL616" s="118"/>
      <c r="IM616" s="118"/>
      <c r="IN616" s="118"/>
      <c r="IO616" s="118"/>
      <c r="IP616" s="118"/>
      <c r="IQ616" s="118"/>
      <c r="IR616" s="118"/>
      <c r="IS616" s="118"/>
      <c r="IT616" s="118"/>
      <c r="IU616" s="118"/>
      <c r="IV616" s="118"/>
      <c r="IW616" s="118"/>
    </row>
    <row r="617" spans="1:257" s="113" customFormat="1" ht="19.899999999999999" customHeight="1">
      <c r="A617" s="155"/>
      <c r="B617" s="116" t="s">
        <v>11</v>
      </c>
      <c r="C617" s="116"/>
      <c r="D617" s="42">
        <v>1</v>
      </c>
      <c r="E617" s="116"/>
      <c r="F617" s="114" t="s">
        <v>9</v>
      </c>
      <c r="G617" s="112"/>
      <c r="H617" s="116" t="s">
        <v>69</v>
      </c>
      <c r="I617" s="122"/>
      <c r="J617" s="51">
        <f>SUM(D617*G617)</f>
        <v>0</v>
      </c>
      <c r="K617" s="86" t="s">
        <v>69</v>
      </c>
      <c r="L617" s="12"/>
      <c r="M617" s="118"/>
      <c r="N617" s="118"/>
      <c r="O617" s="118"/>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L617" s="118"/>
      <c r="AM617" s="118"/>
      <c r="AN617" s="118"/>
      <c r="AO617" s="118"/>
      <c r="AP617" s="118"/>
      <c r="AQ617" s="118"/>
      <c r="AR617" s="118"/>
      <c r="AS617" s="118"/>
      <c r="AT617" s="118"/>
      <c r="AU617" s="118"/>
      <c r="AV617" s="118"/>
      <c r="AW617" s="118"/>
      <c r="AX617" s="118"/>
      <c r="AY617" s="118"/>
      <c r="AZ617" s="118"/>
      <c r="BA617" s="118"/>
      <c r="BB617" s="118"/>
      <c r="BC617" s="118"/>
      <c r="BD617" s="118"/>
      <c r="BE617" s="118"/>
      <c r="BF617" s="118"/>
      <c r="BG617" s="118"/>
      <c r="BH617" s="118"/>
      <c r="BI617" s="118"/>
      <c r="BJ617" s="118"/>
      <c r="BK617" s="118"/>
      <c r="BL617" s="118"/>
      <c r="BM617" s="118"/>
      <c r="BN617" s="118"/>
      <c r="BO617" s="118"/>
      <c r="BP617" s="118"/>
      <c r="BQ617" s="118"/>
      <c r="BR617" s="118"/>
      <c r="BS617" s="118"/>
      <c r="BT617" s="118"/>
      <c r="BU617" s="118"/>
      <c r="BV617" s="118"/>
      <c r="BW617" s="118"/>
      <c r="BX617" s="118"/>
      <c r="BY617" s="118"/>
      <c r="BZ617" s="118"/>
      <c r="CA617" s="118"/>
      <c r="CB617" s="118"/>
      <c r="CC617" s="118"/>
      <c r="CD617" s="118"/>
      <c r="CE617" s="118"/>
      <c r="CF617" s="118"/>
      <c r="CG617" s="118"/>
      <c r="CH617" s="118"/>
      <c r="CI617" s="118"/>
      <c r="CJ617" s="118"/>
      <c r="CK617" s="118"/>
      <c r="CL617" s="118"/>
      <c r="CM617" s="118"/>
      <c r="CN617" s="118"/>
      <c r="CO617" s="118"/>
      <c r="CP617" s="118"/>
      <c r="CQ617" s="118"/>
      <c r="CR617" s="118"/>
      <c r="CS617" s="118"/>
      <c r="CT617" s="118"/>
      <c r="CU617" s="118"/>
      <c r="CV617" s="118"/>
      <c r="CW617" s="118"/>
      <c r="CX617" s="118"/>
      <c r="CY617" s="118"/>
      <c r="CZ617" s="118"/>
      <c r="DA617" s="118"/>
      <c r="DB617" s="118"/>
      <c r="DC617" s="118"/>
      <c r="DD617" s="118"/>
      <c r="DE617" s="118"/>
      <c r="DF617" s="118"/>
      <c r="DG617" s="118"/>
      <c r="DH617" s="118"/>
      <c r="DI617" s="118"/>
      <c r="DJ617" s="118"/>
      <c r="DK617" s="118"/>
      <c r="DL617" s="118"/>
      <c r="DM617" s="118"/>
      <c r="DN617" s="118"/>
      <c r="DO617" s="118"/>
      <c r="DP617" s="118"/>
      <c r="DQ617" s="118"/>
      <c r="DR617" s="118"/>
      <c r="DS617" s="118"/>
      <c r="DT617" s="118"/>
      <c r="DU617" s="118"/>
      <c r="DV617" s="118"/>
      <c r="DW617" s="118"/>
      <c r="DX617" s="118"/>
      <c r="DY617" s="118"/>
      <c r="DZ617" s="118"/>
      <c r="EA617" s="118"/>
      <c r="EB617" s="118"/>
      <c r="EC617" s="118"/>
      <c r="ED617" s="118"/>
      <c r="EE617" s="118"/>
      <c r="EF617" s="118"/>
      <c r="EG617" s="118"/>
      <c r="EH617" s="118"/>
      <c r="EI617" s="118"/>
      <c r="EJ617" s="118"/>
      <c r="EK617" s="118"/>
      <c r="EL617" s="118"/>
      <c r="EM617" s="118"/>
      <c r="EN617" s="118"/>
      <c r="EO617" s="118"/>
      <c r="EP617" s="118"/>
      <c r="EQ617" s="118"/>
      <c r="ER617" s="118"/>
      <c r="ES617" s="118"/>
      <c r="ET617" s="118"/>
      <c r="EU617" s="118"/>
      <c r="EV617" s="118"/>
      <c r="EW617" s="118"/>
      <c r="EX617" s="118"/>
      <c r="EY617" s="118"/>
      <c r="EZ617" s="118"/>
      <c r="FA617" s="118"/>
      <c r="FB617" s="118"/>
      <c r="FC617" s="118"/>
      <c r="FD617" s="118"/>
      <c r="FE617" s="118"/>
      <c r="FF617" s="118"/>
      <c r="FG617" s="118"/>
      <c r="FH617" s="118"/>
      <c r="FI617" s="118"/>
      <c r="FJ617" s="118"/>
      <c r="FK617" s="118"/>
      <c r="FL617" s="118"/>
      <c r="FM617" s="118"/>
      <c r="FN617" s="118"/>
      <c r="FO617" s="118"/>
      <c r="FP617" s="118"/>
      <c r="FQ617" s="118"/>
      <c r="FR617" s="118"/>
      <c r="FS617" s="118"/>
      <c r="FT617" s="118"/>
      <c r="FU617" s="118"/>
      <c r="FV617" s="118"/>
      <c r="FW617" s="118"/>
      <c r="FX617" s="118"/>
      <c r="FY617" s="118"/>
      <c r="FZ617" s="118"/>
      <c r="GA617" s="118"/>
      <c r="GB617" s="118"/>
      <c r="GC617" s="118"/>
      <c r="GD617" s="118"/>
      <c r="GE617" s="118"/>
      <c r="GF617" s="118"/>
      <c r="GG617" s="118"/>
      <c r="GH617" s="118"/>
      <c r="GI617" s="118"/>
      <c r="GJ617" s="118"/>
      <c r="GK617" s="118"/>
      <c r="GL617" s="118"/>
      <c r="GM617" s="118"/>
      <c r="GN617" s="118"/>
      <c r="GO617" s="118"/>
      <c r="GP617" s="118"/>
      <c r="GQ617" s="118"/>
      <c r="GR617" s="118"/>
      <c r="GS617" s="118"/>
      <c r="GT617" s="118"/>
      <c r="GU617" s="118"/>
      <c r="GV617" s="118"/>
      <c r="GW617" s="118"/>
      <c r="GX617" s="118"/>
      <c r="GY617" s="118"/>
      <c r="GZ617" s="118"/>
      <c r="HA617" s="118"/>
      <c r="HB617" s="118"/>
      <c r="HC617" s="118"/>
      <c r="HD617" s="118"/>
      <c r="HE617" s="118"/>
      <c r="HF617" s="118"/>
      <c r="HG617" s="118"/>
      <c r="HH617" s="118"/>
      <c r="HI617" s="118"/>
      <c r="HJ617" s="118"/>
      <c r="HK617" s="118"/>
      <c r="HL617" s="118"/>
      <c r="HM617" s="118"/>
      <c r="HN617" s="118"/>
      <c r="HO617" s="118"/>
      <c r="HP617" s="118"/>
      <c r="HQ617" s="118"/>
      <c r="HR617" s="118"/>
      <c r="HS617" s="118"/>
      <c r="HT617" s="118"/>
      <c r="HU617" s="118"/>
      <c r="HV617" s="118"/>
      <c r="HW617" s="118"/>
      <c r="HX617" s="118"/>
      <c r="HY617" s="118"/>
      <c r="HZ617" s="118"/>
      <c r="IA617" s="118"/>
      <c r="IB617" s="118"/>
      <c r="IC617" s="118"/>
      <c r="ID617" s="118"/>
      <c r="IE617" s="118"/>
      <c r="IF617" s="118"/>
      <c r="IG617" s="118"/>
      <c r="IH617" s="118"/>
      <c r="II617" s="118"/>
      <c r="IJ617" s="118"/>
      <c r="IK617" s="118"/>
      <c r="IL617" s="118"/>
      <c r="IM617" s="118"/>
      <c r="IN617" s="118"/>
      <c r="IO617" s="118"/>
      <c r="IP617" s="118"/>
      <c r="IQ617" s="118"/>
      <c r="IR617" s="118"/>
      <c r="IS617" s="118"/>
      <c r="IT617" s="118"/>
      <c r="IU617" s="118"/>
      <c r="IV617" s="118"/>
      <c r="IW617" s="118"/>
    </row>
    <row r="618" spans="1:257" s="113" customFormat="1" ht="14.25">
      <c r="A618" s="165"/>
      <c r="B618" s="19"/>
      <c r="C618" s="19"/>
      <c r="D618" s="136"/>
      <c r="E618" s="19"/>
      <c r="F618" s="37"/>
      <c r="G618" s="62"/>
      <c r="H618" s="19"/>
      <c r="I618" s="123"/>
      <c r="J618" s="44"/>
      <c r="K618" s="89"/>
      <c r="L618" s="12"/>
      <c r="M618" s="118"/>
      <c r="N618" s="118"/>
      <c r="O618" s="118"/>
      <c r="P618" s="118"/>
      <c r="Q618" s="118"/>
      <c r="R618" s="118"/>
      <c r="S618" s="118"/>
      <c r="T618" s="118"/>
      <c r="U618" s="118"/>
      <c r="V618" s="118"/>
      <c r="W618" s="118"/>
      <c r="X618" s="118"/>
      <c r="Y618" s="118"/>
      <c r="Z618" s="118"/>
      <c r="AA618" s="118"/>
      <c r="AB618" s="118"/>
      <c r="AC618" s="118"/>
      <c r="AD618" s="118"/>
      <c r="AE618" s="118"/>
      <c r="AF618" s="118"/>
      <c r="AG618" s="118"/>
      <c r="AH618" s="118"/>
      <c r="AI618" s="118"/>
      <c r="AJ618" s="118"/>
      <c r="AK618" s="118"/>
      <c r="AL618" s="118"/>
      <c r="AM618" s="118"/>
      <c r="AN618" s="118"/>
      <c r="AO618" s="118"/>
      <c r="AP618" s="118"/>
      <c r="AQ618" s="118"/>
      <c r="AR618" s="118"/>
      <c r="AS618" s="118"/>
      <c r="AT618" s="118"/>
      <c r="AU618" s="118"/>
      <c r="AV618" s="118"/>
      <c r="AW618" s="118"/>
      <c r="AX618" s="118"/>
      <c r="AY618" s="118"/>
      <c r="AZ618" s="118"/>
      <c r="BA618" s="118"/>
      <c r="BB618" s="118"/>
      <c r="BC618" s="118"/>
      <c r="BD618" s="118"/>
      <c r="BE618" s="118"/>
      <c r="BF618" s="118"/>
      <c r="BG618" s="118"/>
      <c r="BH618" s="118"/>
      <c r="BI618" s="118"/>
      <c r="BJ618" s="118"/>
      <c r="BK618" s="118"/>
      <c r="BL618" s="118"/>
      <c r="BM618" s="118"/>
      <c r="BN618" s="118"/>
      <c r="BO618" s="118"/>
      <c r="BP618" s="118"/>
      <c r="BQ618" s="118"/>
      <c r="BR618" s="118"/>
      <c r="BS618" s="118"/>
      <c r="BT618" s="118"/>
      <c r="BU618" s="118"/>
      <c r="BV618" s="118"/>
      <c r="BW618" s="118"/>
      <c r="BX618" s="118"/>
      <c r="BY618" s="118"/>
      <c r="BZ618" s="118"/>
      <c r="CA618" s="118"/>
      <c r="CB618" s="118"/>
      <c r="CC618" s="118"/>
      <c r="CD618" s="118"/>
      <c r="CE618" s="118"/>
      <c r="CF618" s="118"/>
      <c r="CG618" s="118"/>
      <c r="CH618" s="118"/>
      <c r="CI618" s="118"/>
      <c r="CJ618" s="118"/>
      <c r="CK618" s="118"/>
      <c r="CL618" s="118"/>
      <c r="CM618" s="118"/>
      <c r="CN618" s="118"/>
      <c r="CO618" s="118"/>
      <c r="CP618" s="118"/>
      <c r="CQ618" s="118"/>
      <c r="CR618" s="118"/>
      <c r="CS618" s="118"/>
      <c r="CT618" s="118"/>
      <c r="CU618" s="118"/>
      <c r="CV618" s="118"/>
      <c r="CW618" s="118"/>
      <c r="CX618" s="118"/>
      <c r="CY618" s="118"/>
      <c r="CZ618" s="118"/>
      <c r="DA618" s="118"/>
      <c r="DB618" s="118"/>
      <c r="DC618" s="118"/>
      <c r="DD618" s="118"/>
      <c r="DE618" s="118"/>
      <c r="DF618" s="118"/>
      <c r="DG618" s="118"/>
      <c r="DH618" s="118"/>
      <c r="DI618" s="118"/>
      <c r="DJ618" s="118"/>
      <c r="DK618" s="118"/>
      <c r="DL618" s="118"/>
      <c r="DM618" s="118"/>
      <c r="DN618" s="118"/>
      <c r="DO618" s="118"/>
      <c r="DP618" s="118"/>
      <c r="DQ618" s="118"/>
      <c r="DR618" s="118"/>
      <c r="DS618" s="118"/>
      <c r="DT618" s="118"/>
      <c r="DU618" s="118"/>
      <c r="DV618" s="118"/>
      <c r="DW618" s="118"/>
      <c r="DX618" s="118"/>
      <c r="DY618" s="118"/>
      <c r="DZ618" s="118"/>
      <c r="EA618" s="118"/>
      <c r="EB618" s="118"/>
      <c r="EC618" s="118"/>
      <c r="ED618" s="118"/>
      <c r="EE618" s="118"/>
      <c r="EF618" s="118"/>
      <c r="EG618" s="118"/>
      <c r="EH618" s="118"/>
      <c r="EI618" s="118"/>
      <c r="EJ618" s="118"/>
      <c r="EK618" s="118"/>
      <c r="EL618" s="118"/>
      <c r="EM618" s="118"/>
      <c r="EN618" s="118"/>
      <c r="EO618" s="118"/>
      <c r="EP618" s="118"/>
      <c r="EQ618" s="118"/>
      <c r="ER618" s="118"/>
      <c r="ES618" s="118"/>
      <c r="ET618" s="118"/>
      <c r="EU618" s="118"/>
      <c r="EV618" s="118"/>
      <c r="EW618" s="118"/>
      <c r="EX618" s="118"/>
      <c r="EY618" s="118"/>
      <c r="EZ618" s="118"/>
      <c r="FA618" s="118"/>
      <c r="FB618" s="118"/>
      <c r="FC618" s="118"/>
      <c r="FD618" s="118"/>
      <c r="FE618" s="118"/>
      <c r="FF618" s="118"/>
      <c r="FG618" s="118"/>
      <c r="FH618" s="118"/>
      <c r="FI618" s="118"/>
      <c r="FJ618" s="118"/>
      <c r="FK618" s="118"/>
      <c r="FL618" s="118"/>
      <c r="FM618" s="118"/>
      <c r="FN618" s="118"/>
      <c r="FO618" s="118"/>
      <c r="FP618" s="118"/>
      <c r="FQ618" s="118"/>
      <c r="FR618" s="118"/>
      <c r="FS618" s="118"/>
      <c r="FT618" s="118"/>
      <c r="FU618" s="118"/>
      <c r="FV618" s="118"/>
      <c r="FW618" s="118"/>
      <c r="FX618" s="118"/>
      <c r="FY618" s="118"/>
      <c r="FZ618" s="118"/>
      <c r="GA618" s="118"/>
      <c r="GB618" s="118"/>
      <c r="GC618" s="118"/>
      <c r="GD618" s="118"/>
      <c r="GE618" s="118"/>
      <c r="GF618" s="118"/>
      <c r="GG618" s="118"/>
      <c r="GH618" s="118"/>
      <c r="GI618" s="118"/>
      <c r="GJ618" s="118"/>
      <c r="GK618" s="118"/>
      <c r="GL618" s="118"/>
      <c r="GM618" s="118"/>
      <c r="GN618" s="118"/>
      <c r="GO618" s="118"/>
      <c r="GP618" s="118"/>
      <c r="GQ618" s="118"/>
      <c r="GR618" s="118"/>
      <c r="GS618" s="118"/>
      <c r="GT618" s="118"/>
      <c r="GU618" s="118"/>
      <c r="GV618" s="118"/>
      <c r="GW618" s="118"/>
      <c r="GX618" s="118"/>
      <c r="GY618" s="118"/>
      <c r="GZ618" s="118"/>
      <c r="HA618" s="118"/>
      <c r="HB618" s="118"/>
      <c r="HC618" s="118"/>
      <c r="HD618" s="118"/>
      <c r="HE618" s="118"/>
      <c r="HF618" s="118"/>
      <c r="HG618" s="118"/>
      <c r="HH618" s="118"/>
      <c r="HI618" s="118"/>
      <c r="HJ618" s="118"/>
      <c r="HK618" s="118"/>
      <c r="HL618" s="118"/>
      <c r="HM618" s="118"/>
      <c r="HN618" s="118"/>
      <c r="HO618" s="118"/>
      <c r="HP618" s="118"/>
      <c r="HQ618" s="118"/>
      <c r="HR618" s="118"/>
      <c r="HS618" s="118"/>
      <c r="HT618" s="118"/>
      <c r="HU618" s="118"/>
      <c r="HV618" s="118"/>
      <c r="HW618" s="118"/>
      <c r="HX618" s="118"/>
      <c r="HY618" s="118"/>
      <c r="HZ618" s="118"/>
      <c r="IA618" s="118"/>
      <c r="IB618" s="118"/>
      <c r="IC618" s="118"/>
      <c r="ID618" s="118"/>
      <c r="IE618" s="118"/>
      <c r="IF618" s="118"/>
      <c r="IG618" s="118"/>
      <c r="IH618" s="118"/>
      <c r="II618" s="118"/>
      <c r="IJ618" s="118"/>
      <c r="IK618" s="118"/>
      <c r="IL618" s="118"/>
      <c r="IM618" s="118"/>
      <c r="IN618" s="118"/>
      <c r="IO618" s="118"/>
      <c r="IP618" s="118"/>
      <c r="IQ618" s="118"/>
      <c r="IR618" s="118"/>
      <c r="IS618" s="118"/>
      <c r="IT618" s="118"/>
      <c r="IU618" s="118"/>
      <c r="IV618" s="118"/>
      <c r="IW618" s="118"/>
    </row>
    <row r="619" spans="1:257" s="113" customFormat="1" ht="51.75" customHeight="1">
      <c r="A619" s="155">
        <v>12</v>
      </c>
      <c r="B619" s="588" t="s">
        <v>339</v>
      </c>
      <c r="C619" s="588"/>
      <c r="D619" s="588"/>
      <c r="E619" s="588"/>
      <c r="F619" s="588"/>
      <c r="G619" s="588"/>
      <c r="H619" s="588"/>
      <c r="K619" s="64"/>
      <c r="L619" s="12"/>
      <c r="M619" s="118"/>
      <c r="N619" s="118"/>
      <c r="O619" s="118"/>
      <c r="P619" s="118"/>
      <c r="Q619" s="118"/>
      <c r="R619" s="118"/>
      <c r="S619" s="118"/>
      <c r="T619" s="118"/>
      <c r="U619" s="118"/>
      <c r="V619" s="118"/>
      <c r="W619" s="118"/>
      <c r="X619" s="118"/>
      <c r="Y619" s="118"/>
      <c r="Z619" s="118"/>
      <c r="AA619" s="118"/>
      <c r="AB619" s="118"/>
      <c r="AC619" s="118"/>
      <c r="AD619" s="118"/>
      <c r="AE619" s="118"/>
      <c r="AF619" s="118"/>
      <c r="AG619" s="118"/>
      <c r="AH619" s="118"/>
      <c r="AI619" s="118"/>
      <c r="AJ619" s="118"/>
      <c r="AK619" s="118"/>
      <c r="AL619" s="118"/>
      <c r="AM619" s="118"/>
      <c r="AN619" s="118"/>
      <c r="AO619" s="118"/>
      <c r="AP619" s="118"/>
      <c r="AQ619" s="118"/>
      <c r="AR619" s="118"/>
      <c r="AS619" s="118"/>
      <c r="AT619" s="118"/>
      <c r="AU619" s="118"/>
      <c r="AV619" s="118"/>
      <c r="AW619" s="118"/>
      <c r="AX619" s="118"/>
      <c r="AY619" s="118"/>
      <c r="AZ619" s="118"/>
      <c r="BA619" s="118"/>
      <c r="BB619" s="118"/>
      <c r="BC619" s="118"/>
      <c r="BD619" s="118"/>
      <c r="BE619" s="118"/>
      <c r="BF619" s="118"/>
      <c r="BG619" s="118"/>
      <c r="BH619" s="118"/>
      <c r="BI619" s="118"/>
      <c r="BJ619" s="118"/>
      <c r="BK619" s="118"/>
      <c r="BL619" s="118"/>
      <c r="BM619" s="118"/>
      <c r="BN619" s="118"/>
      <c r="BO619" s="118"/>
      <c r="BP619" s="118"/>
      <c r="BQ619" s="118"/>
      <c r="BR619" s="118"/>
      <c r="BS619" s="118"/>
      <c r="BT619" s="118"/>
      <c r="BU619" s="118"/>
      <c r="BV619" s="118"/>
      <c r="BW619" s="118"/>
      <c r="BX619" s="118"/>
      <c r="BY619" s="118"/>
      <c r="BZ619" s="118"/>
      <c r="CA619" s="118"/>
      <c r="CB619" s="118"/>
      <c r="CC619" s="118"/>
      <c r="CD619" s="118"/>
      <c r="CE619" s="118"/>
      <c r="CF619" s="118"/>
      <c r="CG619" s="118"/>
      <c r="CH619" s="118"/>
      <c r="CI619" s="118"/>
      <c r="CJ619" s="118"/>
      <c r="CK619" s="118"/>
      <c r="CL619" s="118"/>
      <c r="CM619" s="118"/>
      <c r="CN619" s="118"/>
      <c r="CO619" s="118"/>
      <c r="CP619" s="118"/>
      <c r="CQ619" s="118"/>
      <c r="CR619" s="118"/>
      <c r="CS619" s="118"/>
      <c r="CT619" s="118"/>
      <c r="CU619" s="118"/>
      <c r="CV619" s="118"/>
      <c r="CW619" s="118"/>
      <c r="CX619" s="118"/>
      <c r="CY619" s="118"/>
      <c r="CZ619" s="118"/>
      <c r="DA619" s="118"/>
      <c r="DB619" s="118"/>
      <c r="DC619" s="118"/>
      <c r="DD619" s="118"/>
      <c r="DE619" s="118"/>
      <c r="DF619" s="118"/>
      <c r="DG619" s="118"/>
      <c r="DH619" s="118"/>
      <c r="DI619" s="118"/>
      <c r="DJ619" s="118"/>
      <c r="DK619" s="118"/>
      <c r="DL619" s="118"/>
      <c r="DM619" s="118"/>
      <c r="DN619" s="118"/>
      <c r="DO619" s="118"/>
      <c r="DP619" s="118"/>
      <c r="DQ619" s="118"/>
      <c r="DR619" s="118"/>
      <c r="DS619" s="118"/>
      <c r="DT619" s="118"/>
      <c r="DU619" s="118"/>
      <c r="DV619" s="118"/>
      <c r="DW619" s="118"/>
      <c r="DX619" s="118"/>
      <c r="DY619" s="118"/>
      <c r="DZ619" s="118"/>
      <c r="EA619" s="118"/>
      <c r="EB619" s="118"/>
      <c r="EC619" s="118"/>
      <c r="ED619" s="118"/>
      <c r="EE619" s="118"/>
      <c r="EF619" s="118"/>
      <c r="EG619" s="118"/>
      <c r="EH619" s="118"/>
      <c r="EI619" s="118"/>
      <c r="EJ619" s="118"/>
      <c r="EK619" s="118"/>
      <c r="EL619" s="118"/>
      <c r="EM619" s="118"/>
      <c r="EN619" s="118"/>
      <c r="EO619" s="118"/>
      <c r="EP619" s="118"/>
      <c r="EQ619" s="118"/>
      <c r="ER619" s="118"/>
      <c r="ES619" s="118"/>
      <c r="ET619" s="118"/>
      <c r="EU619" s="118"/>
      <c r="EV619" s="118"/>
      <c r="EW619" s="118"/>
      <c r="EX619" s="118"/>
      <c r="EY619" s="118"/>
      <c r="EZ619" s="118"/>
      <c r="FA619" s="118"/>
      <c r="FB619" s="118"/>
      <c r="FC619" s="118"/>
      <c r="FD619" s="118"/>
      <c r="FE619" s="118"/>
      <c r="FF619" s="118"/>
      <c r="FG619" s="118"/>
      <c r="FH619" s="118"/>
      <c r="FI619" s="118"/>
      <c r="FJ619" s="118"/>
      <c r="FK619" s="118"/>
      <c r="FL619" s="118"/>
      <c r="FM619" s="118"/>
      <c r="FN619" s="118"/>
      <c r="FO619" s="118"/>
      <c r="FP619" s="118"/>
      <c r="FQ619" s="118"/>
      <c r="FR619" s="118"/>
      <c r="FS619" s="118"/>
      <c r="FT619" s="118"/>
      <c r="FU619" s="118"/>
      <c r="FV619" s="118"/>
      <c r="FW619" s="118"/>
      <c r="FX619" s="118"/>
      <c r="FY619" s="118"/>
      <c r="FZ619" s="118"/>
      <c r="GA619" s="118"/>
      <c r="GB619" s="118"/>
      <c r="GC619" s="118"/>
      <c r="GD619" s="118"/>
      <c r="GE619" s="118"/>
      <c r="GF619" s="118"/>
      <c r="GG619" s="118"/>
      <c r="GH619" s="118"/>
      <c r="GI619" s="118"/>
      <c r="GJ619" s="118"/>
      <c r="GK619" s="118"/>
      <c r="GL619" s="118"/>
      <c r="GM619" s="118"/>
      <c r="GN619" s="118"/>
      <c r="GO619" s="118"/>
      <c r="GP619" s="118"/>
      <c r="GQ619" s="118"/>
      <c r="GR619" s="118"/>
      <c r="GS619" s="118"/>
      <c r="GT619" s="118"/>
      <c r="GU619" s="118"/>
      <c r="GV619" s="118"/>
      <c r="GW619" s="118"/>
      <c r="GX619" s="118"/>
      <c r="GY619" s="118"/>
      <c r="GZ619" s="118"/>
      <c r="HA619" s="118"/>
      <c r="HB619" s="118"/>
      <c r="HC619" s="118"/>
      <c r="HD619" s="118"/>
      <c r="HE619" s="118"/>
      <c r="HF619" s="118"/>
      <c r="HG619" s="118"/>
      <c r="HH619" s="118"/>
      <c r="HI619" s="118"/>
      <c r="HJ619" s="118"/>
      <c r="HK619" s="118"/>
      <c r="HL619" s="118"/>
      <c r="HM619" s="118"/>
      <c r="HN619" s="118"/>
      <c r="HO619" s="118"/>
      <c r="HP619" s="118"/>
      <c r="HQ619" s="118"/>
      <c r="HR619" s="118"/>
      <c r="HS619" s="118"/>
      <c r="HT619" s="118"/>
      <c r="HU619" s="118"/>
      <c r="HV619" s="118"/>
      <c r="HW619" s="118"/>
      <c r="HX619" s="118"/>
      <c r="HY619" s="118"/>
      <c r="HZ619" s="118"/>
      <c r="IA619" s="118"/>
      <c r="IB619" s="118"/>
      <c r="IC619" s="118"/>
      <c r="ID619" s="118"/>
      <c r="IE619" s="118"/>
      <c r="IF619" s="118"/>
      <c r="IG619" s="118"/>
      <c r="IH619" s="118"/>
      <c r="II619" s="118"/>
      <c r="IJ619" s="118"/>
      <c r="IK619" s="118"/>
      <c r="IL619" s="118"/>
      <c r="IM619" s="118"/>
      <c r="IN619" s="118"/>
      <c r="IO619" s="118"/>
      <c r="IP619" s="118"/>
      <c r="IQ619" s="118"/>
      <c r="IR619" s="118"/>
      <c r="IS619" s="118"/>
      <c r="IT619" s="118"/>
      <c r="IU619" s="118"/>
      <c r="IV619" s="118"/>
      <c r="IW619" s="118"/>
    </row>
    <row r="620" spans="1:257" s="113" customFormat="1">
      <c r="A620" s="155"/>
      <c r="B620" s="118" t="s">
        <v>336</v>
      </c>
      <c r="K620" s="64"/>
      <c r="L620" s="12"/>
      <c r="M620" s="118"/>
      <c r="N620" s="118"/>
      <c r="O620" s="118"/>
      <c r="P620" s="118"/>
      <c r="Q620" s="118"/>
      <c r="R620" s="118"/>
      <c r="S620" s="118"/>
      <c r="T620" s="118"/>
      <c r="U620" s="118"/>
      <c r="V620" s="118"/>
      <c r="W620" s="118"/>
      <c r="X620" s="118"/>
      <c r="Y620" s="118"/>
      <c r="Z620" s="118"/>
      <c r="AA620" s="118"/>
      <c r="AB620" s="118"/>
      <c r="AC620" s="118"/>
      <c r="AD620" s="118"/>
      <c r="AE620" s="118"/>
      <c r="AF620" s="118"/>
      <c r="AG620" s="118"/>
      <c r="AH620" s="118"/>
      <c r="AI620" s="118"/>
      <c r="AJ620" s="118"/>
      <c r="AK620" s="118"/>
      <c r="AL620" s="118"/>
      <c r="AM620" s="118"/>
      <c r="AN620" s="118"/>
      <c r="AO620" s="118"/>
      <c r="AP620" s="118"/>
      <c r="AQ620" s="118"/>
      <c r="AR620" s="118"/>
      <c r="AS620" s="118"/>
      <c r="AT620" s="118"/>
      <c r="AU620" s="118"/>
      <c r="AV620" s="118"/>
      <c r="AW620" s="118"/>
      <c r="AX620" s="118"/>
      <c r="AY620" s="118"/>
      <c r="AZ620" s="118"/>
      <c r="BA620" s="118"/>
      <c r="BB620" s="118"/>
      <c r="BC620" s="118"/>
      <c r="BD620" s="118"/>
      <c r="BE620" s="118"/>
      <c r="BF620" s="118"/>
      <c r="BG620" s="118"/>
      <c r="BH620" s="118"/>
      <c r="BI620" s="118"/>
      <c r="BJ620" s="118"/>
      <c r="BK620" s="118"/>
      <c r="BL620" s="118"/>
      <c r="BM620" s="118"/>
      <c r="BN620" s="118"/>
      <c r="BO620" s="118"/>
      <c r="BP620" s="118"/>
      <c r="BQ620" s="118"/>
      <c r="BR620" s="118"/>
      <c r="BS620" s="118"/>
      <c r="BT620" s="118"/>
      <c r="BU620" s="118"/>
      <c r="BV620" s="118"/>
      <c r="BW620" s="118"/>
      <c r="BX620" s="118"/>
      <c r="BY620" s="118"/>
      <c r="BZ620" s="118"/>
      <c r="CA620" s="118"/>
      <c r="CB620" s="118"/>
      <c r="CC620" s="118"/>
      <c r="CD620" s="118"/>
      <c r="CE620" s="118"/>
      <c r="CF620" s="118"/>
      <c r="CG620" s="118"/>
      <c r="CH620" s="118"/>
      <c r="CI620" s="118"/>
      <c r="CJ620" s="118"/>
      <c r="CK620" s="118"/>
      <c r="CL620" s="118"/>
      <c r="CM620" s="118"/>
      <c r="CN620" s="118"/>
      <c r="CO620" s="118"/>
      <c r="CP620" s="118"/>
      <c r="CQ620" s="118"/>
      <c r="CR620" s="118"/>
      <c r="CS620" s="118"/>
      <c r="CT620" s="118"/>
      <c r="CU620" s="118"/>
      <c r="CV620" s="118"/>
      <c r="CW620" s="118"/>
      <c r="CX620" s="118"/>
      <c r="CY620" s="118"/>
      <c r="CZ620" s="118"/>
      <c r="DA620" s="118"/>
      <c r="DB620" s="118"/>
      <c r="DC620" s="118"/>
      <c r="DD620" s="118"/>
      <c r="DE620" s="118"/>
      <c r="DF620" s="118"/>
      <c r="DG620" s="118"/>
      <c r="DH620" s="118"/>
      <c r="DI620" s="118"/>
      <c r="DJ620" s="118"/>
      <c r="DK620" s="118"/>
      <c r="DL620" s="118"/>
      <c r="DM620" s="118"/>
      <c r="DN620" s="118"/>
      <c r="DO620" s="118"/>
      <c r="DP620" s="118"/>
      <c r="DQ620" s="118"/>
      <c r="DR620" s="118"/>
      <c r="DS620" s="118"/>
      <c r="DT620" s="118"/>
      <c r="DU620" s="118"/>
      <c r="DV620" s="118"/>
      <c r="DW620" s="118"/>
      <c r="DX620" s="118"/>
      <c r="DY620" s="118"/>
      <c r="DZ620" s="118"/>
      <c r="EA620" s="118"/>
      <c r="EB620" s="118"/>
      <c r="EC620" s="118"/>
      <c r="ED620" s="118"/>
      <c r="EE620" s="118"/>
      <c r="EF620" s="118"/>
      <c r="EG620" s="118"/>
      <c r="EH620" s="118"/>
      <c r="EI620" s="118"/>
      <c r="EJ620" s="118"/>
      <c r="EK620" s="118"/>
      <c r="EL620" s="118"/>
      <c r="EM620" s="118"/>
      <c r="EN620" s="118"/>
      <c r="EO620" s="118"/>
      <c r="EP620" s="118"/>
      <c r="EQ620" s="118"/>
      <c r="ER620" s="118"/>
      <c r="ES620" s="118"/>
      <c r="ET620" s="118"/>
      <c r="EU620" s="118"/>
      <c r="EV620" s="118"/>
      <c r="EW620" s="118"/>
      <c r="EX620" s="118"/>
      <c r="EY620" s="118"/>
      <c r="EZ620" s="118"/>
      <c r="FA620" s="118"/>
      <c r="FB620" s="118"/>
      <c r="FC620" s="118"/>
      <c r="FD620" s="118"/>
      <c r="FE620" s="118"/>
      <c r="FF620" s="118"/>
      <c r="FG620" s="118"/>
      <c r="FH620" s="118"/>
      <c r="FI620" s="118"/>
      <c r="FJ620" s="118"/>
      <c r="FK620" s="118"/>
      <c r="FL620" s="118"/>
      <c r="FM620" s="118"/>
      <c r="FN620" s="118"/>
      <c r="FO620" s="118"/>
      <c r="FP620" s="118"/>
      <c r="FQ620" s="118"/>
      <c r="FR620" s="118"/>
      <c r="FS620" s="118"/>
      <c r="FT620" s="118"/>
      <c r="FU620" s="118"/>
      <c r="FV620" s="118"/>
      <c r="FW620" s="118"/>
      <c r="FX620" s="118"/>
      <c r="FY620" s="118"/>
      <c r="FZ620" s="118"/>
      <c r="GA620" s="118"/>
      <c r="GB620" s="118"/>
      <c r="GC620" s="118"/>
      <c r="GD620" s="118"/>
      <c r="GE620" s="118"/>
      <c r="GF620" s="118"/>
      <c r="GG620" s="118"/>
      <c r="GH620" s="118"/>
      <c r="GI620" s="118"/>
      <c r="GJ620" s="118"/>
      <c r="GK620" s="118"/>
      <c r="GL620" s="118"/>
      <c r="GM620" s="118"/>
      <c r="GN620" s="118"/>
      <c r="GO620" s="118"/>
      <c r="GP620" s="118"/>
      <c r="GQ620" s="118"/>
      <c r="GR620" s="118"/>
      <c r="GS620" s="118"/>
      <c r="GT620" s="118"/>
      <c r="GU620" s="118"/>
      <c r="GV620" s="118"/>
      <c r="GW620" s="118"/>
      <c r="GX620" s="118"/>
      <c r="GY620" s="118"/>
      <c r="GZ620" s="118"/>
      <c r="HA620" s="118"/>
      <c r="HB620" s="118"/>
      <c r="HC620" s="118"/>
      <c r="HD620" s="118"/>
      <c r="HE620" s="118"/>
      <c r="HF620" s="118"/>
      <c r="HG620" s="118"/>
      <c r="HH620" s="118"/>
      <c r="HI620" s="118"/>
      <c r="HJ620" s="118"/>
      <c r="HK620" s="118"/>
      <c r="HL620" s="118"/>
      <c r="HM620" s="118"/>
      <c r="HN620" s="118"/>
      <c r="HO620" s="118"/>
      <c r="HP620" s="118"/>
      <c r="HQ620" s="118"/>
      <c r="HR620" s="118"/>
      <c r="HS620" s="118"/>
      <c r="HT620" s="118"/>
      <c r="HU620" s="118"/>
      <c r="HV620" s="118"/>
      <c r="HW620" s="118"/>
      <c r="HX620" s="118"/>
      <c r="HY620" s="118"/>
      <c r="HZ620" s="118"/>
      <c r="IA620" s="118"/>
      <c r="IB620" s="118"/>
      <c r="IC620" s="118"/>
      <c r="ID620" s="118"/>
      <c r="IE620" s="118"/>
      <c r="IF620" s="118"/>
      <c r="IG620" s="118"/>
      <c r="IH620" s="118"/>
      <c r="II620" s="118"/>
      <c r="IJ620" s="118"/>
      <c r="IK620" s="118"/>
      <c r="IL620" s="118"/>
      <c r="IM620" s="118"/>
      <c r="IN620" s="118"/>
      <c r="IO620" s="118"/>
      <c r="IP620" s="118"/>
      <c r="IQ620" s="118"/>
      <c r="IR620" s="118"/>
      <c r="IS620" s="118"/>
      <c r="IT620" s="118"/>
      <c r="IU620" s="118"/>
      <c r="IV620" s="118"/>
      <c r="IW620" s="118"/>
    </row>
    <row r="621" spans="1:257" ht="20.45" customHeight="1">
      <c r="A621" s="165"/>
      <c r="B621" s="116" t="s">
        <v>11</v>
      </c>
      <c r="C621" s="116"/>
      <c r="D621" s="42">
        <v>3</v>
      </c>
      <c r="E621" s="116"/>
      <c r="F621" s="114" t="s">
        <v>9</v>
      </c>
      <c r="G621" s="112"/>
      <c r="H621" s="116" t="s">
        <v>69</v>
      </c>
      <c r="I621" s="122"/>
      <c r="J621" s="51">
        <f>SUM(D621*G621)</f>
        <v>0</v>
      </c>
      <c r="K621" s="86" t="s">
        <v>69</v>
      </c>
      <c r="L621" s="12"/>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row>
    <row r="622" spans="1:257" ht="14.25">
      <c r="A622" s="165"/>
      <c r="B622" s="19"/>
      <c r="C622" s="19"/>
      <c r="D622" s="136"/>
      <c r="E622" s="19"/>
      <c r="F622" s="37"/>
      <c r="G622" s="62"/>
      <c r="H622" s="19"/>
      <c r="I622" s="123"/>
      <c r="J622" s="44"/>
      <c r="K622" s="89"/>
      <c r="L622" s="12"/>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row>
    <row r="623" spans="1:257" ht="41.25" customHeight="1">
      <c r="A623" s="155">
        <v>13</v>
      </c>
      <c r="B623" s="588" t="s">
        <v>338</v>
      </c>
      <c r="C623" s="588"/>
      <c r="D623" s="588"/>
      <c r="E623" s="588"/>
      <c r="F623" s="588"/>
      <c r="G623" s="588"/>
      <c r="H623" s="588"/>
      <c r="I623" s="113"/>
      <c r="J623" s="113"/>
      <c r="K623" s="64"/>
      <c r="L623" s="12"/>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row>
    <row r="624" spans="1:257" s="113" customFormat="1">
      <c r="A624" s="155"/>
      <c r="B624" s="118" t="s">
        <v>337</v>
      </c>
      <c r="K624" s="64"/>
      <c r="L624" s="12"/>
      <c r="M624" s="118"/>
      <c r="N624" s="118"/>
      <c r="O624" s="118"/>
      <c r="P624" s="118"/>
      <c r="Q624" s="118"/>
      <c r="R624" s="118"/>
      <c r="S624" s="118"/>
      <c r="T624" s="118"/>
      <c r="U624" s="118"/>
      <c r="V624" s="118"/>
      <c r="W624" s="118"/>
      <c r="X624" s="118"/>
      <c r="Y624" s="118"/>
      <c r="Z624" s="118"/>
      <c r="AA624" s="118"/>
      <c r="AB624" s="118"/>
      <c r="AC624" s="118"/>
      <c r="AD624" s="118"/>
      <c r="AE624" s="118"/>
      <c r="AF624" s="118"/>
      <c r="AG624" s="118"/>
      <c r="AH624" s="118"/>
      <c r="AI624" s="118"/>
      <c r="AJ624" s="118"/>
      <c r="AK624" s="118"/>
      <c r="AL624" s="118"/>
      <c r="AM624" s="118"/>
      <c r="AN624" s="118"/>
      <c r="AO624" s="118"/>
      <c r="AP624" s="118"/>
      <c r="AQ624" s="118"/>
      <c r="AR624" s="118"/>
      <c r="AS624" s="118"/>
      <c r="AT624" s="118"/>
      <c r="AU624" s="118"/>
      <c r="AV624" s="118"/>
      <c r="AW624" s="118"/>
      <c r="AX624" s="118"/>
      <c r="AY624" s="118"/>
      <c r="AZ624" s="118"/>
      <c r="BA624" s="118"/>
      <c r="BB624" s="118"/>
      <c r="BC624" s="118"/>
      <c r="BD624" s="118"/>
      <c r="BE624" s="118"/>
      <c r="BF624" s="118"/>
      <c r="BG624" s="118"/>
      <c r="BH624" s="118"/>
      <c r="BI624" s="118"/>
      <c r="BJ624" s="118"/>
      <c r="BK624" s="118"/>
      <c r="BL624" s="118"/>
      <c r="BM624" s="118"/>
      <c r="BN624" s="118"/>
      <c r="BO624" s="118"/>
      <c r="BP624" s="118"/>
      <c r="BQ624" s="118"/>
      <c r="BR624" s="118"/>
      <c r="BS624" s="118"/>
      <c r="BT624" s="118"/>
      <c r="BU624" s="118"/>
      <c r="BV624" s="118"/>
      <c r="BW624" s="118"/>
      <c r="BX624" s="118"/>
      <c r="BY624" s="118"/>
      <c r="BZ624" s="118"/>
      <c r="CA624" s="118"/>
      <c r="CB624" s="118"/>
      <c r="CC624" s="118"/>
      <c r="CD624" s="118"/>
      <c r="CE624" s="118"/>
      <c r="CF624" s="118"/>
      <c r="CG624" s="118"/>
      <c r="CH624" s="118"/>
      <c r="CI624" s="118"/>
      <c r="CJ624" s="118"/>
      <c r="CK624" s="118"/>
      <c r="CL624" s="118"/>
      <c r="CM624" s="118"/>
      <c r="CN624" s="118"/>
      <c r="CO624" s="118"/>
      <c r="CP624" s="118"/>
      <c r="CQ624" s="118"/>
      <c r="CR624" s="118"/>
      <c r="CS624" s="118"/>
      <c r="CT624" s="118"/>
      <c r="CU624" s="118"/>
      <c r="CV624" s="118"/>
      <c r="CW624" s="118"/>
      <c r="CX624" s="118"/>
      <c r="CY624" s="118"/>
      <c r="CZ624" s="118"/>
      <c r="DA624" s="118"/>
      <c r="DB624" s="118"/>
      <c r="DC624" s="118"/>
      <c r="DD624" s="118"/>
      <c r="DE624" s="118"/>
      <c r="DF624" s="118"/>
      <c r="DG624" s="118"/>
      <c r="DH624" s="118"/>
      <c r="DI624" s="118"/>
      <c r="DJ624" s="118"/>
      <c r="DK624" s="118"/>
      <c r="DL624" s="118"/>
      <c r="DM624" s="118"/>
      <c r="DN624" s="118"/>
      <c r="DO624" s="118"/>
      <c r="DP624" s="118"/>
      <c r="DQ624" s="118"/>
      <c r="DR624" s="118"/>
      <c r="DS624" s="118"/>
      <c r="DT624" s="118"/>
      <c r="DU624" s="118"/>
      <c r="DV624" s="118"/>
      <c r="DW624" s="118"/>
      <c r="DX624" s="118"/>
      <c r="DY624" s="118"/>
      <c r="DZ624" s="118"/>
      <c r="EA624" s="118"/>
      <c r="EB624" s="118"/>
      <c r="EC624" s="118"/>
      <c r="ED624" s="118"/>
      <c r="EE624" s="118"/>
      <c r="EF624" s="118"/>
      <c r="EG624" s="118"/>
      <c r="EH624" s="118"/>
      <c r="EI624" s="118"/>
      <c r="EJ624" s="118"/>
      <c r="EK624" s="118"/>
      <c r="EL624" s="118"/>
      <c r="EM624" s="118"/>
      <c r="EN624" s="118"/>
      <c r="EO624" s="118"/>
      <c r="EP624" s="118"/>
      <c r="EQ624" s="118"/>
      <c r="ER624" s="118"/>
      <c r="ES624" s="118"/>
      <c r="ET624" s="118"/>
      <c r="EU624" s="118"/>
      <c r="EV624" s="118"/>
      <c r="EW624" s="118"/>
      <c r="EX624" s="118"/>
      <c r="EY624" s="118"/>
      <c r="EZ624" s="118"/>
      <c r="FA624" s="118"/>
      <c r="FB624" s="118"/>
      <c r="FC624" s="118"/>
      <c r="FD624" s="118"/>
      <c r="FE624" s="118"/>
      <c r="FF624" s="118"/>
      <c r="FG624" s="118"/>
      <c r="FH624" s="118"/>
      <c r="FI624" s="118"/>
      <c r="FJ624" s="118"/>
      <c r="FK624" s="118"/>
      <c r="FL624" s="118"/>
      <c r="FM624" s="118"/>
      <c r="FN624" s="118"/>
      <c r="FO624" s="118"/>
      <c r="FP624" s="118"/>
      <c r="FQ624" s="118"/>
      <c r="FR624" s="118"/>
      <c r="FS624" s="118"/>
      <c r="FT624" s="118"/>
      <c r="FU624" s="118"/>
      <c r="FV624" s="118"/>
      <c r="FW624" s="118"/>
      <c r="FX624" s="118"/>
      <c r="FY624" s="118"/>
      <c r="FZ624" s="118"/>
      <c r="GA624" s="118"/>
      <c r="GB624" s="118"/>
      <c r="GC624" s="118"/>
      <c r="GD624" s="118"/>
      <c r="GE624" s="118"/>
      <c r="GF624" s="118"/>
      <c r="GG624" s="118"/>
      <c r="GH624" s="118"/>
      <c r="GI624" s="118"/>
      <c r="GJ624" s="118"/>
      <c r="GK624" s="118"/>
      <c r="GL624" s="118"/>
      <c r="GM624" s="118"/>
      <c r="GN624" s="118"/>
      <c r="GO624" s="118"/>
      <c r="GP624" s="118"/>
      <c r="GQ624" s="118"/>
      <c r="GR624" s="118"/>
      <c r="GS624" s="118"/>
      <c r="GT624" s="118"/>
      <c r="GU624" s="118"/>
      <c r="GV624" s="118"/>
      <c r="GW624" s="118"/>
      <c r="GX624" s="118"/>
      <c r="GY624" s="118"/>
      <c r="GZ624" s="118"/>
      <c r="HA624" s="118"/>
      <c r="HB624" s="118"/>
      <c r="HC624" s="118"/>
      <c r="HD624" s="118"/>
      <c r="HE624" s="118"/>
      <c r="HF624" s="118"/>
      <c r="HG624" s="118"/>
      <c r="HH624" s="118"/>
      <c r="HI624" s="118"/>
      <c r="HJ624" s="118"/>
      <c r="HK624" s="118"/>
      <c r="HL624" s="118"/>
      <c r="HM624" s="118"/>
      <c r="HN624" s="118"/>
      <c r="HO624" s="118"/>
      <c r="HP624" s="118"/>
      <c r="HQ624" s="118"/>
      <c r="HR624" s="118"/>
      <c r="HS624" s="118"/>
      <c r="HT624" s="118"/>
      <c r="HU624" s="118"/>
      <c r="HV624" s="118"/>
      <c r="HW624" s="118"/>
      <c r="HX624" s="118"/>
      <c r="HY624" s="118"/>
      <c r="HZ624" s="118"/>
      <c r="IA624" s="118"/>
      <c r="IB624" s="118"/>
      <c r="IC624" s="118"/>
      <c r="ID624" s="118"/>
      <c r="IE624" s="118"/>
      <c r="IF624" s="118"/>
      <c r="IG624" s="118"/>
      <c r="IH624" s="118"/>
      <c r="II624" s="118"/>
      <c r="IJ624" s="118"/>
      <c r="IK624" s="118"/>
      <c r="IL624" s="118"/>
      <c r="IM624" s="118"/>
      <c r="IN624" s="118"/>
      <c r="IO624" s="118"/>
      <c r="IP624" s="118"/>
      <c r="IQ624" s="118"/>
      <c r="IR624" s="118"/>
      <c r="IS624" s="118"/>
      <c r="IT624" s="118"/>
      <c r="IU624" s="118"/>
      <c r="IV624" s="118"/>
      <c r="IW624" s="118"/>
    </row>
    <row r="625" spans="1:257" ht="28.15" customHeight="1">
      <c r="A625" s="155"/>
      <c r="B625" s="116" t="s">
        <v>11</v>
      </c>
      <c r="C625" s="116"/>
      <c r="D625" s="42">
        <v>3</v>
      </c>
      <c r="E625" s="116"/>
      <c r="F625" s="114" t="s">
        <v>9</v>
      </c>
      <c r="G625" s="112"/>
      <c r="H625" s="116" t="s">
        <v>69</v>
      </c>
      <c r="I625" s="122"/>
      <c r="J625" s="51">
        <f>SUM(D625*G625)</f>
        <v>0</v>
      </c>
      <c r="K625" s="86" t="s">
        <v>69</v>
      </c>
      <c r="L625" s="12"/>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row>
    <row r="626" spans="1:257">
      <c r="A626" s="165"/>
      <c r="B626" s="19"/>
      <c r="C626" s="138"/>
      <c r="D626" s="138"/>
      <c r="E626" s="138"/>
      <c r="F626" s="138"/>
      <c r="G626" s="138"/>
      <c r="H626" s="138"/>
      <c r="I626" s="123"/>
      <c r="J626" s="138"/>
      <c r="K626" s="134"/>
      <c r="L626" s="12"/>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row>
    <row r="627" spans="1:257" ht="51" customHeight="1">
      <c r="A627" s="155">
        <v>14</v>
      </c>
      <c r="B627" s="588" t="s">
        <v>331</v>
      </c>
      <c r="C627" s="588"/>
      <c r="D627" s="588"/>
      <c r="E627" s="588"/>
      <c r="F627" s="588"/>
      <c r="G627" s="588"/>
      <c r="H627" s="588"/>
      <c r="I627" s="113"/>
      <c r="J627" s="113"/>
      <c r="K627" s="64"/>
      <c r="L627" s="12"/>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row>
    <row r="628" spans="1:257">
      <c r="A628" s="155"/>
      <c r="B628" s="118" t="s">
        <v>330</v>
      </c>
      <c r="C628" s="113"/>
      <c r="D628" s="113"/>
      <c r="E628" s="113"/>
      <c r="F628" s="113"/>
      <c r="G628" s="113"/>
      <c r="H628" s="113"/>
      <c r="I628" s="113"/>
      <c r="J628" s="113"/>
      <c r="K628" s="64"/>
    </row>
    <row r="629" spans="1:257" ht="16.149999999999999" customHeight="1">
      <c r="A629" s="155"/>
      <c r="B629" s="116" t="s">
        <v>11</v>
      </c>
      <c r="C629" s="116"/>
      <c r="D629" s="42">
        <v>1</v>
      </c>
      <c r="E629" s="116"/>
      <c r="F629" s="114" t="s">
        <v>9</v>
      </c>
      <c r="G629" s="112"/>
      <c r="H629" s="116" t="s">
        <v>69</v>
      </c>
      <c r="I629" s="122"/>
      <c r="J629" s="51">
        <f>SUM(D629*G629)</f>
        <v>0</v>
      </c>
      <c r="K629" s="86" t="s">
        <v>69</v>
      </c>
    </row>
    <row r="630" spans="1:257" ht="14.25">
      <c r="A630" s="155"/>
      <c r="B630" s="116"/>
      <c r="C630" s="116"/>
      <c r="D630" s="18"/>
      <c r="E630" s="19"/>
      <c r="F630" s="37"/>
      <c r="G630" s="62"/>
      <c r="H630" s="19"/>
      <c r="I630" s="122"/>
      <c r="J630" s="30"/>
      <c r="K630" s="87"/>
    </row>
    <row r="631" spans="1:257" ht="54.75" customHeight="1">
      <c r="A631" s="155">
        <v>15</v>
      </c>
      <c r="B631" s="588" t="s">
        <v>331</v>
      </c>
      <c r="C631" s="588"/>
      <c r="D631" s="588"/>
      <c r="E631" s="588"/>
      <c r="F631" s="588"/>
      <c r="G631" s="588"/>
      <c r="H631" s="588"/>
      <c r="I631" s="113"/>
      <c r="J631" s="113"/>
      <c r="K631" s="64"/>
      <c r="L631" s="12"/>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c r="IQ631" s="3"/>
      <c r="IR631" s="3"/>
      <c r="IS631" s="3"/>
      <c r="IT631" s="3"/>
      <c r="IU631" s="3"/>
      <c r="IV631" s="3"/>
      <c r="IW631" s="3"/>
    </row>
    <row r="632" spans="1:257">
      <c r="A632" s="155"/>
      <c r="B632" s="118" t="s">
        <v>329</v>
      </c>
      <c r="C632" s="113"/>
      <c r="D632" s="113"/>
      <c r="E632" s="113"/>
      <c r="F632" s="113"/>
      <c r="G632" s="113"/>
      <c r="H632" s="113"/>
      <c r="I632" s="113"/>
      <c r="J632" s="113"/>
      <c r="K632" s="64"/>
      <c r="L632" s="1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c r="IQ632" s="3"/>
      <c r="IR632" s="3"/>
      <c r="IS632" s="3"/>
      <c r="IT632" s="3"/>
      <c r="IU632" s="3"/>
      <c r="IV632" s="3"/>
      <c r="IW632" s="3"/>
    </row>
    <row r="633" spans="1:257" s="113" customFormat="1" ht="21" customHeight="1">
      <c r="A633" s="155"/>
      <c r="B633" s="116" t="s">
        <v>11</v>
      </c>
      <c r="C633" s="116"/>
      <c r="D633" s="42">
        <v>2</v>
      </c>
      <c r="E633" s="116"/>
      <c r="F633" s="114" t="s">
        <v>9</v>
      </c>
      <c r="G633" s="112"/>
      <c r="H633" s="116" t="s">
        <v>69</v>
      </c>
      <c r="I633" s="122"/>
      <c r="J633" s="51">
        <f>SUM(D633*G633)</f>
        <v>0</v>
      </c>
      <c r="K633" s="86" t="s">
        <v>69</v>
      </c>
      <c r="L633" s="123"/>
      <c r="M633" s="116"/>
      <c r="N633" s="116"/>
      <c r="O633" s="116"/>
      <c r="P633" s="116"/>
      <c r="Q633" s="116"/>
      <c r="R633" s="116"/>
      <c r="S633" s="116"/>
      <c r="T633" s="116"/>
      <c r="U633" s="116"/>
      <c r="V633" s="116"/>
      <c r="W633" s="116"/>
      <c r="X633" s="116"/>
      <c r="Y633" s="116"/>
      <c r="Z633" s="116"/>
      <c r="AA633" s="116"/>
      <c r="AB633" s="116"/>
      <c r="AC633" s="116"/>
      <c r="AD633" s="116"/>
      <c r="AE633" s="116"/>
      <c r="AF633" s="116"/>
      <c r="AG633" s="116"/>
      <c r="AH633" s="116"/>
      <c r="AI633" s="116"/>
      <c r="AJ633" s="116"/>
      <c r="AK633" s="116"/>
      <c r="AL633" s="116"/>
      <c r="AM633" s="116"/>
      <c r="AN633" s="116"/>
      <c r="AO633" s="116"/>
      <c r="AP633" s="116"/>
      <c r="AQ633" s="116"/>
      <c r="AR633" s="116"/>
      <c r="AS633" s="116"/>
      <c r="AT633" s="116"/>
      <c r="AU633" s="116"/>
      <c r="AV633" s="116"/>
      <c r="AW633" s="116"/>
      <c r="AX633" s="116"/>
      <c r="AY633" s="116"/>
      <c r="AZ633" s="116"/>
      <c r="BA633" s="116"/>
      <c r="BB633" s="116"/>
      <c r="BC633" s="116"/>
      <c r="BD633" s="116"/>
      <c r="BE633" s="116"/>
      <c r="BF633" s="116"/>
      <c r="BG633" s="116"/>
      <c r="BH633" s="116"/>
      <c r="BI633" s="116"/>
      <c r="BJ633" s="116"/>
      <c r="BK633" s="116"/>
      <c r="BL633" s="116"/>
      <c r="BM633" s="116"/>
      <c r="BN633" s="116"/>
      <c r="BO633" s="116"/>
      <c r="BP633" s="116"/>
      <c r="BQ633" s="116"/>
      <c r="BR633" s="116"/>
      <c r="BS633" s="116"/>
      <c r="BT633" s="116"/>
      <c r="BU633" s="116"/>
      <c r="BV633" s="116"/>
      <c r="BW633" s="116"/>
      <c r="BX633" s="116"/>
      <c r="BY633" s="116"/>
      <c r="BZ633" s="116"/>
      <c r="CA633" s="116"/>
      <c r="CB633" s="116"/>
      <c r="CC633" s="116"/>
      <c r="CD633" s="116"/>
      <c r="CE633" s="116"/>
      <c r="CF633" s="116"/>
      <c r="CG633" s="116"/>
      <c r="CH633" s="116"/>
      <c r="CI633" s="116"/>
      <c r="CJ633" s="116"/>
      <c r="CK633" s="116"/>
      <c r="CL633" s="116"/>
      <c r="CM633" s="116"/>
      <c r="CN633" s="116"/>
      <c r="CO633" s="116"/>
      <c r="CP633" s="116"/>
      <c r="CQ633" s="116"/>
      <c r="CR633" s="116"/>
      <c r="CS633" s="116"/>
      <c r="CT633" s="116"/>
      <c r="CU633" s="116"/>
      <c r="CV633" s="116"/>
      <c r="CW633" s="116"/>
      <c r="CX633" s="116"/>
      <c r="CY633" s="116"/>
      <c r="CZ633" s="116"/>
      <c r="DA633" s="116"/>
      <c r="DB633" s="116"/>
      <c r="DC633" s="116"/>
      <c r="DD633" s="116"/>
      <c r="DE633" s="116"/>
      <c r="DF633" s="116"/>
      <c r="DG633" s="116"/>
      <c r="DH633" s="116"/>
      <c r="DI633" s="116"/>
      <c r="DJ633" s="116"/>
      <c r="DK633" s="116"/>
      <c r="DL633" s="116"/>
      <c r="DM633" s="116"/>
      <c r="DN633" s="116"/>
      <c r="DO633" s="116"/>
      <c r="DP633" s="116"/>
      <c r="DQ633" s="116"/>
      <c r="DR633" s="116"/>
      <c r="DS633" s="116"/>
      <c r="DT633" s="116"/>
      <c r="DU633" s="116"/>
      <c r="DV633" s="116"/>
      <c r="DW633" s="116"/>
      <c r="DX633" s="116"/>
      <c r="DY633" s="116"/>
      <c r="DZ633" s="116"/>
      <c r="EA633" s="116"/>
      <c r="EB633" s="116"/>
      <c r="EC633" s="116"/>
      <c r="ED633" s="116"/>
      <c r="EE633" s="116"/>
      <c r="EF633" s="116"/>
      <c r="EG633" s="116"/>
      <c r="EH633" s="116"/>
      <c r="EI633" s="116"/>
      <c r="EJ633" s="116"/>
      <c r="EK633" s="116"/>
      <c r="EL633" s="116"/>
      <c r="EM633" s="116"/>
      <c r="EN633" s="116"/>
      <c r="EO633" s="116"/>
      <c r="EP633" s="116"/>
      <c r="EQ633" s="116"/>
      <c r="ER633" s="116"/>
      <c r="ES633" s="116"/>
      <c r="ET633" s="116"/>
      <c r="EU633" s="116"/>
      <c r="EV633" s="116"/>
      <c r="EW633" s="116"/>
      <c r="EX633" s="116"/>
      <c r="EY633" s="116"/>
      <c r="EZ633" s="116"/>
      <c r="FA633" s="116"/>
      <c r="FB633" s="116"/>
      <c r="FC633" s="116"/>
      <c r="FD633" s="116"/>
      <c r="FE633" s="116"/>
      <c r="FF633" s="116"/>
      <c r="FG633" s="116"/>
      <c r="FH633" s="116"/>
      <c r="FI633" s="116"/>
      <c r="FJ633" s="116"/>
      <c r="FK633" s="116"/>
      <c r="FL633" s="116"/>
      <c r="FM633" s="116"/>
      <c r="FN633" s="116"/>
      <c r="FO633" s="116"/>
      <c r="FP633" s="116"/>
      <c r="FQ633" s="116"/>
      <c r="FR633" s="116"/>
      <c r="FS633" s="116"/>
      <c r="FT633" s="116"/>
      <c r="FU633" s="116"/>
      <c r="FV633" s="116"/>
      <c r="FW633" s="116"/>
      <c r="FX633" s="116"/>
      <c r="FY633" s="116"/>
      <c r="FZ633" s="116"/>
      <c r="GA633" s="116"/>
      <c r="GB633" s="116"/>
      <c r="GC633" s="116"/>
      <c r="GD633" s="116"/>
      <c r="GE633" s="116"/>
      <c r="GF633" s="116"/>
      <c r="GG633" s="116"/>
      <c r="GH633" s="116"/>
      <c r="GI633" s="116"/>
      <c r="GJ633" s="116"/>
      <c r="GK633" s="116"/>
      <c r="GL633" s="116"/>
      <c r="GM633" s="116"/>
      <c r="GN633" s="116"/>
      <c r="GO633" s="116"/>
      <c r="GP633" s="116"/>
      <c r="GQ633" s="116"/>
      <c r="GR633" s="116"/>
      <c r="GS633" s="116"/>
      <c r="GT633" s="116"/>
      <c r="GU633" s="116"/>
      <c r="GV633" s="116"/>
      <c r="GW633" s="116"/>
      <c r="GX633" s="116"/>
      <c r="GY633" s="116"/>
      <c r="GZ633" s="116"/>
      <c r="HA633" s="116"/>
      <c r="HB633" s="116"/>
      <c r="HC633" s="116"/>
      <c r="HD633" s="116"/>
      <c r="HE633" s="116"/>
      <c r="HF633" s="116"/>
      <c r="HG633" s="116"/>
      <c r="HH633" s="116"/>
      <c r="HI633" s="116"/>
      <c r="HJ633" s="116"/>
      <c r="HK633" s="116"/>
      <c r="HL633" s="116"/>
      <c r="HM633" s="116"/>
      <c r="HN633" s="116"/>
      <c r="HO633" s="116"/>
      <c r="HP633" s="116"/>
      <c r="HQ633" s="116"/>
      <c r="HR633" s="116"/>
      <c r="HS633" s="116"/>
      <c r="HT633" s="116"/>
      <c r="HU633" s="116"/>
      <c r="HV633" s="116"/>
      <c r="HW633" s="116"/>
      <c r="HX633" s="116"/>
      <c r="HY633" s="116"/>
      <c r="HZ633" s="116"/>
      <c r="IA633" s="116"/>
      <c r="IB633" s="116"/>
      <c r="IC633" s="116"/>
      <c r="ID633" s="116"/>
      <c r="IE633" s="116"/>
      <c r="IF633" s="116"/>
      <c r="IG633" s="116"/>
      <c r="IH633" s="116"/>
      <c r="II633" s="116"/>
      <c r="IJ633" s="116"/>
      <c r="IK633" s="116"/>
      <c r="IL633" s="116"/>
      <c r="IM633" s="116"/>
      <c r="IN633" s="116"/>
      <c r="IO633" s="116"/>
      <c r="IP633" s="116"/>
      <c r="IQ633" s="116"/>
      <c r="IR633" s="116"/>
      <c r="IS633" s="116"/>
      <c r="IT633" s="116"/>
      <c r="IU633" s="116"/>
      <c r="IV633" s="116"/>
      <c r="IW633" s="116"/>
    </row>
    <row r="634" spans="1:257" s="113" customFormat="1" ht="14.25">
      <c r="A634" s="155"/>
      <c r="B634" s="116"/>
      <c r="C634" s="116"/>
      <c r="D634" s="42"/>
      <c r="E634" s="116"/>
      <c r="F634" s="114"/>
      <c r="G634" s="124"/>
      <c r="H634" s="116"/>
      <c r="I634" s="122"/>
      <c r="J634" s="30"/>
      <c r="K634" s="86"/>
      <c r="L634" s="123"/>
      <c r="M634" s="116"/>
      <c r="N634" s="116"/>
      <c r="O634" s="116"/>
      <c r="P634" s="116"/>
      <c r="Q634" s="116"/>
      <c r="R634" s="116"/>
      <c r="S634" s="116"/>
      <c r="T634" s="116"/>
      <c r="U634" s="116"/>
      <c r="V634" s="116"/>
      <c r="W634" s="116"/>
      <c r="X634" s="116"/>
      <c r="Y634" s="116"/>
      <c r="Z634" s="116"/>
      <c r="AA634" s="116"/>
      <c r="AB634" s="116"/>
      <c r="AC634" s="116"/>
      <c r="AD634" s="116"/>
      <c r="AE634" s="116"/>
      <c r="AF634" s="116"/>
      <c r="AG634" s="116"/>
      <c r="AH634" s="116"/>
      <c r="AI634" s="116"/>
      <c r="AJ634" s="116"/>
      <c r="AK634" s="116"/>
      <c r="AL634" s="116"/>
      <c r="AM634" s="116"/>
      <c r="AN634" s="116"/>
      <c r="AO634" s="116"/>
      <c r="AP634" s="116"/>
      <c r="AQ634" s="116"/>
      <c r="AR634" s="116"/>
      <c r="AS634" s="116"/>
      <c r="AT634" s="116"/>
      <c r="AU634" s="116"/>
      <c r="AV634" s="116"/>
      <c r="AW634" s="116"/>
      <c r="AX634" s="116"/>
      <c r="AY634" s="116"/>
      <c r="AZ634" s="116"/>
      <c r="BA634" s="116"/>
      <c r="BB634" s="116"/>
      <c r="BC634" s="116"/>
      <c r="BD634" s="116"/>
      <c r="BE634" s="116"/>
      <c r="BF634" s="116"/>
      <c r="BG634" s="116"/>
      <c r="BH634" s="116"/>
      <c r="BI634" s="116"/>
      <c r="BJ634" s="116"/>
      <c r="BK634" s="116"/>
      <c r="BL634" s="116"/>
      <c r="BM634" s="116"/>
      <c r="BN634" s="116"/>
      <c r="BO634" s="116"/>
      <c r="BP634" s="116"/>
      <c r="BQ634" s="116"/>
      <c r="BR634" s="116"/>
      <c r="BS634" s="116"/>
      <c r="BT634" s="116"/>
      <c r="BU634" s="116"/>
      <c r="BV634" s="116"/>
      <c r="BW634" s="116"/>
      <c r="BX634" s="116"/>
      <c r="BY634" s="116"/>
      <c r="BZ634" s="116"/>
      <c r="CA634" s="116"/>
      <c r="CB634" s="116"/>
      <c r="CC634" s="116"/>
      <c r="CD634" s="116"/>
      <c r="CE634" s="116"/>
      <c r="CF634" s="116"/>
      <c r="CG634" s="116"/>
      <c r="CH634" s="116"/>
      <c r="CI634" s="116"/>
      <c r="CJ634" s="116"/>
      <c r="CK634" s="116"/>
      <c r="CL634" s="116"/>
      <c r="CM634" s="116"/>
      <c r="CN634" s="116"/>
      <c r="CO634" s="116"/>
      <c r="CP634" s="116"/>
      <c r="CQ634" s="116"/>
      <c r="CR634" s="116"/>
      <c r="CS634" s="116"/>
      <c r="CT634" s="116"/>
      <c r="CU634" s="116"/>
      <c r="CV634" s="116"/>
      <c r="CW634" s="116"/>
      <c r="CX634" s="116"/>
      <c r="CY634" s="116"/>
      <c r="CZ634" s="116"/>
      <c r="DA634" s="116"/>
      <c r="DB634" s="116"/>
      <c r="DC634" s="116"/>
      <c r="DD634" s="116"/>
      <c r="DE634" s="116"/>
      <c r="DF634" s="116"/>
      <c r="DG634" s="116"/>
      <c r="DH634" s="116"/>
      <c r="DI634" s="116"/>
      <c r="DJ634" s="116"/>
      <c r="DK634" s="116"/>
      <c r="DL634" s="116"/>
      <c r="DM634" s="116"/>
      <c r="DN634" s="116"/>
      <c r="DO634" s="116"/>
      <c r="DP634" s="116"/>
      <c r="DQ634" s="116"/>
      <c r="DR634" s="116"/>
      <c r="DS634" s="116"/>
      <c r="DT634" s="116"/>
      <c r="DU634" s="116"/>
      <c r="DV634" s="116"/>
      <c r="DW634" s="116"/>
      <c r="DX634" s="116"/>
      <c r="DY634" s="116"/>
      <c r="DZ634" s="116"/>
      <c r="EA634" s="116"/>
      <c r="EB634" s="116"/>
      <c r="EC634" s="116"/>
      <c r="ED634" s="116"/>
      <c r="EE634" s="116"/>
      <c r="EF634" s="116"/>
      <c r="EG634" s="116"/>
      <c r="EH634" s="116"/>
      <c r="EI634" s="116"/>
      <c r="EJ634" s="116"/>
      <c r="EK634" s="116"/>
      <c r="EL634" s="116"/>
      <c r="EM634" s="116"/>
      <c r="EN634" s="116"/>
      <c r="EO634" s="116"/>
      <c r="EP634" s="116"/>
      <c r="EQ634" s="116"/>
      <c r="ER634" s="116"/>
      <c r="ES634" s="116"/>
      <c r="ET634" s="116"/>
      <c r="EU634" s="116"/>
      <c r="EV634" s="116"/>
      <c r="EW634" s="116"/>
      <c r="EX634" s="116"/>
      <c r="EY634" s="116"/>
      <c r="EZ634" s="116"/>
      <c r="FA634" s="116"/>
      <c r="FB634" s="116"/>
      <c r="FC634" s="116"/>
      <c r="FD634" s="116"/>
      <c r="FE634" s="116"/>
      <c r="FF634" s="116"/>
      <c r="FG634" s="116"/>
      <c r="FH634" s="116"/>
      <c r="FI634" s="116"/>
      <c r="FJ634" s="116"/>
      <c r="FK634" s="116"/>
      <c r="FL634" s="116"/>
      <c r="FM634" s="116"/>
      <c r="FN634" s="116"/>
      <c r="FO634" s="116"/>
      <c r="FP634" s="116"/>
      <c r="FQ634" s="116"/>
      <c r="FR634" s="116"/>
      <c r="FS634" s="116"/>
      <c r="FT634" s="116"/>
      <c r="FU634" s="116"/>
      <c r="FV634" s="116"/>
      <c r="FW634" s="116"/>
      <c r="FX634" s="116"/>
      <c r="FY634" s="116"/>
      <c r="FZ634" s="116"/>
      <c r="GA634" s="116"/>
      <c r="GB634" s="116"/>
      <c r="GC634" s="116"/>
      <c r="GD634" s="116"/>
      <c r="GE634" s="116"/>
      <c r="GF634" s="116"/>
      <c r="GG634" s="116"/>
      <c r="GH634" s="116"/>
      <c r="GI634" s="116"/>
      <c r="GJ634" s="116"/>
      <c r="GK634" s="116"/>
      <c r="GL634" s="116"/>
      <c r="GM634" s="116"/>
      <c r="GN634" s="116"/>
      <c r="GO634" s="116"/>
      <c r="GP634" s="116"/>
      <c r="GQ634" s="116"/>
      <c r="GR634" s="116"/>
      <c r="GS634" s="116"/>
      <c r="GT634" s="116"/>
      <c r="GU634" s="116"/>
      <c r="GV634" s="116"/>
      <c r="GW634" s="116"/>
      <c r="GX634" s="116"/>
      <c r="GY634" s="116"/>
      <c r="GZ634" s="116"/>
      <c r="HA634" s="116"/>
      <c r="HB634" s="116"/>
      <c r="HC634" s="116"/>
      <c r="HD634" s="116"/>
      <c r="HE634" s="116"/>
      <c r="HF634" s="116"/>
      <c r="HG634" s="116"/>
      <c r="HH634" s="116"/>
      <c r="HI634" s="116"/>
      <c r="HJ634" s="116"/>
      <c r="HK634" s="116"/>
      <c r="HL634" s="116"/>
      <c r="HM634" s="116"/>
      <c r="HN634" s="116"/>
      <c r="HO634" s="116"/>
      <c r="HP634" s="116"/>
      <c r="HQ634" s="116"/>
      <c r="HR634" s="116"/>
      <c r="HS634" s="116"/>
      <c r="HT634" s="116"/>
      <c r="HU634" s="116"/>
      <c r="HV634" s="116"/>
      <c r="HW634" s="116"/>
      <c r="HX634" s="116"/>
      <c r="HY634" s="116"/>
      <c r="HZ634" s="116"/>
      <c r="IA634" s="116"/>
      <c r="IB634" s="116"/>
      <c r="IC634" s="116"/>
      <c r="ID634" s="116"/>
      <c r="IE634" s="116"/>
      <c r="IF634" s="116"/>
      <c r="IG634" s="116"/>
      <c r="IH634" s="116"/>
      <c r="II634" s="116"/>
      <c r="IJ634" s="116"/>
      <c r="IK634" s="116"/>
      <c r="IL634" s="116"/>
      <c r="IM634" s="116"/>
      <c r="IN634" s="116"/>
      <c r="IO634" s="116"/>
      <c r="IP634" s="116"/>
      <c r="IQ634" s="116"/>
      <c r="IR634" s="116"/>
      <c r="IS634" s="116"/>
      <c r="IT634" s="116"/>
      <c r="IU634" s="116"/>
      <c r="IV634" s="116"/>
      <c r="IW634" s="116"/>
    </row>
    <row r="635" spans="1:257" s="113" customFormat="1" ht="55.5" customHeight="1">
      <c r="A635" s="155">
        <v>16</v>
      </c>
      <c r="B635" s="588" t="s">
        <v>368</v>
      </c>
      <c r="C635" s="588"/>
      <c r="D635" s="588"/>
      <c r="E635" s="588"/>
      <c r="F635" s="588"/>
      <c r="G635" s="588"/>
      <c r="H635" s="588"/>
      <c r="K635" s="64"/>
      <c r="L635" s="123"/>
      <c r="M635" s="116"/>
      <c r="N635" s="116"/>
      <c r="O635" s="116"/>
      <c r="P635" s="116"/>
      <c r="Q635" s="116"/>
      <c r="R635" s="116"/>
      <c r="S635" s="116"/>
      <c r="T635" s="116"/>
      <c r="U635" s="116"/>
      <c r="V635" s="116"/>
      <c r="W635" s="116"/>
      <c r="X635" s="116"/>
      <c r="Y635" s="116"/>
      <c r="Z635" s="116"/>
      <c r="AA635" s="116"/>
      <c r="AB635" s="116"/>
      <c r="AC635" s="116"/>
      <c r="AD635" s="116"/>
      <c r="AE635" s="116"/>
      <c r="AF635" s="116"/>
      <c r="AG635" s="116"/>
      <c r="AH635" s="116"/>
      <c r="AI635" s="116"/>
      <c r="AJ635" s="116"/>
      <c r="AK635" s="116"/>
      <c r="AL635" s="116"/>
      <c r="AM635" s="116"/>
      <c r="AN635" s="116"/>
      <c r="AO635" s="116"/>
      <c r="AP635" s="116"/>
      <c r="AQ635" s="116"/>
      <c r="AR635" s="116"/>
      <c r="AS635" s="116"/>
      <c r="AT635" s="116"/>
      <c r="AU635" s="116"/>
      <c r="AV635" s="116"/>
      <c r="AW635" s="116"/>
      <c r="AX635" s="116"/>
      <c r="AY635" s="116"/>
      <c r="AZ635" s="116"/>
      <c r="BA635" s="116"/>
      <c r="BB635" s="116"/>
      <c r="BC635" s="116"/>
      <c r="BD635" s="116"/>
      <c r="BE635" s="116"/>
      <c r="BF635" s="116"/>
      <c r="BG635" s="116"/>
      <c r="BH635" s="116"/>
      <c r="BI635" s="116"/>
      <c r="BJ635" s="116"/>
      <c r="BK635" s="116"/>
      <c r="BL635" s="116"/>
      <c r="BM635" s="116"/>
      <c r="BN635" s="116"/>
      <c r="BO635" s="116"/>
      <c r="BP635" s="116"/>
      <c r="BQ635" s="116"/>
      <c r="BR635" s="116"/>
      <c r="BS635" s="116"/>
      <c r="BT635" s="116"/>
      <c r="BU635" s="116"/>
      <c r="BV635" s="116"/>
      <c r="BW635" s="116"/>
      <c r="BX635" s="116"/>
      <c r="BY635" s="116"/>
      <c r="BZ635" s="116"/>
      <c r="CA635" s="116"/>
      <c r="CB635" s="116"/>
      <c r="CC635" s="116"/>
      <c r="CD635" s="116"/>
      <c r="CE635" s="116"/>
      <c r="CF635" s="116"/>
      <c r="CG635" s="116"/>
      <c r="CH635" s="116"/>
      <c r="CI635" s="116"/>
      <c r="CJ635" s="116"/>
      <c r="CK635" s="116"/>
      <c r="CL635" s="116"/>
      <c r="CM635" s="116"/>
      <c r="CN635" s="116"/>
      <c r="CO635" s="116"/>
      <c r="CP635" s="116"/>
      <c r="CQ635" s="116"/>
      <c r="CR635" s="116"/>
      <c r="CS635" s="116"/>
      <c r="CT635" s="116"/>
      <c r="CU635" s="116"/>
      <c r="CV635" s="116"/>
      <c r="CW635" s="116"/>
      <c r="CX635" s="116"/>
      <c r="CY635" s="116"/>
      <c r="CZ635" s="116"/>
      <c r="DA635" s="116"/>
      <c r="DB635" s="116"/>
      <c r="DC635" s="116"/>
      <c r="DD635" s="116"/>
      <c r="DE635" s="116"/>
      <c r="DF635" s="116"/>
      <c r="DG635" s="116"/>
      <c r="DH635" s="116"/>
      <c r="DI635" s="116"/>
      <c r="DJ635" s="116"/>
      <c r="DK635" s="116"/>
      <c r="DL635" s="116"/>
      <c r="DM635" s="116"/>
      <c r="DN635" s="116"/>
      <c r="DO635" s="116"/>
      <c r="DP635" s="116"/>
      <c r="DQ635" s="116"/>
      <c r="DR635" s="116"/>
      <c r="DS635" s="116"/>
      <c r="DT635" s="116"/>
      <c r="DU635" s="116"/>
      <c r="DV635" s="116"/>
      <c r="DW635" s="116"/>
      <c r="DX635" s="116"/>
      <c r="DY635" s="116"/>
      <c r="DZ635" s="116"/>
      <c r="EA635" s="116"/>
      <c r="EB635" s="116"/>
      <c r="EC635" s="116"/>
      <c r="ED635" s="116"/>
      <c r="EE635" s="116"/>
      <c r="EF635" s="116"/>
      <c r="EG635" s="116"/>
      <c r="EH635" s="116"/>
      <c r="EI635" s="116"/>
      <c r="EJ635" s="116"/>
      <c r="EK635" s="116"/>
      <c r="EL635" s="116"/>
      <c r="EM635" s="116"/>
      <c r="EN635" s="116"/>
      <c r="EO635" s="116"/>
      <c r="EP635" s="116"/>
      <c r="EQ635" s="116"/>
      <c r="ER635" s="116"/>
      <c r="ES635" s="116"/>
      <c r="ET635" s="116"/>
      <c r="EU635" s="116"/>
      <c r="EV635" s="116"/>
      <c r="EW635" s="116"/>
      <c r="EX635" s="116"/>
      <c r="EY635" s="116"/>
      <c r="EZ635" s="116"/>
      <c r="FA635" s="116"/>
      <c r="FB635" s="116"/>
      <c r="FC635" s="116"/>
      <c r="FD635" s="116"/>
      <c r="FE635" s="116"/>
      <c r="FF635" s="116"/>
      <c r="FG635" s="116"/>
      <c r="FH635" s="116"/>
      <c r="FI635" s="116"/>
      <c r="FJ635" s="116"/>
      <c r="FK635" s="116"/>
      <c r="FL635" s="116"/>
      <c r="FM635" s="116"/>
      <c r="FN635" s="116"/>
      <c r="FO635" s="116"/>
      <c r="FP635" s="116"/>
      <c r="FQ635" s="116"/>
      <c r="FR635" s="116"/>
      <c r="FS635" s="116"/>
      <c r="FT635" s="116"/>
      <c r="FU635" s="116"/>
      <c r="FV635" s="116"/>
      <c r="FW635" s="116"/>
      <c r="FX635" s="116"/>
      <c r="FY635" s="116"/>
      <c r="FZ635" s="116"/>
      <c r="GA635" s="116"/>
      <c r="GB635" s="116"/>
      <c r="GC635" s="116"/>
      <c r="GD635" s="116"/>
      <c r="GE635" s="116"/>
      <c r="GF635" s="116"/>
      <c r="GG635" s="116"/>
      <c r="GH635" s="116"/>
      <c r="GI635" s="116"/>
      <c r="GJ635" s="116"/>
      <c r="GK635" s="116"/>
      <c r="GL635" s="116"/>
      <c r="GM635" s="116"/>
      <c r="GN635" s="116"/>
      <c r="GO635" s="116"/>
      <c r="GP635" s="116"/>
      <c r="GQ635" s="116"/>
      <c r="GR635" s="116"/>
      <c r="GS635" s="116"/>
      <c r="GT635" s="116"/>
      <c r="GU635" s="116"/>
      <c r="GV635" s="116"/>
      <c r="GW635" s="116"/>
      <c r="GX635" s="116"/>
      <c r="GY635" s="116"/>
      <c r="GZ635" s="116"/>
      <c r="HA635" s="116"/>
      <c r="HB635" s="116"/>
      <c r="HC635" s="116"/>
      <c r="HD635" s="116"/>
      <c r="HE635" s="116"/>
      <c r="HF635" s="116"/>
      <c r="HG635" s="116"/>
      <c r="HH635" s="116"/>
      <c r="HI635" s="116"/>
      <c r="HJ635" s="116"/>
      <c r="HK635" s="116"/>
      <c r="HL635" s="116"/>
      <c r="HM635" s="116"/>
      <c r="HN635" s="116"/>
      <c r="HO635" s="116"/>
      <c r="HP635" s="116"/>
      <c r="HQ635" s="116"/>
      <c r="HR635" s="116"/>
      <c r="HS635" s="116"/>
      <c r="HT635" s="116"/>
      <c r="HU635" s="116"/>
      <c r="HV635" s="116"/>
      <c r="HW635" s="116"/>
      <c r="HX635" s="116"/>
      <c r="HY635" s="116"/>
      <c r="HZ635" s="116"/>
      <c r="IA635" s="116"/>
      <c r="IB635" s="116"/>
      <c r="IC635" s="116"/>
      <c r="ID635" s="116"/>
      <c r="IE635" s="116"/>
      <c r="IF635" s="116"/>
      <c r="IG635" s="116"/>
      <c r="IH635" s="116"/>
      <c r="II635" s="116"/>
      <c r="IJ635" s="116"/>
      <c r="IK635" s="116"/>
      <c r="IL635" s="116"/>
      <c r="IM635" s="116"/>
      <c r="IN635" s="116"/>
      <c r="IO635" s="116"/>
      <c r="IP635" s="116"/>
      <c r="IQ635" s="116"/>
      <c r="IR635" s="116"/>
      <c r="IS635" s="116"/>
      <c r="IT635" s="116"/>
      <c r="IU635" s="116"/>
      <c r="IV635" s="116"/>
      <c r="IW635" s="116"/>
    </row>
    <row r="636" spans="1:257" s="113" customFormat="1">
      <c r="A636" s="155"/>
      <c r="B636" s="118" t="s">
        <v>332</v>
      </c>
      <c r="K636" s="64"/>
      <c r="L636" s="123"/>
      <c r="M636" s="116"/>
      <c r="N636" s="116"/>
      <c r="O636" s="116"/>
      <c r="P636" s="116"/>
      <c r="Q636" s="116"/>
      <c r="R636" s="116"/>
      <c r="S636" s="116"/>
      <c r="T636" s="116"/>
      <c r="U636" s="116"/>
      <c r="V636" s="116"/>
      <c r="W636" s="116"/>
      <c r="X636" s="116"/>
      <c r="Y636" s="116"/>
      <c r="Z636" s="116"/>
      <c r="AA636" s="116"/>
      <c r="AB636" s="116"/>
      <c r="AC636" s="116"/>
      <c r="AD636" s="116"/>
      <c r="AE636" s="116"/>
      <c r="AF636" s="116"/>
      <c r="AG636" s="116"/>
      <c r="AH636" s="116"/>
      <c r="AI636" s="116"/>
      <c r="AJ636" s="116"/>
      <c r="AK636" s="116"/>
      <c r="AL636" s="116"/>
      <c r="AM636" s="116"/>
      <c r="AN636" s="116"/>
      <c r="AO636" s="116"/>
      <c r="AP636" s="116"/>
      <c r="AQ636" s="116"/>
      <c r="AR636" s="116"/>
      <c r="AS636" s="116"/>
      <c r="AT636" s="116"/>
      <c r="AU636" s="116"/>
      <c r="AV636" s="116"/>
      <c r="AW636" s="116"/>
      <c r="AX636" s="116"/>
      <c r="AY636" s="116"/>
      <c r="AZ636" s="116"/>
      <c r="BA636" s="116"/>
      <c r="BB636" s="116"/>
      <c r="BC636" s="116"/>
      <c r="BD636" s="116"/>
      <c r="BE636" s="116"/>
      <c r="BF636" s="116"/>
      <c r="BG636" s="116"/>
      <c r="BH636" s="116"/>
      <c r="BI636" s="116"/>
      <c r="BJ636" s="116"/>
      <c r="BK636" s="116"/>
      <c r="BL636" s="116"/>
      <c r="BM636" s="116"/>
      <c r="BN636" s="116"/>
      <c r="BO636" s="116"/>
      <c r="BP636" s="116"/>
      <c r="BQ636" s="116"/>
      <c r="BR636" s="116"/>
      <c r="BS636" s="116"/>
      <c r="BT636" s="116"/>
      <c r="BU636" s="116"/>
      <c r="BV636" s="116"/>
      <c r="BW636" s="116"/>
      <c r="BX636" s="116"/>
      <c r="BY636" s="116"/>
      <c r="BZ636" s="116"/>
      <c r="CA636" s="116"/>
      <c r="CB636" s="116"/>
      <c r="CC636" s="116"/>
      <c r="CD636" s="116"/>
      <c r="CE636" s="116"/>
      <c r="CF636" s="116"/>
      <c r="CG636" s="116"/>
      <c r="CH636" s="116"/>
      <c r="CI636" s="116"/>
      <c r="CJ636" s="116"/>
      <c r="CK636" s="116"/>
      <c r="CL636" s="116"/>
      <c r="CM636" s="116"/>
      <c r="CN636" s="116"/>
      <c r="CO636" s="116"/>
      <c r="CP636" s="116"/>
      <c r="CQ636" s="116"/>
      <c r="CR636" s="116"/>
      <c r="CS636" s="116"/>
      <c r="CT636" s="116"/>
      <c r="CU636" s="116"/>
      <c r="CV636" s="116"/>
      <c r="CW636" s="116"/>
      <c r="CX636" s="116"/>
      <c r="CY636" s="116"/>
      <c r="CZ636" s="116"/>
      <c r="DA636" s="116"/>
      <c r="DB636" s="116"/>
      <c r="DC636" s="116"/>
      <c r="DD636" s="116"/>
      <c r="DE636" s="116"/>
      <c r="DF636" s="116"/>
      <c r="DG636" s="116"/>
      <c r="DH636" s="116"/>
      <c r="DI636" s="116"/>
      <c r="DJ636" s="116"/>
      <c r="DK636" s="116"/>
      <c r="DL636" s="116"/>
      <c r="DM636" s="116"/>
      <c r="DN636" s="116"/>
      <c r="DO636" s="116"/>
      <c r="DP636" s="116"/>
      <c r="DQ636" s="116"/>
      <c r="DR636" s="116"/>
      <c r="DS636" s="116"/>
      <c r="DT636" s="116"/>
      <c r="DU636" s="116"/>
      <c r="DV636" s="116"/>
      <c r="DW636" s="116"/>
      <c r="DX636" s="116"/>
      <c r="DY636" s="116"/>
      <c r="DZ636" s="116"/>
      <c r="EA636" s="116"/>
      <c r="EB636" s="116"/>
      <c r="EC636" s="116"/>
      <c r="ED636" s="116"/>
      <c r="EE636" s="116"/>
      <c r="EF636" s="116"/>
      <c r="EG636" s="116"/>
      <c r="EH636" s="116"/>
      <c r="EI636" s="116"/>
      <c r="EJ636" s="116"/>
      <c r="EK636" s="116"/>
      <c r="EL636" s="116"/>
      <c r="EM636" s="116"/>
      <c r="EN636" s="116"/>
      <c r="EO636" s="116"/>
      <c r="EP636" s="116"/>
      <c r="EQ636" s="116"/>
      <c r="ER636" s="116"/>
      <c r="ES636" s="116"/>
      <c r="ET636" s="116"/>
      <c r="EU636" s="116"/>
      <c r="EV636" s="116"/>
      <c r="EW636" s="116"/>
      <c r="EX636" s="116"/>
      <c r="EY636" s="116"/>
      <c r="EZ636" s="116"/>
      <c r="FA636" s="116"/>
      <c r="FB636" s="116"/>
      <c r="FC636" s="116"/>
      <c r="FD636" s="116"/>
      <c r="FE636" s="116"/>
      <c r="FF636" s="116"/>
      <c r="FG636" s="116"/>
      <c r="FH636" s="116"/>
      <c r="FI636" s="116"/>
      <c r="FJ636" s="116"/>
      <c r="FK636" s="116"/>
      <c r="FL636" s="116"/>
      <c r="FM636" s="116"/>
      <c r="FN636" s="116"/>
      <c r="FO636" s="116"/>
      <c r="FP636" s="116"/>
      <c r="FQ636" s="116"/>
      <c r="FR636" s="116"/>
      <c r="FS636" s="116"/>
      <c r="FT636" s="116"/>
      <c r="FU636" s="116"/>
      <c r="FV636" s="116"/>
      <c r="FW636" s="116"/>
      <c r="FX636" s="116"/>
      <c r="FY636" s="116"/>
      <c r="FZ636" s="116"/>
      <c r="GA636" s="116"/>
      <c r="GB636" s="116"/>
      <c r="GC636" s="116"/>
      <c r="GD636" s="116"/>
      <c r="GE636" s="116"/>
      <c r="GF636" s="116"/>
      <c r="GG636" s="116"/>
      <c r="GH636" s="116"/>
      <c r="GI636" s="116"/>
      <c r="GJ636" s="116"/>
      <c r="GK636" s="116"/>
      <c r="GL636" s="116"/>
      <c r="GM636" s="116"/>
      <c r="GN636" s="116"/>
      <c r="GO636" s="116"/>
      <c r="GP636" s="116"/>
      <c r="GQ636" s="116"/>
      <c r="GR636" s="116"/>
      <c r="GS636" s="116"/>
      <c r="GT636" s="116"/>
      <c r="GU636" s="116"/>
      <c r="GV636" s="116"/>
      <c r="GW636" s="116"/>
      <c r="GX636" s="116"/>
      <c r="GY636" s="116"/>
      <c r="GZ636" s="116"/>
      <c r="HA636" s="116"/>
      <c r="HB636" s="116"/>
      <c r="HC636" s="116"/>
      <c r="HD636" s="116"/>
      <c r="HE636" s="116"/>
      <c r="HF636" s="116"/>
      <c r="HG636" s="116"/>
      <c r="HH636" s="116"/>
      <c r="HI636" s="116"/>
      <c r="HJ636" s="116"/>
      <c r="HK636" s="116"/>
      <c r="HL636" s="116"/>
      <c r="HM636" s="116"/>
      <c r="HN636" s="116"/>
      <c r="HO636" s="116"/>
      <c r="HP636" s="116"/>
      <c r="HQ636" s="116"/>
      <c r="HR636" s="116"/>
      <c r="HS636" s="116"/>
      <c r="HT636" s="116"/>
      <c r="HU636" s="116"/>
      <c r="HV636" s="116"/>
      <c r="HW636" s="116"/>
      <c r="HX636" s="116"/>
      <c r="HY636" s="116"/>
      <c r="HZ636" s="116"/>
      <c r="IA636" s="116"/>
      <c r="IB636" s="116"/>
      <c r="IC636" s="116"/>
      <c r="ID636" s="116"/>
      <c r="IE636" s="116"/>
      <c r="IF636" s="116"/>
      <c r="IG636" s="116"/>
      <c r="IH636" s="116"/>
      <c r="II636" s="116"/>
      <c r="IJ636" s="116"/>
      <c r="IK636" s="116"/>
      <c r="IL636" s="116"/>
      <c r="IM636" s="116"/>
      <c r="IN636" s="116"/>
      <c r="IO636" s="116"/>
      <c r="IP636" s="116"/>
      <c r="IQ636" s="116"/>
      <c r="IR636" s="116"/>
      <c r="IS636" s="116"/>
      <c r="IT636" s="116"/>
      <c r="IU636" s="116"/>
      <c r="IV636" s="116"/>
      <c r="IW636" s="116"/>
    </row>
    <row r="637" spans="1:257" s="113" customFormat="1" ht="21" customHeight="1">
      <c r="A637" s="155"/>
      <c r="B637" s="116" t="s">
        <v>11</v>
      </c>
      <c r="C637" s="116"/>
      <c r="D637" s="42">
        <v>1</v>
      </c>
      <c r="E637" s="116"/>
      <c r="F637" s="114" t="s">
        <v>9</v>
      </c>
      <c r="G637" s="112"/>
      <c r="H637" s="116" t="s">
        <v>69</v>
      </c>
      <c r="I637" s="122"/>
      <c r="J637" s="51">
        <f>SUM(D637*G637)</f>
        <v>0</v>
      </c>
      <c r="K637" s="86" t="s">
        <v>69</v>
      </c>
      <c r="L637" s="123"/>
      <c r="M637" s="116"/>
      <c r="N637" s="116"/>
      <c r="O637" s="116"/>
      <c r="P637" s="116"/>
      <c r="Q637" s="116"/>
      <c r="R637" s="116"/>
      <c r="S637" s="116"/>
      <c r="T637" s="116"/>
      <c r="U637" s="116"/>
      <c r="V637" s="116"/>
      <c r="W637" s="116"/>
      <c r="X637" s="116"/>
      <c r="Y637" s="116"/>
      <c r="Z637" s="116"/>
      <c r="AA637" s="116"/>
      <c r="AB637" s="116"/>
      <c r="AC637" s="116"/>
      <c r="AD637" s="116"/>
      <c r="AE637" s="116"/>
      <c r="AF637" s="116"/>
      <c r="AG637" s="116"/>
      <c r="AH637" s="116"/>
      <c r="AI637" s="116"/>
      <c r="AJ637" s="116"/>
      <c r="AK637" s="116"/>
      <c r="AL637" s="116"/>
      <c r="AM637" s="116"/>
      <c r="AN637" s="116"/>
      <c r="AO637" s="116"/>
      <c r="AP637" s="116"/>
      <c r="AQ637" s="116"/>
      <c r="AR637" s="116"/>
      <c r="AS637" s="116"/>
      <c r="AT637" s="116"/>
      <c r="AU637" s="116"/>
      <c r="AV637" s="116"/>
      <c r="AW637" s="116"/>
      <c r="AX637" s="116"/>
      <c r="AY637" s="116"/>
      <c r="AZ637" s="116"/>
      <c r="BA637" s="116"/>
      <c r="BB637" s="116"/>
      <c r="BC637" s="116"/>
      <c r="BD637" s="116"/>
      <c r="BE637" s="116"/>
      <c r="BF637" s="116"/>
      <c r="BG637" s="116"/>
      <c r="BH637" s="116"/>
      <c r="BI637" s="116"/>
      <c r="BJ637" s="116"/>
      <c r="BK637" s="116"/>
      <c r="BL637" s="116"/>
      <c r="BM637" s="116"/>
      <c r="BN637" s="116"/>
      <c r="BO637" s="116"/>
      <c r="BP637" s="116"/>
      <c r="BQ637" s="116"/>
      <c r="BR637" s="116"/>
      <c r="BS637" s="116"/>
      <c r="BT637" s="116"/>
      <c r="BU637" s="116"/>
      <c r="BV637" s="116"/>
      <c r="BW637" s="116"/>
      <c r="BX637" s="116"/>
      <c r="BY637" s="116"/>
      <c r="BZ637" s="116"/>
      <c r="CA637" s="116"/>
      <c r="CB637" s="116"/>
      <c r="CC637" s="116"/>
      <c r="CD637" s="116"/>
      <c r="CE637" s="116"/>
      <c r="CF637" s="116"/>
      <c r="CG637" s="116"/>
      <c r="CH637" s="116"/>
      <c r="CI637" s="116"/>
      <c r="CJ637" s="116"/>
      <c r="CK637" s="116"/>
      <c r="CL637" s="116"/>
      <c r="CM637" s="116"/>
      <c r="CN637" s="116"/>
      <c r="CO637" s="116"/>
      <c r="CP637" s="116"/>
      <c r="CQ637" s="116"/>
      <c r="CR637" s="116"/>
      <c r="CS637" s="116"/>
      <c r="CT637" s="116"/>
      <c r="CU637" s="116"/>
      <c r="CV637" s="116"/>
      <c r="CW637" s="116"/>
      <c r="CX637" s="116"/>
      <c r="CY637" s="116"/>
      <c r="CZ637" s="116"/>
      <c r="DA637" s="116"/>
      <c r="DB637" s="116"/>
      <c r="DC637" s="116"/>
      <c r="DD637" s="116"/>
      <c r="DE637" s="116"/>
      <c r="DF637" s="116"/>
      <c r="DG637" s="116"/>
      <c r="DH637" s="116"/>
      <c r="DI637" s="116"/>
      <c r="DJ637" s="116"/>
      <c r="DK637" s="116"/>
      <c r="DL637" s="116"/>
      <c r="DM637" s="116"/>
      <c r="DN637" s="116"/>
      <c r="DO637" s="116"/>
      <c r="DP637" s="116"/>
      <c r="DQ637" s="116"/>
      <c r="DR637" s="116"/>
      <c r="DS637" s="116"/>
      <c r="DT637" s="116"/>
      <c r="DU637" s="116"/>
      <c r="DV637" s="116"/>
      <c r="DW637" s="116"/>
      <c r="DX637" s="116"/>
      <c r="DY637" s="116"/>
      <c r="DZ637" s="116"/>
      <c r="EA637" s="116"/>
      <c r="EB637" s="116"/>
      <c r="EC637" s="116"/>
      <c r="ED637" s="116"/>
      <c r="EE637" s="116"/>
      <c r="EF637" s="116"/>
      <c r="EG637" s="116"/>
      <c r="EH637" s="116"/>
      <c r="EI637" s="116"/>
      <c r="EJ637" s="116"/>
      <c r="EK637" s="116"/>
      <c r="EL637" s="116"/>
      <c r="EM637" s="116"/>
      <c r="EN637" s="116"/>
      <c r="EO637" s="116"/>
      <c r="EP637" s="116"/>
      <c r="EQ637" s="116"/>
      <c r="ER637" s="116"/>
      <c r="ES637" s="116"/>
      <c r="ET637" s="116"/>
      <c r="EU637" s="116"/>
      <c r="EV637" s="116"/>
      <c r="EW637" s="116"/>
      <c r="EX637" s="116"/>
      <c r="EY637" s="116"/>
      <c r="EZ637" s="116"/>
      <c r="FA637" s="116"/>
      <c r="FB637" s="116"/>
      <c r="FC637" s="116"/>
      <c r="FD637" s="116"/>
      <c r="FE637" s="116"/>
      <c r="FF637" s="116"/>
      <c r="FG637" s="116"/>
      <c r="FH637" s="116"/>
      <c r="FI637" s="116"/>
      <c r="FJ637" s="116"/>
      <c r="FK637" s="116"/>
      <c r="FL637" s="116"/>
      <c r="FM637" s="116"/>
      <c r="FN637" s="116"/>
      <c r="FO637" s="116"/>
      <c r="FP637" s="116"/>
      <c r="FQ637" s="116"/>
      <c r="FR637" s="116"/>
      <c r="FS637" s="116"/>
      <c r="FT637" s="116"/>
      <c r="FU637" s="116"/>
      <c r="FV637" s="116"/>
      <c r="FW637" s="116"/>
      <c r="FX637" s="116"/>
      <c r="FY637" s="116"/>
      <c r="FZ637" s="116"/>
      <c r="GA637" s="116"/>
      <c r="GB637" s="116"/>
      <c r="GC637" s="116"/>
      <c r="GD637" s="116"/>
      <c r="GE637" s="116"/>
      <c r="GF637" s="116"/>
      <c r="GG637" s="116"/>
      <c r="GH637" s="116"/>
      <c r="GI637" s="116"/>
      <c r="GJ637" s="116"/>
      <c r="GK637" s="116"/>
      <c r="GL637" s="116"/>
      <c r="GM637" s="116"/>
      <c r="GN637" s="116"/>
      <c r="GO637" s="116"/>
      <c r="GP637" s="116"/>
      <c r="GQ637" s="116"/>
      <c r="GR637" s="116"/>
      <c r="GS637" s="116"/>
      <c r="GT637" s="116"/>
      <c r="GU637" s="116"/>
      <c r="GV637" s="116"/>
      <c r="GW637" s="116"/>
      <c r="GX637" s="116"/>
      <c r="GY637" s="116"/>
      <c r="GZ637" s="116"/>
      <c r="HA637" s="116"/>
      <c r="HB637" s="116"/>
      <c r="HC637" s="116"/>
      <c r="HD637" s="116"/>
      <c r="HE637" s="116"/>
      <c r="HF637" s="116"/>
      <c r="HG637" s="116"/>
      <c r="HH637" s="116"/>
      <c r="HI637" s="116"/>
      <c r="HJ637" s="116"/>
      <c r="HK637" s="116"/>
      <c r="HL637" s="116"/>
      <c r="HM637" s="116"/>
      <c r="HN637" s="116"/>
      <c r="HO637" s="116"/>
      <c r="HP637" s="116"/>
      <c r="HQ637" s="116"/>
      <c r="HR637" s="116"/>
      <c r="HS637" s="116"/>
      <c r="HT637" s="116"/>
      <c r="HU637" s="116"/>
      <c r="HV637" s="116"/>
      <c r="HW637" s="116"/>
      <c r="HX637" s="116"/>
      <c r="HY637" s="116"/>
      <c r="HZ637" s="116"/>
      <c r="IA637" s="116"/>
      <c r="IB637" s="116"/>
      <c r="IC637" s="116"/>
      <c r="ID637" s="116"/>
      <c r="IE637" s="116"/>
      <c r="IF637" s="116"/>
      <c r="IG637" s="116"/>
      <c r="IH637" s="116"/>
      <c r="II637" s="116"/>
      <c r="IJ637" s="116"/>
      <c r="IK637" s="116"/>
      <c r="IL637" s="116"/>
      <c r="IM637" s="116"/>
      <c r="IN637" s="116"/>
      <c r="IO637" s="116"/>
      <c r="IP637" s="116"/>
      <c r="IQ637" s="116"/>
      <c r="IR637" s="116"/>
      <c r="IS637" s="116"/>
      <c r="IT637" s="116"/>
      <c r="IU637" s="116"/>
      <c r="IV637" s="116"/>
      <c r="IW637" s="116"/>
    </row>
    <row r="638" spans="1:257" s="113" customFormat="1" ht="14.25">
      <c r="A638" s="155"/>
      <c r="B638" s="116"/>
      <c r="C638" s="116"/>
      <c r="D638" s="42"/>
      <c r="E638" s="116"/>
      <c r="F638" s="114"/>
      <c r="G638" s="124"/>
      <c r="H638" s="116"/>
      <c r="I638" s="122"/>
      <c r="J638" s="30"/>
      <c r="K638" s="86"/>
      <c r="L638" s="123"/>
      <c r="M638" s="116"/>
      <c r="N638" s="116"/>
      <c r="O638" s="116"/>
      <c r="P638" s="116"/>
      <c r="Q638" s="116"/>
      <c r="R638" s="116"/>
      <c r="S638" s="116"/>
      <c r="T638" s="116"/>
      <c r="U638" s="116"/>
      <c r="V638" s="116"/>
      <c r="W638" s="116"/>
      <c r="X638" s="116"/>
      <c r="Y638" s="116"/>
      <c r="Z638" s="116"/>
      <c r="AA638" s="116"/>
      <c r="AB638" s="116"/>
      <c r="AC638" s="116"/>
      <c r="AD638" s="116"/>
      <c r="AE638" s="116"/>
      <c r="AF638" s="116"/>
      <c r="AG638" s="116"/>
      <c r="AH638" s="116"/>
      <c r="AI638" s="116"/>
      <c r="AJ638" s="116"/>
      <c r="AK638" s="116"/>
      <c r="AL638" s="116"/>
      <c r="AM638" s="116"/>
      <c r="AN638" s="116"/>
      <c r="AO638" s="116"/>
      <c r="AP638" s="116"/>
      <c r="AQ638" s="116"/>
      <c r="AR638" s="116"/>
      <c r="AS638" s="116"/>
      <c r="AT638" s="116"/>
      <c r="AU638" s="116"/>
      <c r="AV638" s="116"/>
      <c r="AW638" s="116"/>
      <c r="AX638" s="116"/>
      <c r="AY638" s="116"/>
      <c r="AZ638" s="116"/>
      <c r="BA638" s="116"/>
      <c r="BB638" s="116"/>
      <c r="BC638" s="116"/>
      <c r="BD638" s="116"/>
      <c r="BE638" s="116"/>
      <c r="BF638" s="116"/>
      <c r="BG638" s="116"/>
      <c r="BH638" s="116"/>
      <c r="BI638" s="116"/>
      <c r="BJ638" s="116"/>
      <c r="BK638" s="116"/>
      <c r="BL638" s="116"/>
      <c r="BM638" s="116"/>
      <c r="BN638" s="116"/>
      <c r="BO638" s="116"/>
      <c r="BP638" s="116"/>
      <c r="BQ638" s="116"/>
      <c r="BR638" s="116"/>
      <c r="BS638" s="116"/>
      <c r="BT638" s="116"/>
      <c r="BU638" s="116"/>
      <c r="BV638" s="116"/>
      <c r="BW638" s="116"/>
      <c r="BX638" s="116"/>
      <c r="BY638" s="116"/>
      <c r="BZ638" s="116"/>
      <c r="CA638" s="116"/>
      <c r="CB638" s="116"/>
      <c r="CC638" s="116"/>
      <c r="CD638" s="116"/>
      <c r="CE638" s="116"/>
      <c r="CF638" s="116"/>
      <c r="CG638" s="116"/>
      <c r="CH638" s="116"/>
      <c r="CI638" s="116"/>
      <c r="CJ638" s="116"/>
      <c r="CK638" s="116"/>
      <c r="CL638" s="116"/>
      <c r="CM638" s="116"/>
      <c r="CN638" s="116"/>
      <c r="CO638" s="116"/>
      <c r="CP638" s="116"/>
      <c r="CQ638" s="116"/>
      <c r="CR638" s="116"/>
      <c r="CS638" s="116"/>
      <c r="CT638" s="116"/>
      <c r="CU638" s="116"/>
      <c r="CV638" s="116"/>
      <c r="CW638" s="116"/>
      <c r="CX638" s="116"/>
      <c r="CY638" s="116"/>
      <c r="CZ638" s="116"/>
      <c r="DA638" s="116"/>
      <c r="DB638" s="116"/>
      <c r="DC638" s="116"/>
      <c r="DD638" s="116"/>
      <c r="DE638" s="116"/>
      <c r="DF638" s="116"/>
      <c r="DG638" s="116"/>
      <c r="DH638" s="116"/>
      <c r="DI638" s="116"/>
      <c r="DJ638" s="116"/>
      <c r="DK638" s="116"/>
      <c r="DL638" s="116"/>
      <c r="DM638" s="116"/>
      <c r="DN638" s="116"/>
      <c r="DO638" s="116"/>
      <c r="DP638" s="116"/>
      <c r="DQ638" s="116"/>
      <c r="DR638" s="116"/>
      <c r="DS638" s="116"/>
      <c r="DT638" s="116"/>
      <c r="DU638" s="116"/>
      <c r="DV638" s="116"/>
      <c r="DW638" s="116"/>
      <c r="DX638" s="116"/>
      <c r="DY638" s="116"/>
      <c r="DZ638" s="116"/>
      <c r="EA638" s="116"/>
      <c r="EB638" s="116"/>
      <c r="EC638" s="116"/>
      <c r="ED638" s="116"/>
      <c r="EE638" s="116"/>
      <c r="EF638" s="116"/>
      <c r="EG638" s="116"/>
      <c r="EH638" s="116"/>
      <c r="EI638" s="116"/>
      <c r="EJ638" s="116"/>
      <c r="EK638" s="116"/>
      <c r="EL638" s="116"/>
      <c r="EM638" s="116"/>
      <c r="EN638" s="116"/>
      <c r="EO638" s="116"/>
      <c r="EP638" s="116"/>
      <c r="EQ638" s="116"/>
      <c r="ER638" s="116"/>
      <c r="ES638" s="116"/>
      <c r="ET638" s="116"/>
      <c r="EU638" s="116"/>
      <c r="EV638" s="116"/>
      <c r="EW638" s="116"/>
      <c r="EX638" s="116"/>
      <c r="EY638" s="116"/>
      <c r="EZ638" s="116"/>
      <c r="FA638" s="116"/>
      <c r="FB638" s="116"/>
      <c r="FC638" s="116"/>
      <c r="FD638" s="116"/>
      <c r="FE638" s="116"/>
      <c r="FF638" s="116"/>
      <c r="FG638" s="116"/>
      <c r="FH638" s="116"/>
      <c r="FI638" s="116"/>
      <c r="FJ638" s="116"/>
      <c r="FK638" s="116"/>
      <c r="FL638" s="116"/>
      <c r="FM638" s="116"/>
      <c r="FN638" s="116"/>
      <c r="FO638" s="116"/>
      <c r="FP638" s="116"/>
      <c r="FQ638" s="116"/>
      <c r="FR638" s="116"/>
      <c r="FS638" s="116"/>
      <c r="FT638" s="116"/>
      <c r="FU638" s="116"/>
      <c r="FV638" s="116"/>
      <c r="FW638" s="116"/>
      <c r="FX638" s="116"/>
      <c r="FY638" s="116"/>
      <c r="FZ638" s="116"/>
      <c r="GA638" s="116"/>
      <c r="GB638" s="116"/>
      <c r="GC638" s="116"/>
      <c r="GD638" s="116"/>
      <c r="GE638" s="116"/>
      <c r="GF638" s="116"/>
      <c r="GG638" s="116"/>
      <c r="GH638" s="116"/>
      <c r="GI638" s="116"/>
      <c r="GJ638" s="116"/>
      <c r="GK638" s="116"/>
      <c r="GL638" s="116"/>
      <c r="GM638" s="116"/>
      <c r="GN638" s="116"/>
      <c r="GO638" s="116"/>
      <c r="GP638" s="116"/>
      <c r="GQ638" s="116"/>
      <c r="GR638" s="116"/>
      <c r="GS638" s="116"/>
      <c r="GT638" s="116"/>
      <c r="GU638" s="116"/>
      <c r="GV638" s="116"/>
      <c r="GW638" s="116"/>
      <c r="GX638" s="116"/>
      <c r="GY638" s="116"/>
      <c r="GZ638" s="116"/>
      <c r="HA638" s="116"/>
      <c r="HB638" s="116"/>
      <c r="HC638" s="116"/>
      <c r="HD638" s="116"/>
      <c r="HE638" s="116"/>
      <c r="HF638" s="116"/>
      <c r="HG638" s="116"/>
      <c r="HH638" s="116"/>
      <c r="HI638" s="116"/>
      <c r="HJ638" s="116"/>
      <c r="HK638" s="116"/>
      <c r="HL638" s="116"/>
      <c r="HM638" s="116"/>
      <c r="HN638" s="116"/>
      <c r="HO638" s="116"/>
      <c r="HP638" s="116"/>
      <c r="HQ638" s="116"/>
      <c r="HR638" s="116"/>
      <c r="HS638" s="116"/>
      <c r="HT638" s="116"/>
      <c r="HU638" s="116"/>
      <c r="HV638" s="116"/>
      <c r="HW638" s="116"/>
      <c r="HX638" s="116"/>
      <c r="HY638" s="116"/>
      <c r="HZ638" s="116"/>
      <c r="IA638" s="116"/>
      <c r="IB638" s="116"/>
      <c r="IC638" s="116"/>
      <c r="ID638" s="116"/>
      <c r="IE638" s="116"/>
      <c r="IF638" s="116"/>
      <c r="IG638" s="116"/>
      <c r="IH638" s="116"/>
      <c r="II638" s="116"/>
      <c r="IJ638" s="116"/>
      <c r="IK638" s="116"/>
      <c r="IL638" s="116"/>
      <c r="IM638" s="116"/>
      <c r="IN638" s="116"/>
      <c r="IO638" s="116"/>
      <c r="IP638" s="116"/>
      <c r="IQ638" s="116"/>
      <c r="IR638" s="116"/>
      <c r="IS638" s="116"/>
      <c r="IT638" s="116"/>
      <c r="IU638" s="116"/>
      <c r="IV638" s="116"/>
      <c r="IW638" s="116"/>
    </row>
    <row r="639" spans="1:257" s="113" customFormat="1" ht="117.75" customHeight="1">
      <c r="A639" s="155">
        <v>17</v>
      </c>
      <c r="B639" s="588" t="s">
        <v>341</v>
      </c>
      <c r="C639" s="588"/>
      <c r="D639" s="588"/>
      <c r="E639" s="588"/>
      <c r="F639" s="588"/>
      <c r="G639" s="588"/>
      <c r="H639" s="588"/>
      <c r="I639" s="3"/>
      <c r="J639" s="18"/>
      <c r="K639" s="64"/>
      <c r="L639" s="123"/>
      <c r="M639" s="116"/>
      <c r="N639" s="116"/>
      <c r="O639" s="116"/>
      <c r="P639" s="116"/>
      <c r="Q639" s="116"/>
      <c r="R639" s="116"/>
      <c r="S639" s="116"/>
      <c r="T639" s="116"/>
      <c r="U639" s="116"/>
      <c r="V639" s="116"/>
      <c r="W639" s="116"/>
      <c r="X639" s="116"/>
      <c r="Y639" s="116"/>
      <c r="Z639" s="116"/>
      <c r="AA639" s="116"/>
      <c r="AB639" s="116"/>
      <c r="AC639" s="116"/>
      <c r="AD639" s="116"/>
      <c r="AE639" s="116"/>
      <c r="AF639" s="116"/>
      <c r="AG639" s="116"/>
      <c r="AH639" s="116"/>
      <c r="AI639" s="116"/>
      <c r="AJ639" s="116"/>
      <c r="AK639" s="116"/>
      <c r="AL639" s="116"/>
      <c r="AM639" s="116"/>
      <c r="AN639" s="116"/>
      <c r="AO639" s="116"/>
      <c r="AP639" s="116"/>
      <c r="AQ639" s="116"/>
      <c r="AR639" s="116"/>
      <c r="AS639" s="116"/>
      <c r="AT639" s="116"/>
      <c r="AU639" s="116"/>
      <c r="AV639" s="116"/>
      <c r="AW639" s="116"/>
      <c r="AX639" s="116"/>
      <c r="AY639" s="116"/>
      <c r="AZ639" s="116"/>
      <c r="BA639" s="116"/>
      <c r="BB639" s="116"/>
      <c r="BC639" s="116"/>
      <c r="BD639" s="116"/>
      <c r="BE639" s="116"/>
      <c r="BF639" s="116"/>
      <c r="BG639" s="116"/>
      <c r="BH639" s="116"/>
      <c r="BI639" s="116"/>
      <c r="BJ639" s="116"/>
      <c r="BK639" s="116"/>
      <c r="BL639" s="116"/>
      <c r="BM639" s="116"/>
      <c r="BN639" s="116"/>
      <c r="BO639" s="116"/>
      <c r="BP639" s="116"/>
      <c r="BQ639" s="116"/>
      <c r="BR639" s="116"/>
      <c r="BS639" s="116"/>
      <c r="BT639" s="116"/>
      <c r="BU639" s="116"/>
      <c r="BV639" s="116"/>
      <c r="BW639" s="116"/>
      <c r="BX639" s="116"/>
      <c r="BY639" s="116"/>
      <c r="BZ639" s="116"/>
      <c r="CA639" s="116"/>
      <c r="CB639" s="116"/>
      <c r="CC639" s="116"/>
      <c r="CD639" s="116"/>
      <c r="CE639" s="116"/>
      <c r="CF639" s="116"/>
      <c r="CG639" s="116"/>
      <c r="CH639" s="116"/>
      <c r="CI639" s="116"/>
      <c r="CJ639" s="116"/>
      <c r="CK639" s="116"/>
      <c r="CL639" s="116"/>
      <c r="CM639" s="116"/>
      <c r="CN639" s="116"/>
      <c r="CO639" s="116"/>
      <c r="CP639" s="116"/>
      <c r="CQ639" s="116"/>
      <c r="CR639" s="116"/>
      <c r="CS639" s="116"/>
      <c r="CT639" s="116"/>
      <c r="CU639" s="116"/>
      <c r="CV639" s="116"/>
      <c r="CW639" s="116"/>
      <c r="CX639" s="116"/>
      <c r="CY639" s="116"/>
      <c r="CZ639" s="116"/>
      <c r="DA639" s="116"/>
      <c r="DB639" s="116"/>
      <c r="DC639" s="116"/>
      <c r="DD639" s="116"/>
      <c r="DE639" s="116"/>
      <c r="DF639" s="116"/>
      <c r="DG639" s="116"/>
      <c r="DH639" s="116"/>
      <c r="DI639" s="116"/>
      <c r="DJ639" s="116"/>
      <c r="DK639" s="116"/>
      <c r="DL639" s="116"/>
      <c r="DM639" s="116"/>
      <c r="DN639" s="116"/>
      <c r="DO639" s="116"/>
      <c r="DP639" s="116"/>
      <c r="DQ639" s="116"/>
      <c r="DR639" s="116"/>
      <c r="DS639" s="116"/>
      <c r="DT639" s="116"/>
      <c r="DU639" s="116"/>
      <c r="DV639" s="116"/>
      <c r="DW639" s="116"/>
      <c r="DX639" s="116"/>
      <c r="DY639" s="116"/>
      <c r="DZ639" s="116"/>
      <c r="EA639" s="116"/>
      <c r="EB639" s="116"/>
      <c r="EC639" s="116"/>
      <c r="ED639" s="116"/>
      <c r="EE639" s="116"/>
      <c r="EF639" s="116"/>
      <c r="EG639" s="116"/>
      <c r="EH639" s="116"/>
      <c r="EI639" s="116"/>
      <c r="EJ639" s="116"/>
      <c r="EK639" s="116"/>
      <c r="EL639" s="116"/>
      <c r="EM639" s="116"/>
      <c r="EN639" s="116"/>
      <c r="EO639" s="116"/>
      <c r="EP639" s="116"/>
      <c r="EQ639" s="116"/>
      <c r="ER639" s="116"/>
      <c r="ES639" s="116"/>
      <c r="ET639" s="116"/>
      <c r="EU639" s="116"/>
      <c r="EV639" s="116"/>
      <c r="EW639" s="116"/>
      <c r="EX639" s="116"/>
      <c r="EY639" s="116"/>
      <c r="EZ639" s="116"/>
      <c r="FA639" s="116"/>
      <c r="FB639" s="116"/>
      <c r="FC639" s="116"/>
      <c r="FD639" s="116"/>
      <c r="FE639" s="116"/>
      <c r="FF639" s="116"/>
      <c r="FG639" s="116"/>
      <c r="FH639" s="116"/>
      <c r="FI639" s="116"/>
      <c r="FJ639" s="116"/>
      <c r="FK639" s="116"/>
      <c r="FL639" s="116"/>
      <c r="FM639" s="116"/>
      <c r="FN639" s="116"/>
      <c r="FO639" s="116"/>
      <c r="FP639" s="116"/>
      <c r="FQ639" s="116"/>
      <c r="FR639" s="116"/>
      <c r="FS639" s="116"/>
      <c r="FT639" s="116"/>
      <c r="FU639" s="116"/>
      <c r="FV639" s="116"/>
      <c r="FW639" s="116"/>
      <c r="FX639" s="116"/>
      <c r="FY639" s="116"/>
      <c r="FZ639" s="116"/>
      <c r="GA639" s="116"/>
      <c r="GB639" s="116"/>
      <c r="GC639" s="116"/>
      <c r="GD639" s="116"/>
      <c r="GE639" s="116"/>
      <c r="GF639" s="116"/>
      <c r="GG639" s="116"/>
      <c r="GH639" s="116"/>
      <c r="GI639" s="116"/>
      <c r="GJ639" s="116"/>
      <c r="GK639" s="116"/>
      <c r="GL639" s="116"/>
      <c r="GM639" s="116"/>
      <c r="GN639" s="116"/>
      <c r="GO639" s="116"/>
      <c r="GP639" s="116"/>
      <c r="GQ639" s="116"/>
      <c r="GR639" s="116"/>
      <c r="GS639" s="116"/>
      <c r="GT639" s="116"/>
      <c r="GU639" s="116"/>
      <c r="GV639" s="116"/>
      <c r="GW639" s="116"/>
      <c r="GX639" s="116"/>
      <c r="GY639" s="116"/>
      <c r="GZ639" s="116"/>
      <c r="HA639" s="116"/>
      <c r="HB639" s="116"/>
      <c r="HC639" s="116"/>
      <c r="HD639" s="116"/>
      <c r="HE639" s="116"/>
      <c r="HF639" s="116"/>
      <c r="HG639" s="116"/>
      <c r="HH639" s="116"/>
      <c r="HI639" s="116"/>
      <c r="HJ639" s="116"/>
      <c r="HK639" s="116"/>
      <c r="HL639" s="116"/>
      <c r="HM639" s="116"/>
      <c r="HN639" s="116"/>
      <c r="HO639" s="116"/>
      <c r="HP639" s="116"/>
      <c r="HQ639" s="116"/>
      <c r="HR639" s="116"/>
      <c r="HS639" s="116"/>
      <c r="HT639" s="116"/>
      <c r="HU639" s="116"/>
      <c r="HV639" s="116"/>
      <c r="HW639" s="116"/>
      <c r="HX639" s="116"/>
      <c r="HY639" s="116"/>
      <c r="HZ639" s="116"/>
      <c r="IA639" s="116"/>
      <c r="IB639" s="116"/>
      <c r="IC639" s="116"/>
      <c r="ID639" s="116"/>
      <c r="IE639" s="116"/>
      <c r="IF639" s="116"/>
      <c r="IG639" s="116"/>
      <c r="IH639" s="116"/>
      <c r="II639" s="116"/>
      <c r="IJ639" s="116"/>
      <c r="IK639" s="116"/>
      <c r="IL639" s="116"/>
      <c r="IM639" s="116"/>
      <c r="IN639" s="116"/>
      <c r="IO639" s="116"/>
      <c r="IP639" s="116"/>
      <c r="IQ639" s="116"/>
      <c r="IR639" s="116"/>
      <c r="IS639" s="116"/>
      <c r="IT639" s="116"/>
      <c r="IU639" s="116"/>
      <c r="IV639" s="116"/>
      <c r="IW639" s="116"/>
    </row>
    <row r="640" spans="1:257" s="113" customFormat="1">
      <c r="A640" s="155"/>
      <c r="B640" s="3" t="s">
        <v>27</v>
      </c>
      <c r="C640" s="3"/>
      <c r="D640" s="3">
        <v>62</v>
      </c>
      <c r="E640" s="3"/>
      <c r="F640" s="3" t="s">
        <v>9</v>
      </c>
      <c r="G640" s="112"/>
      <c r="H640" s="3" t="s">
        <v>69</v>
      </c>
      <c r="I640" s="11"/>
      <c r="J640" s="51">
        <f>SUM(D640*G640)</f>
        <v>0</v>
      </c>
      <c r="K640" s="86" t="s">
        <v>69</v>
      </c>
      <c r="L640" s="123"/>
      <c r="M640" s="116"/>
      <c r="N640" s="116"/>
      <c r="O640" s="116"/>
      <c r="P640" s="116"/>
      <c r="Q640" s="116"/>
      <c r="R640" s="116"/>
      <c r="S640" s="116"/>
      <c r="T640" s="116"/>
      <c r="U640" s="116"/>
      <c r="V640" s="116"/>
      <c r="W640" s="116"/>
      <c r="X640" s="116"/>
      <c r="Y640" s="116"/>
      <c r="Z640" s="116"/>
      <c r="AA640" s="116"/>
      <c r="AB640" s="116"/>
      <c r="AC640" s="116"/>
      <c r="AD640" s="116"/>
      <c r="AE640" s="116"/>
      <c r="AF640" s="116"/>
      <c r="AG640" s="116"/>
      <c r="AH640" s="116"/>
      <c r="AI640" s="116"/>
      <c r="AJ640" s="116"/>
      <c r="AK640" s="116"/>
      <c r="AL640" s="116"/>
      <c r="AM640" s="116"/>
      <c r="AN640" s="116"/>
      <c r="AO640" s="116"/>
      <c r="AP640" s="116"/>
      <c r="AQ640" s="116"/>
      <c r="AR640" s="116"/>
      <c r="AS640" s="116"/>
      <c r="AT640" s="116"/>
      <c r="AU640" s="116"/>
      <c r="AV640" s="116"/>
      <c r="AW640" s="116"/>
      <c r="AX640" s="116"/>
      <c r="AY640" s="116"/>
      <c r="AZ640" s="116"/>
      <c r="BA640" s="116"/>
      <c r="BB640" s="116"/>
      <c r="BC640" s="116"/>
      <c r="BD640" s="116"/>
      <c r="BE640" s="116"/>
      <c r="BF640" s="116"/>
      <c r="BG640" s="116"/>
      <c r="BH640" s="116"/>
      <c r="BI640" s="116"/>
      <c r="BJ640" s="116"/>
      <c r="BK640" s="116"/>
      <c r="BL640" s="116"/>
      <c r="BM640" s="116"/>
      <c r="BN640" s="116"/>
      <c r="BO640" s="116"/>
      <c r="BP640" s="116"/>
      <c r="BQ640" s="116"/>
      <c r="BR640" s="116"/>
      <c r="BS640" s="116"/>
      <c r="BT640" s="116"/>
      <c r="BU640" s="116"/>
      <c r="BV640" s="116"/>
      <c r="BW640" s="116"/>
      <c r="BX640" s="116"/>
      <c r="BY640" s="116"/>
      <c r="BZ640" s="116"/>
      <c r="CA640" s="116"/>
      <c r="CB640" s="116"/>
      <c r="CC640" s="116"/>
      <c r="CD640" s="116"/>
      <c r="CE640" s="116"/>
      <c r="CF640" s="116"/>
      <c r="CG640" s="116"/>
      <c r="CH640" s="116"/>
      <c r="CI640" s="116"/>
      <c r="CJ640" s="116"/>
      <c r="CK640" s="116"/>
      <c r="CL640" s="116"/>
      <c r="CM640" s="116"/>
      <c r="CN640" s="116"/>
      <c r="CO640" s="116"/>
      <c r="CP640" s="116"/>
      <c r="CQ640" s="116"/>
      <c r="CR640" s="116"/>
      <c r="CS640" s="116"/>
      <c r="CT640" s="116"/>
      <c r="CU640" s="116"/>
      <c r="CV640" s="116"/>
      <c r="CW640" s="116"/>
      <c r="CX640" s="116"/>
      <c r="CY640" s="116"/>
      <c r="CZ640" s="116"/>
      <c r="DA640" s="116"/>
      <c r="DB640" s="116"/>
      <c r="DC640" s="116"/>
      <c r="DD640" s="116"/>
      <c r="DE640" s="116"/>
      <c r="DF640" s="116"/>
      <c r="DG640" s="116"/>
      <c r="DH640" s="116"/>
      <c r="DI640" s="116"/>
      <c r="DJ640" s="116"/>
      <c r="DK640" s="116"/>
      <c r="DL640" s="116"/>
      <c r="DM640" s="116"/>
      <c r="DN640" s="116"/>
      <c r="DO640" s="116"/>
      <c r="DP640" s="116"/>
      <c r="DQ640" s="116"/>
      <c r="DR640" s="116"/>
      <c r="DS640" s="116"/>
      <c r="DT640" s="116"/>
      <c r="DU640" s="116"/>
      <c r="DV640" s="116"/>
      <c r="DW640" s="116"/>
      <c r="DX640" s="116"/>
      <c r="DY640" s="116"/>
      <c r="DZ640" s="116"/>
      <c r="EA640" s="116"/>
      <c r="EB640" s="116"/>
      <c r="EC640" s="116"/>
      <c r="ED640" s="116"/>
      <c r="EE640" s="116"/>
      <c r="EF640" s="116"/>
      <c r="EG640" s="116"/>
      <c r="EH640" s="116"/>
      <c r="EI640" s="116"/>
      <c r="EJ640" s="116"/>
      <c r="EK640" s="116"/>
      <c r="EL640" s="116"/>
      <c r="EM640" s="116"/>
      <c r="EN640" s="116"/>
      <c r="EO640" s="116"/>
      <c r="EP640" s="116"/>
      <c r="EQ640" s="116"/>
      <c r="ER640" s="116"/>
      <c r="ES640" s="116"/>
      <c r="ET640" s="116"/>
      <c r="EU640" s="116"/>
      <c r="EV640" s="116"/>
      <c r="EW640" s="116"/>
      <c r="EX640" s="116"/>
      <c r="EY640" s="116"/>
      <c r="EZ640" s="116"/>
      <c r="FA640" s="116"/>
      <c r="FB640" s="116"/>
      <c r="FC640" s="116"/>
      <c r="FD640" s="116"/>
      <c r="FE640" s="116"/>
      <c r="FF640" s="116"/>
      <c r="FG640" s="116"/>
      <c r="FH640" s="116"/>
      <c r="FI640" s="116"/>
      <c r="FJ640" s="116"/>
      <c r="FK640" s="116"/>
      <c r="FL640" s="116"/>
      <c r="FM640" s="116"/>
      <c r="FN640" s="116"/>
      <c r="FO640" s="116"/>
      <c r="FP640" s="116"/>
      <c r="FQ640" s="116"/>
      <c r="FR640" s="116"/>
      <c r="FS640" s="116"/>
      <c r="FT640" s="116"/>
      <c r="FU640" s="116"/>
      <c r="FV640" s="116"/>
      <c r="FW640" s="116"/>
      <c r="FX640" s="116"/>
      <c r="FY640" s="116"/>
      <c r="FZ640" s="116"/>
      <c r="GA640" s="116"/>
      <c r="GB640" s="116"/>
      <c r="GC640" s="116"/>
      <c r="GD640" s="116"/>
      <c r="GE640" s="116"/>
      <c r="GF640" s="116"/>
      <c r="GG640" s="116"/>
      <c r="GH640" s="116"/>
      <c r="GI640" s="116"/>
      <c r="GJ640" s="116"/>
      <c r="GK640" s="116"/>
      <c r="GL640" s="116"/>
      <c r="GM640" s="116"/>
      <c r="GN640" s="116"/>
      <c r="GO640" s="116"/>
      <c r="GP640" s="116"/>
      <c r="GQ640" s="116"/>
      <c r="GR640" s="116"/>
      <c r="GS640" s="116"/>
      <c r="GT640" s="116"/>
      <c r="GU640" s="116"/>
      <c r="GV640" s="116"/>
      <c r="GW640" s="116"/>
      <c r="GX640" s="116"/>
      <c r="GY640" s="116"/>
      <c r="GZ640" s="116"/>
      <c r="HA640" s="116"/>
      <c r="HB640" s="116"/>
      <c r="HC640" s="116"/>
      <c r="HD640" s="116"/>
      <c r="HE640" s="116"/>
      <c r="HF640" s="116"/>
      <c r="HG640" s="116"/>
      <c r="HH640" s="116"/>
      <c r="HI640" s="116"/>
      <c r="HJ640" s="116"/>
      <c r="HK640" s="116"/>
      <c r="HL640" s="116"/>
      <c r="HM640" s="116"/>
      <c r="HN640" s="116"/>
      <c r="HO640" s="116"/>
      <c r="HP640" s="116"/>
      <c r="HQ640" s="116"/>
      <c r="HR640" s="116"/>
      <c r="HS640" s="116"/>
      <c r="HT640" s="116"/>
      <c r="HU640" s="116"/>
      <c r="HV640" s="116"/>
      <c r="HW640" s="116"/>
      <c r="HX640" s="116"/>
      <c r="HY640" s="116"/>
      <c r="HZ640" s="116"/>
      <c r="IA640" s="116"/>
      <c r="IB640" s="116"/>
      <c r="IC640" s="116"/>
      <c r="ID640" s="116"/>
      <c r="IE640" s="116"/>
      <c r="IF640" s="116"/>
      <c r="IG640" s="116"/>
      <c r="IH640" s="116"/>
      <c r="II640" s="116"/>
      <c r="IJ640" s="116"/>
      <c r="IK640" s="116"/>
      <c r="IL640" s="116"/>
      <c r="IM640" s="116"/>
      <c r="IN640" s="116"/>
      <c r="IO640" s="116"/>
      <c r="IP640" s="116"/>
      <c r="IQ640" s="116"/>
      <c r="IR640" s="116"/>
      <c r="IS640" s="116"/>
      <c r="IT640" s="116"/>
      <c r="IU640" s="116"/>
      <c r="IV640" s="116"/>
      <c r="IW640" s="116"/>
    </row>
    <row r="641" spans="1:257" ht="15" customHeight="1">
      <c r="D641" s="15"/>
      <c r="I641" s="11"/>
      <c r="K641" s="64"/>
      <c r="L641" s="34"/>
      <c r="M641" s="34"/>
      <c r="N641" s="34"/>
      <c r="O641" s="34"/>
      <c r="P641" s="41"/>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4"/>
      <c r="BE641" s="34"/>
      <c r="BF641" s="34"/>
      <c r="BG641" s="34"/>
      <c r="BH641" s="34"/>
      <c r="BI641" s="34"/>
      <c r="BJ641" s="34"/>
      <c r="BK641" s="34"/>
      <c r="BL641" s="34"/>
      <c r="BM641" s="34"/>
      <c r="BN641" s="34"/>
      <c r="BO641" s="34"/>
      <c r="BP641" s="34"/>
      <c r="BQ641" s="34"/>
      <c r="BR641" s="34"/>
      <c r="BS641" s="34"/>
      <c r="BT641" s="34"/>
      <c r="BU641" s="34"/>
      <c r="BV641" s="34"/>
      <c r="BW641" s="34"/>
      <c r="BX641" s="34"/>
      <c r="BY641" s="34"/>
      <c r="BZ641" s="34"/>
      <c r="CA641" s="34"/>
      <c r="CB641" s="34"/>
      <c r="CC641" s="34"/>
      <c r="CD641" s="34"/>
      <c r="CE641" s="34"/>
      <c r="CF641" s="34"/>
      <c r="CG641" s="34"/>
      <c r="CH641" s="34"/>
      <c r="CI641" s="34"/>
      <c r="CJ641" s="34"/>
      <c r="CK641" s="34"/>
      <c r="CL641" s="34"/>
      <c r="CM641" s="34"/>
      <c r="CN641" s="34"/>
      <c r="CO641" s="34"/>
      <c r="CP641" s="34"/>
      <c r="CQ641" s="34"/>
      <c r="CR641" s="34"/>
      <c r="CS641" s="34"/>
      <c r="CT641" s="34"/>
      <c r="CU641" s="34"/>
      <c r="CV641" s="34"/>
      <c r="CW641" s="34"/>
      <c r="CX641" s="34"/>
      <c r="CY641" s="34"/>
      <c r="CZ641" s="34"/>
      <c r="DA641" s="34"/>
      <c r="DB641" s="34"/>
      <c r="DC641" s="34"/>
      <c r="DD641" s="34"/>
      <c r="DE641" s="34"/>
      <c r="DF641" s="34"/>
      <c r="DG641" s="34"/>
      <c r="DH641" s="34"/>
      <c r="DI641" s="34"/>
      <c r="DJ641" s="34"/>
      <c r="DK641" s="34"/>
      <c r="DL641" s="34"/>
      <c r="DM641" s="34"/>
      <c r="DN641" s="34"/>
      <c r="DO641" s="34"/>
      <c r="DP641" s="34"/>
      <c r="DQ641" s="34"/>
      <c r="DR641" s="34"/>
      <c r="DS641" s="34"/>
      <c r="DT641" s="34"/>
      <c r="DU641" s="34"/>
      <c r="DV641" s="34"/>
      <c r="DW641" s="34"/>
      <c r="DX641" s="34"/>
      <c r="DY641" s="34"/>
      <c r="DZ641" s="34"/>
      <c r="EA641" s="34"/>
      <c r="EB641" s="34"/>
      <c r="EC641" s="34"/>
      <c r="ED641" s="34"/>
      <c r="EE641" s="34"/>
      <c r="EF641" s="34"/>
      <c r="EG641" s="34"/>
      <c r="EH641" s="34"/>
      <c r="EI641" s="34"/>
      <c r="EJ641" s="34"/>
      <c r="EK641" s="34"/>
      <c r="EL641" s="34"/>
      <c r="EM641" s="34"/>
      <c r="EN641" s="34"/>
      <c r="EO641" s="34"/>
      <c r="EP641" s="34"/>
      <c r="EQ641" s="34"/>
      <c r="ER641" s="34"/>
      <c r="ES641" s="34"/>
      <c r="ET641" s="34"/>
      <c r="EU641" s="34"/>
      <c r="EV641" s="34"/>
      <c r="EW641" s="34"/>
      <c r="EX641" s="34"/>
      <c r="EY641" s="34"/>
      <c r="EZ641" s="34"/>
      <c r="FA641" s="34"/>
      <c r="FB641" s="34"/>
      <c r="FC641" s="34"/>
      <c r="FD641" s="34"/>
      <c r="FE641" s="34"/>
      <c r="FF641" s="34"/>
      <c r="FG641" s="34"/>
      <c r="FH641" s="34"/>
      <c r="FI641" s="34"/>
      <c r="FJ641" s="34"/>
      <c r="FK641" s="34"/>
      <c r="FL641" s="34"/>
      <c r="FM641" s="34"/>
      <c r="FN641" s="34"/>
      <c r="FO641" s="34"/>
      <c r="FP641" s="34"/>
      <c r="FQ641" s="34"/>
      <c r="FR641" s="34"/>
      <c r="FS641" s="34"/>
      <c r="FT641" s="34"/>
      <c r="FU641" s="34"/>
      <c r="FV641" s="34"/>
      <c r="FW641" s="34"/>
      <c r="FX641" s="34"/>
      <c r="FY641" s="34"/>
      <c r="FZ641" s="34"/>
      <c r="GA641" s="34"/>
      <c r="GB641" s="34"/>
      <c r="GC641" s="34"/>
      <c r="GD641" s="34"/>
      <c r="GE641" s="34"/>
      <c r="GF641" s="34"/>
      <c r="GG641" s="34"/>
      <c r="GH641" s="34"/>
      <c r="GI641" s="34"/>
      <c r="GJ641" s="34"/>
      <c r="GK641" s="34"/>
      <c r="GL641" s="34"/>
      <c r="GM641" s="34"/>
      <c r="GN641" s="34"/>
      <c r="GO641" s="34"/>
      <c r="GP641" s="34"/>
      <c r="GQ641" s="34"/>
      <c r="GR641" s="34"/>
      <c r="GS641" s="34"/>
      <c r="GT641" s="34"/>
      <c r="GU641" s="34"/>
      <c r="GV641" s="34"/>
      <c r="GW641" s="34"/>
      <c r="GX641" s="34"/>
      <c r="GY641" s="34"/>
      <c r="GZ641" s="34"/>
      <c r="HA641" s="34"/>
      <c r="HB641" s="34"/>
      <c r="HC641" s="34"/>
      <c r="HD641" s="34"/>
      <c r="HE641" s="34"/>
      <c r="HF641" s="34"/>
      <c r="HG641" s="34"/>
      <c r="HH641" s="34"/>
      <c r="HI641" s="34"/>
      <c r="HJ641" s="34"/>
      <c r="HK641" s="34"/>
      <c r="HL641" s="34"/>
      <c r="HM641" s="34"/>
      <c r="HN641" s="34"/>
      <c r="HO641" s="34"/>
      <c r="HP641" s="34"/>
      <c r="HQ641" s="34"/>
      <c r="HR641" s="34"/>
      <c r="HS641" s="34"/>
      <c r="HT641" s="34"/>
      <c r="HU641" s="34"/>
      <c r="HV641" s="34"/>
      <c r="HW641" s="34"/>
      <c r="HX641" s="34"/>
      <c r="HY641" s="34"/>
      <c r="HZ641" s="34"/>
      <c r="IA641" s="34"/>
      <c r="IB641" s="34"/>
      <c r="IC641" s="34"/>
      <c r="ID641" s="34"/>
      <c r="IE641" s="34"/>
      <c r="IF641" s="34"/>
      <c r="IG641" s="34"/>
      <c r="IH641" s="34"/>
      <c r="II641" s="34"/>
      <c r="IJ641" s="34"/>
      <c r="IK641" s="34"/>
      <c r="IL641" s="34"/>
      <c r="IM641" s="34"/>
      <c r="IN641" s="34"/>
      <c r="IO641" s="34"/>
      <c r="IP641" s="34"/>
      <c r="IQ641" s="34"/>
      <c r="IR641" s="34"/>
      <c r="IS641" s="34"/>
      <c r="IT641" s="34"/>
      <c r="IU641" s="34"/>
      <c r="IV641" s="34"/>
      <c r="IW641" s="34"/>
    </row>
    <row r="642" spans="1:257" ht="108" customHeight="1">
      <c r="A642" s="155">
        <v>18</v>
      </c>
      <c r="B642" s="588" t="s">
        <v>342</v>
      </c>
      <c r="C642" s="588"/>
      <c r="D642" s="588"/>
      <c r="E642" s="588"/>
      <c r="F642" s="588"/>
      <c r="G642" s="588"/>
      <c r="H642" s="588"/>
      <c r="I642" s="116"/>
      <c r="J642" s="18"/>
      <c r="K642" s="64"/>
      <c r="L642" s="12"/>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c r="IQ642" s="3"/>
      <c r="IR642" s="3"/>
      <c r="IS642" s="3"/>
      <c r="IT642" s="3"/>
      <c r="IU642" s="3"/>
      <c r="IV642" s="3"/>
      <c r="IW642" s="3"/>
    </row>
    <row r="643" spans="1:257">
      <c r="A643" s="155"/>
      <c r="B643" s="116" t="s">
        <v>27</v>
      </c>
      <c r="C643" s="116"/>
      <c r="D643" s="116">
        <v>62</v>
      </c>
      <c r="E643" s="116"/>
      <c r="F643" s="116" t="s">
        <v>9</v>
      </c>
      <c r="G643" s="112"/>
      <c r="H643" s="116" t="s">
        <v>69</v>
      </c>
      <c r="I643" s="122"/>
      <c r="J643" s="51">
        <f>SUM(D643*G643)</f>
        <v>0</v>
      </c>
      <c r="K643" s="86" t="s">
        <v>69</v>
      </c>
      <c r="L643" s="3"/>
    </row>
    <row r="644" spans="1:257" s="113" customFormat="1" ht="19.149999999999999" customHeight="1">
      <c r="A644" s="156"/>
      <c r="D644" s="15"/>
      <c r="I644" s="122"/>
      <c r="K644" s="64"/>
      <c r="L644" s="116"/>
    </row>
    <row r="645" spans="1:257" s="113" customFormat="1" ht="65.25" customHeight="1">
      <c r="A645" s="155">
        <v>19</v>
      </c>
      <c r="B645" s="588" t="s">
        <v>340</v>
      </c>
      <c r="C645" s="588"/>
      <c r="D645" s="588"/>
      <c r="E645" s="588"/>
      <c r="F645" s="588"/>
      <c r="G645" s="588"/>
      <c r="H645" s="588"/>
      <c r="I645" s="116"/>
      <c r="J645" s="18"/>
      <c r="K645" s="64"/>
      <c r="L645" s="116"/>
    </row>
    <row r="646" spans="1:257" s="113" customFormat="1">
      <c r="A646" s="155"/>
      <c r="B646" s="116" t="s">
        <v>27</v>
      </c>
      <c r="C646" s="116"/>
      <c r="D646" s="116">
        <v>16</v>
      </c>
      <c r="E646" s="116"/>
      <c r="F646" s="116" t="s">
        <v>9</v>
      </c>
      <c r="G646" s="112"/>
      <c r="H646" s="116" t="s">
        <v>69</v>
      </c>
      <c r="I646" s="122"/>
      <c r="J646" s="51">
        <f>SUM(D646*G646)</f>
        <v>0</v>
      </c>
      <c r="K646" s="86" t="s">
        <v>69</v>
      </c>
      <c r="L646" s="116"/>
    </row>
    <row r="647" spans="1:257" s="113" customFormat="1" ht="17.25" customHeight="1">
      <c r="A647" s="156"/>
      <c r="D647" s="15"/>
      <c r="I647" s="122"/>
      <c r="K647" s="64"/>
      <c r="L647" s="116"/>
    </row>
    <row r="648" spans="1:257" s="113" customFormat="1" ht="230.25" customHeight="1">
      <c r="A648" s="156"/>
      <c r="B648" s="592" t="s">
        <v>386</v>
      </c>
      <c r="C648" s="592"/>
      <c r="D648" s="592"/>
      <c r="E648" s="592"/>
      <c r="F648" s="592"/>
      <c r="G648" s="592"/>
      <c r="H648" s="592"/>
      <c r="I648" s="592"/>
      <c r="J648" s="592"/>
      <c r="K648" s="64"/>
      <c r="L648" s="116"/>
    </row>
    <row r="649" spans="1:257" s="113" customFormat="1">
      <c r="A649" s="156"/>
      <c r="D649" s="15"/>
      <c r="I649" s="122"/>
      <c r="K649" s="64"/>
      <c r="L649" s="116"/>
    </row>
    <row r="650" spans="1:257" s="113" customFormat="1" ht="30.75" customHeight="1">
      <c r="A650" s="155">
        <v>20</v>
      </c>
      <c r="B650" s="588" t="s">
        <v>380</v>
      </c>
      <c r="C650" s="588"/>
      <c r="D650" s="588"/>
      <c r="E650" s="588"/>
      <c r="F650" s="588"/>
      <c r="G650" s="588"/>
      <c r="H650" s="588"/>
      <c r="K650" s="64"/>
      <c r="L650" s="116"/>
    </row>
    <row r="651" spans="1:257" s="113" customFormat="1">
      <c r="A651" s="155"/>
      <c r="B651" s="118" t="s">
        <v>363</v>
      </c>
      <c r="K651" s="64"/>
      <c r="L651" s="116"/>
    </row>
    <row r="652" spans="1:257" s="113" customFormat="1" ht="30.75" customHeight="1">
      <c r="A652" s="155"/>
      <c r="B652" s="116" t="s">
        <v>11</v>
      </c>
      <c r="C652" s="116"/>
      <c r="D652" s="42">
        <v>2</v>
      </c>
      <c r="E652" s="116"/>
      <c r="F652" s="114" t="s">
        <v>9</v>
      </c>
      <c r="G652" s="112"/>
      <c r="H652" s="116" t="s">
        <v>69</v>
      </c>
      <c r="I652" s="122"/>
      <c r="J652" s="51">
        <f>SUM(D652*G652)</f>
        <v>0</v>
      </c>
      <c r="K652" s="86" t="s">
        <v>69</v>
      </c>
      <c r="L652" s="116"/>
    </row>
    <row r="653" spans="1:257" s="113" customFormat="1">
      <c r="A653" s="165"/>
      <c r="B653" s="19"/>
      <c r="C653" s="138"/>
      <c r="D653" s="19"/>
      <c r="E653" s="138"/>
      <c r="F653" s="19"/>
      <c r="G653" s="138"/>
      <c r="H653" s="138"/>
      <c r="I653" s="19"/>
      <c r="J653" s="136"/>
      <c r="K653" s="94"/>
      <c r="L653" s="116"/>
    </row>
    <row r="654" spans="1:257" s="113" customFormat="1" ht="48" customHeight="1">
      <c r="A654" s="155">
        <v>21</v>
      </c>
      <c r="B654" s="588" t="s">
        <v>365</v>
      </c>
      <c r="C654" s="588"/>
      <c r="D654" s="588"/>
      <c r="E654" s="588"/>
      <c r="F654" s="588"/>
      <c r="G654" s="588"/>
      <c r="H654" s="588"/>
      <c r="K654" s="64"/>
      <c r="L654" s="116"/>
    </row>
    <row r="655" spans="1:257">
      <c r="A655" s="155"/>
      <c r="B655" s="118" t="s">
        <v>364</v>
      </c>
      <c r="C655" s="113"/>
      <c r="D655" s="113"/>
      <c r="E655" s="113"/>
      <c r="F655" s="113"/>
      <c r="G655" s="113"/>
      <c r="H655" s="113"/>
      <c r="I655" s="113"/>
      <c r="J655" s="113"/>
      <c r="K655" s="64"/>
      <c r="L655" s="3"/>
    </row>
    <row r="656" spans="1:257" s="113" customFormat="1" ht="25.15" customHeight="1">
      <c r="A656" s="155"/>
      <c r="B656" s="116" t="s">
        <v>11</v>
      </c>
      <c r="C656" s="116"/>
      <c r="D656" s="42">
        <v>2</v>
      </c>
      <c r="E656" s="116"/>
      <c r="F656" s="114" t="s">
        <v>9</v>
      </c>
      <c r="G656" s="112"/>
      <c r="H656" s="116" t="s">
        <v>69</v>
      </c>
      <c r="I656" s="122"/>
      <c r="J656" s="51">
        <f>SUM(D656*G656)</f>
        <v>0</v>
      </c>
      <c r="K656" s="86" t="s">
        <v>69</v>
      </c>
      <c r="L656" s="116"/>
    </row>
    <row r="657" spans="1:12" s="113" customFormat="1">
      <c r="L657" s="116"/>
    </row>
    <row r="658" spans="1:12" s="113" customFormat="1" ht="37.5" customHeight="1">
      <c r="A658" s="155">
        <v>22</v>
      </c>
      <c r="B658" s="588" t="s">
        <v>379</v>
      </c>
      <c r="C658" s="588"/>
      <c r="D658" s="588"/>
      <c r="E658" s="588"/>
      <c r="F658" s="588"/>
      <c r="G658" s="588"/>
      <c r="H658" s="588"/>
      <c r="K658" s="64"/>
      <c r="L658" s="116"/>
    </row>
    <row r="659" spans="1:12" s="113" customFormat="1">
      <c r="A659" s="155"/>
      <c r="B659" s="118" t="s">
        <v>373</v>
      </c>
      <c r="K659" s="64"/>
      <c r="L659" s="116"/>
    </row>
    <row r="660" spans="1:12" s="113" customFormat="1" ht="13.9" customHeight="1">
      <c r="A660" s="155"/>
      <c r="B660" s="116" t="s">
        <v>11</v>
      </c>
      <c r="C660" s="116"/>
      <c r="D660" s="42">
        <v>4</v>
      </c>
      <c r="E660" s="116"/>
      <c r="F660" s="114" t="s">
        <v>9</v>
      </c>
      <c r="G660" s="112"/>
      <c r="H660" s="116" t="s">
        <v>69</v>
      </c>
      <c r="I660" s="122"/>
      <c r="J660" s="51">
        <f>SUM(D660*G660)</f>
        <v>0</v>
      </c>
      <c r="K660" s="86" t="s">
        <v>69</v>
      </c>
      <c r="L660" s="116"/>
    </row>
    <row r="661" spans="1:12" s="113" customFormat="1">
      <c r="L661" s="116"/>
    </row>
    <row r="662" spans="1:12" s="113" customFormat="1" ht="38.25" customHeight="1">
      <c r="A662" s="155">
        <v>23</v>
      </c>
      <c r="B662" s="588" t="s">
        <v>378</v>
      </c>
      <c r="C662" s="588"/>
      <c r="D662" s="588"/>
      <c r="E662" s="588"/>
      <c r="F662" s="588"/>
      <c r="G662" s="588"/>
      <c r="H662" s="588"/>
      <c r="K662" s="64"/>
      <c r="L662" s="116"/>
    </row>
    <row r="663" spans="1:12" s="113" customFormat="1">
      <c r="A663" s="155"/>
      <c r="B663" s="118" t="s">
        <v>366</v>
      </c>
      <c r="K663" s="64"/>
      <c r="L663" s="116"/>
    </row>
    <row r="664" spans="1:12" s="113" customFormat="1" ht="15" customHeight="1">
      <c r="A664" s="155"/>
      <c r="B664" s="116" t="s">
        <v>11</v>
      </c>
      <c r="C664" s="116"/>
      <c r="D664" s="42">
        <v>1</v>
      </c>
      <c r="E664" s="116"/>
      <c r="F664" s="114" t="s">
        <v>9</v>
      </c>
      <c r="G664" s="112"/>
      <c r="H664" s="116" t="s">
        <v>69</v>
      </c>
      <c r="I664" s="122"/>
      <c r="J664" s="51">
        <f>SUM(D664*G664)</f>
        <v>0</v>
      </c>
      <c r="K664" s="86" t="s">
        <v>69</v>
      </c>
      <c r="L664" s="116"/>
    </row>
    <row r="665" spans="1:12" s="113" customFormat="1">
      <c r="A665" s="165"/>
      <c r="B665" s="19"/>
      <c r="C665" s="138"/>
      <c r="D665" s="19"/>
      <c r="E665" s="138"/>
      <c r="F665" s="19"/>
      <c r="G665" s="138"/>
      <c r="H665" s="138"/>
      <c r="I665" s="19"/>
      <c r="J665" s="136"/>
      <c r="K665" s="94"/>
      <c r="L665" s="116"/>
    </row>
    <row r="666" spans="1:12" s="113" customFormat="1" ht="54" customHeight="1">
      <c r="A666" s="155">
        <v>24</v>
      </c>
      <c r="B666" s="588" t="s">
        <v>388</v>
      </c>
      <c r="C666" s="588"/>
      <c r="D666" s="588"/>
      <c r="E666" s="588"/>
      <c r="F666" s="588"/>
      <c r="G666" s="588"/>
      <c r="H666" s="588"/>
      <c r="K666" s="64"/>
      <c r="L666" s="116"/>
    </row>
    <row r="667" spans="1:12" s="113" customFormat="1">
      <c r="A667" s="155"/>
      <c r="B667" s="118" t="s">
        <v>367</v>
      </c>
      <c r="K667" s="64"/>
      <c r="L667" s="116"/>
    </row>
    <row r="668" spans="1:12" s="113" customFormat="1" ht="18" customHeight="1">
      <c r="A668" s="155"/>
      <c r="B668" s="116" t="s">
        <v>11</v>
      </c>
      <c r="C668" s="116"/>
      <c r="D668" s="42">
        <v>4</v>
      </c>
      <c r="E668" s="116"/>
      <c r="F668" s="114" t="s">
        <v>9</v>
      </c>
      <c r="G668" s="112"/>
      <c r="H668" s="116" t="s">
        <v>69</v>
      </c>
      <c r="I668" s="122"/>
      <c r="J668" s="51">
        <f>SUM(D668*G668)</f>
        <v>0</v>
      </c>
      <c r="K668" s="86" t="s">
        <v>69</v>
      </c>
      <c r="L668" s="116"/>
    </row>
    <row r="669" spans="1:12" s="113" customFormat="1">
      <c r="A669" s="165"/>
      <c r="B669" s="19"/>
      <c r="C669" s="138"/>
      <c r="D669" s="19"/>
      <c r="E669" s="138"/>
      <c r="F669" s="19"/>
      <c r="G669" s="138"/>
      <c r="H669" s="138"/>
      <c r="I669" s="19"/>
      <c r="J669" s="136"/>
      <c r="K669" s="94"/>
      <c r="L669" s="116"/>
    </row>
    <row r="670" spans="1:12" s="113" customFormat="1" ht="53.25" customHeight="1">
      <c r="A670" s="155">
        <v>25</v>
      </c>
      <c r="B670" s="588" t="s">
        <v>387</v>
      </c>
      <c r="C670" s="588"/>
      <c r="D670" s="588"/>
      <c r="E670" s="588"/>
      <c r="F670" s="588"/>
      <c r="G670" s="588"/>
      <c r="H670" s="588"/>
      <c r="K670" s="64"/>
      <c r="L670" s="116"/>
    </row>
    <row r="671" spans="1:12" s="113" customFormat="1">
      <c r="A671" s="155"/>
      <c r="B671" s="118" t="s">
        <v>370</v>
      </c>
      <c r="K671" s="64"/>
      <c r="L671" s="116"/>
    </row>
    <row r="672" spans="1:12" s="113" customFormat="1" ht="18" customHeight="1">
      <c r="A672" s="155"/>
      <c r="B672" s="116" t="s">
        <v>11</v>
      </c>
      <c r="C672" s="116"/>
      <c r="D672" s="42">
        <v>6</v>
      </c>
      <c r="E672" s="116"/>
      <c r="F672" s="114" t="s">
        <v>9</v>
      </c>
      <c r="G672" s="112"/>
      <c r="H672" s="116" t="s">
        <v>69</v>
      </c>
      <c r="I672" s="122"/>
      <c r="J672" s="51">
        <f>SUM(D672*G672)</f>
        <v>0</v>
      </c>
      <c r="K672" s="86" t="s">
        <v>69</v>
      </c>
      <c r="L672" s="116"/>
    </row>
    <row r="673" spans="1:12" s="113" customFormat="1">
      <c r="A673" s="165"/>
      <c r="B673" s="19"/>
      <c r="C673" s="138"/>
      <c r="D673" s="19"/>
      <c r="E673" s="138"/>
      <c r="F673" s="19"/>
      <c r="G673" s="138"/>
      <c r="H673" s="138"/>
      <c r="I673" s="19"/>
      <c r="J673" s="136"/>
      <c r="K673" s="94"/>
      <c r="L673" s="116"/>
    </row>
    <row r="674" spans="1:12" s="113" customFormat="1" ht="28.5" customHeight="1">
      <c r="A674" s="155">
        <v>26</v>
      </c>
      <c r="B674" s="588" t="s">
        <v>377</v>
      </c>
      <c r="C674" s="588"/>
      <c r="D674" s="588"/>
      <c r="E674" s="588"/>
      <c r="F674" s="588"/>
      <c r="G674" s="588"/>
      <c r="H674" s="588"/>
      <c r="K674" s="64"/>
      <c r="L674" s="116"/>
    </row>
    <row r="675" spans="1:12" s="113" customFormat="1">
      <c r="A675" s="155"/>
      <c r="B675" s="118" t="s">
        <v>372</v>
      </c>
      <c r="K675" s="64"/>
      <c r="L675" s="116"/>
    </row>
    <row r="676" spans="1:12" s="113" customFormat="1" ht="16.149999999999999" customHeight="1">
      <c r="A676" s="155"/>
      <c r="B676" s="116" t="s">
        <v>11</v>
      </c>
      <c r="C676" s="116"/>
      <c r="D676" s="42">
        <v>9</v>
      </c>
      <c r="E676" s="116"/>
      <c r="F676" s="114" t="s">
        <v>9</v>
      </c>
      <c r="G676" s="112"/>
      <c r="H676" s="116" t="s">
        <v>69</v>
      </c>
      <c r="I676" s="122"/>
      <c r="J676" s="51">
        <f>SUM(D676*G676)</f>
        <v>0</v>
      </c>
      <c r="K676" s="86" t="s">
        <v>69</v>
      </c>
      <c r="L676" s="116"/>
    </row>
    <row r="677" spans="1:12" s="113" customFormat="1">
      <c r="A677" s="165"/>
      <c r="B677" s="19"/>
      <c r="C677" s="138"/>
      <c r="D677" s="19"/>
      <c r="E677" s="138"/>
      <c r="F677" s="19"/>
      <c r="G677" s="138"/>
      <c r="H677" s="138"/>
      <c r="I677" s="19"/>
      <c r="J677" s="136"/>
      <c r="K677" s="94"/>
      <c r="L677" s="116"/>
    </row>
    <row r="678" spans="1:12" s="113" customFormat="1" ht="54.75" customHeight="1">
      <c r="A678" s="155">
        <v>27</v>
      </c>
      <c r="B678" s="588" t="s">
        <v>376</v>
      </c>
      <c r="C678" s="588"/>
      <c r="D678" s="588"/>
      <c r="E678" s="588"/>
      <c r="F678" s="588"/>
      <c r="G678" s="588"/>
      <c r="H678" s="588"/>
      <c r="K678" s="64"/>
      <c r="L678" s="116"/>
    </row>
    <row r="679" spans="1:12" s="113" customFormat="1">
      <c r="A679" s="155"/>
      <c r="B679" s="118" t="s">
        <v>369</v>
      </c>
      <c r="K679" s="64"/>
      <c r="L679" s="116"/>
    </row>
    <row r="680" spans="1:12" s="113" customFormat="1" ht="20.45" customHeight="1">
      <c r="A680" s="155"/>
      <c r="B680" s="116" t="s">
        <v>11</v>
      </c>
      <c r="C680" s="116"/>
      <c r="D680" s="42">
        <v>2</v>
      </c>
      <c r="E680" s="116"/>
      <c r="F680" s="114" t="s">
        <v>9</v>
      </c>
      <c r="G680" s="112"/>
      <c r="H680" s="116" t="s">
        <v>69</v>
      </c>
      <c r="I680" s="122"/>
      <c r="J680" s="51">
        <f>SUM(D680*G680)</f>
        <v>0</v>
      </c>
      <c r="K680" s="86" t="s">
        <v>69</v>
      </c>
      <c r="L680" s="116"/>
    </row>
    <row r="681" spans="1:12" s="113" customFormat="1">
      <c r="A681" s="165"/>
      <c r="B681" s="19"/>
      <c r="C681" s="138"/>
      <c r="D681" s="19"/>
      <c r="E681" s="138"/>
      <c r="F681" s="19"/>
      <c r="G681" s="138"/>
      <c r="H681" s="138"/>
      <c r="I681" s="19"/>
      <c r="J681" s="136"/>
      <c r="K681" s="94"/>
      <c r="L681" s="116"/>
    </row>
    <row r="682" spans="1:12" s="113" customFormat="1" ht="54" customHeight="1">
      <c r="A682" s="155">
        <v>28</v>
      </c>
      <c r="B682" s="588" t="s">
        <v>375</v>
      </c>
      <c r="C682" s="588"/>
      <c r="D682" s="588"/>
      <c r="E682" s="588"/>
      <c r="F682" s="588"/>
      <c r="G682" s="588"/>
      <c r="H682" s="588"/>
      <c r="K682" s="64"/>
      <c r="L682" s="116"/>
    </row>
    <row r="683" spans="1:12" s="113" customFormat="1">
      <c r="A683" s="155"/>
      <c r="B683" s="118" t="s">
        <v>371</v>
      </c>
      <c r="K683" s="64"/>
      <c r="L683" s="116"/>
    </row>
    <row r="684" spans="1:12" s="113" customFormat="1" ht="16.149999999999999" customHeight="1">
      <c r="A684" s="155"/>
      <c r="B684" s="116" t="s">
        <v>11</v>
      </c>
      <c r="C684" s="116"/>
      <c r="D684" s="42">
        <v>2</v>
      </c>
      <c r="E684" s="116"/>
      <c r="F684" s="114" t="s">
        <v>9</v>
      </c>
      <c r="G684" s="112"/>
      <c r="H684" s="116" t="s">
        <v>69</v>
      </c>
      <c r="I684" s="122"/>
      <c r="J684" s="51">
        <f>SUM(D684*G684)</f>
        <v>0</v>
      </c>
      <c r="K684" s="86" t="s">
        <v>69</v>
      </c>
      <c r="L684" s="116"/>
    </row>
    <row r="685" spans="1:12" s="113" customFormat="1">
      <c r="A685" s="165"/>
      <c r="B685" s="19"/>
      <c r="C685" s="138"/>
      <c r="D685" s="19"/>
      <c r="E685" s="138"/>
      <c r="F685" s="19"/>
      <c r="G685" s="138"/>
      <c r="H685" s="138"/>
      <c r="I685" s="19"/>
      <c r="J685" s="136"/>
      <c r="K685" s="94"/>
      <c r="L685" s="116"/>
    </row>
    <row r="686" spans="1:12" s="113" customFormat="1" ht="42" customHeight="1">
      <c r="A686" s="155">
        <v>29</v>
      </c>
      <c r="B686" s="588" t="s">
        <v>385</v>
      </c>
      <c r="C686" s="588"/>
      <c r="D686" s="588"/>
      <c r="E686" s="588"/>
      <c r="F686" s="588"/>
      <c r="G686" s="588"/>
      <c r="H686" s="588"/>
      <c r="K686" s="64"/>
      <c r="L686" s="116"/>
    </row>
    <row r="687" spans="1:12" s="113" customFormat="1">
      <c r="A687" s="155"/>
      <c r="B687" s="118" t="s">
        <v>374</v>
      </c>
      <c r="K687" s="64"/>
      <c r="L687" s="116"/>
    </row>
    <row r="688" spans="1:12" s="113" customFormat="1" ht="18.600000000000001" customHeight="1">
      <c r="A688" s="155"/>
      <c r="B688" s="116" t="s">
        <v>11</v>
      </c>
      <c r="C688" s="116"/>
      <c r="D688" s="42">
        <v>1</v>
      </c>
      <c r="E688" s="116"/>
      <c r="F688" s="114" t="s">
        <v>9</v>
      </c>
      <c r="G688" s="112"/>
      <c r="H688" s="116" t="s">
        <v>69</v>
      </c>
      <c r="I688" s="122"/>
      <c r="J688" s="51">
        <f>SUM(D688*G688)</f>
        <v>0</v>
      </c>
      <c r="K688" s="86" t="s">
        <v>69</v>
      </c>
      <c r="L688" s="116"/>
    </row>
    <row r="689" spans="1:12" s="113" customFormat="1">
      <c r="A689" s="165"/>
      <c r="B689" s="19"/>
      <c r="C689" s="138"/>
      <c r="D689" s="19"/>
      <c r="E689" s="138"/>
      <c r="F689" s="19"/>
      <c r="G689" s="138"/>
      <c r="H689" s="138"/>
      <c r="I689" s="19"/>
      <c r="J689" s="136"/>
      <c r="K689" s="94"/>
      <c r="L689" s="116"/>
    </row>
    <row r="690" spans="1:12" s="113" customFormat="1" ht="37.5" customHeight="1">
      <c r="A690" s="155">
        <v>30</v>
      </c>
      <c r="B690" s="588" t="s">
        <v>382</v>
      </c>
      <c r="C690" s="588"/>
      <c r="D690" s="588"/>
      <c r="E690" s="588"/>
      <c r="F690" s="588"/>
      <c r="G690" s="588"/>
      <c r="H690" s="588"/>
      <c r="K690" s="64"/>
      <c r="L690" s="116"/>
    </row>
    <row r="691" spans="1:12" s="113" customFormat="1">
      <c r="A691" s="155"/>
      <c r="B691" s="118" t="s">
        <v>381</v>
      </c>
      <c r="K691" s="64"/>
      <c r="L691" s="116"/>
    </row>
    <row r="692" spans="1:12" s="113" customFormat="1" ht="15" customHeight="1">
      <c r="A692" s="155"/>
      <c r="B692" s="116" t="s">
        <v>11</v>
      </c>
      <c r="C692" s="116"/>
      <c r="D692" s="42">
        <v>1</v>
      </c>
      <c r="E692" s="116"/>
      <c r="F692" s="114" t="s">
        <v>9</v>
      </c>
      <c r="G692" s="112"/>
      <c r="H692" s="116" t="s">
        <v>69</v>
      </c>
      <c r="I692" s="122"/>
      <c r="J692" s="51">
        <f>SUM(D692*G692)</f>
        <v>0</v>
      </c>
      <c r="K692" s="86" t="s">
        <v>69</v>
      </c>
      <c r="L692" s="116"/>
    </row>
    <row r="693" spans="1:12" s="113" customFormat="1">
      <c r="A693" s="164"/>
      <c r="B693" s="19"/>
      <c r="C693" s="138"/>
      <c r="D693" s="19"/>
      <c r="E693" s="138"/>
      <c r="F693" s="19"/>
      <c r="G693" s="62"/>
      <c r="H693" s="19"/>
      <c r="I693" s="123"/>
      <c r="J693" s="44"/>
      <c r="K693" s="89"/>
      <c r="L693" s="116"/>
    </row>
    <row r="694" spans="1:12" s="113" customFormat="1" ht="42.75" customHeight="1">
      <c r="A694" s="155">
        <v>31</v>
      </c>
      <c r="B694" s="588" t="s">
        <v>383</v>
      </c>
      <c r="C694" s="588"/>
      <c r="D694" s="588"/>
      <c r="E694" s="588"/>
      <c r="F694" s="588"/>
      <c r="G694" s="588"/>
      <c r="H694" s="588"/>
      <c r="K694" s="64"/>
      <c r="L694" s="116"/>
    </row>
    <row r="695" spans="1:12" ht="14.25">
      <c r="A695" s="155"/>
      <c r="B695" s="116" t="s">
        <v>79</v>
      </c>
      <c r="C695" s="116"/>
      <c r="D695" s="42">
        <v>1</v>
      </c>
      <c r="E695" s="116"/>
      <c r="F695" s="114" t="s">
        <v>9</v>
      </c>
      <c r="G695" s="112"/>
      <c r="H695" s="116" t="s">
        <v>69</v>
      </c>
      <c r="I695" s="122"/>
      <c r="J695" s="51">
        <f>SUM(D695*G695)</f>
        <v>0</v>
      </c>
      <c r="K695" s="86" t="s">
        <v>69</v>
      </c>
      <c r="L695" s="12"/>
    </row>
    <row r="696" spans="1:12" s="113" customFormat="1" ht="30.75" customHeight="1">
      <c r="A696" s="164"/>
      <c r="B696" s="19"/>
      <c r="C696" s="138"/>
      <c r="D696" s="19"/>
      <c r="E696" s="138"/>
      <c r="F696" s="19"/>
      <c r="G696" s="62"/>
      <c r="H696" s="19"/>
      <c r="I696" s="123"/>
      <c r="J696" s="44"/>
      <c r="K696" s="89"/>
      <c r="L696" s="12"/>
    </row>
    <row r="697" spans="1:12" s="113" customFormat="1" ht="79.5" customHeight="1">
      <c r="A697" s="155">
        <v>32</v>
      </c>
      <c r="B697" s="588" t="s">
        <v>392</v>
      </c>
      <c r="C697" s="588"/>
      <c r="D697" s="588"/>
      <c r="E697" s="588"/>
      <c r="F697" s="588"/>
      <c r="G697" s="588"/>
      <c r="H697" s="588"/>
      <c r="K697" s="64"/>
      <c r="L697" s="12"/>
    </row>
    <row r="698" spans="1:12" s="113" customFormat="1">
      <c r="A698" s="155"/>
      <c r="B698" s="118" t="s">
        <v>390</v>
      </c>
      <c r="K698" s="64"/>
      <c r="L698" s="12"/>
    </row>
    <row r="699" spans="1:12" s="113" customFormat="1" ht="16.899999999999999" customHeight="1">
      <c r="A699" s="155"/>
      <c r="B699" s="116" t="s">
        <v>11</v>
      </c>
      <c r="C699" s="116"/>
      <c r="D699" s="42">
        <v>1</v>
      </c>
      <c r="E699" s="116"/>
      <c r="F699" s="114" t="s">
        <v>9</v>
      </c>
      <c r="G699" s="112"/>
      <c r="H699" s="116" t="s">
        <v>69</v>
      </c>
      <c r="I699" s="122"/>
      <c r="J699" s="51">
        <f>SUM(D699*G699)</f>
        <v>0</v>
      </c>
      <c r="K699" s="86" t="s">
        <v>69</v>
      </c>
      <c r="L699" s="12"/>
    </row>
    <row r="700" spans="1:12" s="113" customFormat="1">
      <c r="A700" s="164"/>
      <c r="B700" s="19"/>
      <c r="C700" s="138"/>
      <c r="D700" s="19"/>
      <c r="E700" s="138"/>
      <c r="F700" s="19"/>
      <c r="G700" s="62"/>
      <c r="H700" s="19"/>
      <c r="I700" s="123"/>
      <c r="J700" s="44"/>
      <c r="K700" s="89"/>
      <c r="L700" s="12"/>
    </row>
    <row r="701" spans="1:12" s="113" customFormat="1" ht="73.5" customHeight="1">
      <c r="A701" s="155">
        <v>33</v>
      </c>
      <c r="B701" s="588" t="s">
        <v>384</v>
      </c>
      <c r="C701" s="588"/>
      <c r="D701" s="588"/>
      <c r="E701" s="588"/>
      <c r="F701" s="588"/>
      <c r="G701" s="588"/>
      <c r="H701" s="588"/>
      <c r="K701" s="64"/>
      <c r="L701" s="12"/>
    </row>
    <row r="702" spans="1:12" s="113" customFormat="1">
      <c r="A702" s="155"/>
      <c r="B702" s="118" t="s">
        <v>360</v>
      </c>
      <c r="K702" s="64"/>
      <c r="L702" s="12"/>
    </row>
    <row r="703" spans="1:12" s="113" customFormat="1" ht="21.6" customHeight="1">
      <c r="A703" s="155"/>
      <c r="B703" s="116" t="s">
        <v>11</v>
      </c>
      <c r="C703" s="116"/>
      <c r="D703" s="42">
        <v>1</v>
      </c>
      <c r="E703" s="116"/>
      <c r="F703" s="114" t="s">
        <v>9</v>
      </c>
      <c r="G703" s="112"/>
      <c r="H703" s="116" t="s">
        <v>69</v>
      </c>
      <c r="I703" s="122"/>
      <c r="J703" s="51">
        <f>SUM(D703*G703)</f>
        <v>0</v>
      </c>
      <c r="K703" s="86" t="s">
        <v>69</v>
      </c>
      <c r="L703" s="12"/>
    </row>
    <row r="704" spans="1:12" s="113" customFormat="1">
      <c r="A704" s="164"/>
      <c r="B704" s="19"/>
      <c r="C704" s="138"/>
      <c r="D704" s="19"/>
      <c r="E704" s="138"/>
      <c r="F704" s="19"/>
      <c r="G704" s="62"/>
      <c r="H704" s="19"/>
      <c r="I704" s="123"/>
      <c r="J704" s="44"/>
      <c r="K704" s="89"/>
      <c r="L704" s="12"/>
    </row>
    <row r="705" spans="1:12" s="113" customFormat="1" ht="15">
      <c r="A705" s="156"/>
      <c r="B705"/>
      <c r="C705"/>
      <c r="D705"/>
      <c r="E705"/>
      <c r="F705" s="139" t="s">
        <v>65</v>
      </c>
      <c r="G705" s="140"/>
      <c r="H705" s="141"/>
      <c r="I705" s="142"/>
      <c r="J705" s="143">
        <f>SUM(J577:J700)</f>
        <v>0</v>
      </c>
      <c r="K705" s="144" t="s">
        <v>69</v>
      </c>
      <c r="L705" s="12"/>
    </row>
    <row r="706" spans="1:12" s="113" customFormat="1" ht="15">
      <c r="A706" s="156"/>
      <c r="F706" s="145"/>
      <c r="G706" s="146"/>
      <c r="H706" s="147"/>
      <c r="I706" s="148"/>
      <c r="J706" s="149"/>
      <c r="K706" s="150"/>
      <c r="L706" s="12"/>
    </row>
    <row r="707" spans="1:12" ht="15">
      <c r="A707" s="157"/>
      <c r="B707" s="172" t="s">
        <v>14</v>
      </c>
      <c r="C707" s="115" t="s">
        <v>389</v>
      </c>
      <c r="D707" s="170"/>
      <c r="I707" s="2"/>
      <c r="J707" s="29"/>
      <c r="K707" s="100"/>
      <c r="L707" s="9"/>
    </row>
    <row r="708" spans="1:12" s="113" customFormat="1" ht="15">
      <c r="A708" s="157"/>
      <c r="B708" s="7"/>
      <c r="C708" s="5"/>
      <c r="D708"/>
      <c r="E708"/>
      <c r="F708"/>
      <c r="G708"/>
      <c r="H708"/>
      <c r="I708" s="2"/>
      <c r="J708" s="29"/>
      <c r="K708" s="64"/>
      <c r="L708" s="9"/>
    </row>
    <row r="709" spans="1:12" ht="14.25">
      <c r="A709" s="157"/>
      <c r="B709" s="589" t="s">
        <v>395</v>
      </c>
      <c r="C709" s="589"/>
      <c r="D709" s="589"/>
      <c r="E709" s="589"/>
      <c r="F709" s="589"/>
      <c r="G709" s="589"/>
      <c r="H709" s="589"/>
      <c r="I709" s="589"/>
      <c r="J709" s="589"/>
      <c r="K709" s="64"/>
      <c r="L709" s="3"/>
    </row>
    <row r="710" spans="1:12" ht="15">
      <c r="A710" s="157"/>
      <c r="B710" s="119"/>
      <c r="C710" s="118"/>
      <c r="D710" s="113"/>
      <c r="E710" s="113"/>
      <c r="F710" s="113"/>
      <c r="G710" s="113"/>
      <c r="H710" s="113"/>
      <c r="I710" s="115"/>
      <c r="J710" s="29"/>
      <c r="K710" s="64"/>
      <c r="L710" s="3"/>
    </row>
    <row r="711" spans="1:12" s="113" customFormat="1" ht="157.15" customHeight="1">
      <c r="A711" s="155">
        <v>1</v>
      </c>
      <c r="B711" s="588" t="s">
        <v>400</v>
      </c>
      <c r="C711" s="588"/>
      <c r="D711" s="588"/>
      <c r="E711" s="588"/>
      <c r="F711" s="588"/>
      <c r="G711" s="588"/>
      <c r="H711" s="588"/>
      <c r="I711" s="3"/>
      <c r="J711" s="18"/>
      <c r="K711" s="64"/>
      <c r="L711" s="116"/>
    </row>
    <row r="712" spans="1:12" s="113" customFormat="1">
      <c r="A712" s="155"/>
      <c r="B712" s="116" t="s">
        <v>79</v>
      </c>
      <c r="C712" s="3"/>
      <c r="D712" s="3">
        <v>1</v>
      </c>
      <c r="E712" s="3"/>
      <c r="F712" s="3" t="s">
        <v>9</v>
      </c>
      <c r="G712" s="112"/>
      <c r="H712" s="3" t="s">
        <v>69</v>
      </c>
      <c r="I712" s="11"/>
      <c r="J712" s="51">
        <f>SUM(D712*G712)</f>
        <v>0</v>
      </c>
      <c r="K712" s="86" t="s">
        <v>69</v>
      </c>
      <c r="L712" s="116"/>
    </row>
    <row r="713" spans="1:12" s="113" customFormat="1" ht="18.600000000000001" customHeight="1">
      <c r="A713" s="157"/>
      <c r="B713" s="119"/>
      <c r="C713" s="118"/>
      <c r="I713" s="115"/>
      <c r="J713" s="29"/>
      <c r="K713" s="64"/>
      <c r="L713" s="116"/>
    </row>
    <row r="714" spans="1:12" s="113" customFormat="1" ht="145.5" customHeight="1">
      <c r="A714" s="155">
        <v>2</v>
      </c>
      <c r="B714" s="588" t="s">
        <v>401</v>
      </c>
      <c r="C714" s="588"/>
      <c r="D714" s="588"/>
      <c r="E714" s="588"/>
      <c r="F714" s="588"/>
      <c r="G714" s="588"/>
      <c r="H714" s="588"/>
      <c r="I714" s="116"/>
      <c r="J714" s="18"/>
      <c r="K714" s="64"/>
      <c r="L714" s="116"/>
    </row>
    <row r="715" spans="1:12" s="113" customFormat="1">
      <c r="A715" s="155"/>
      <c r="B715" s="116" t="s">
        <v>79</v>
      </c>
      <c r="C715" s="116"/>
      <c r="D715" s="116">
        <v>1</v>
      </c>
      <c r="E715" s="116"/>
      <c r="F715" s="116" t="s">
        <v>9</v>
      </c>
      <c r="G715" s="112"/>
      <c r="H715" s="116" t="s">
        <v>69</v>
      </c>
      <c r="I715" s="122"/>
      <c r="J715" s="51">
        <f>SUM(D715*G715)</f>
        <v>0</v>
      </c>
      <c r="K715" s="86" t="s">
        <v>69</v>
      </c>
      <c r="L715" s="116"/>
    </row>
    <row r="716" spans="1:12" s="113" customFormat="1" ht="21" customHeight="1">
      <c r="A716" s="157"/>
      <c r="B716" s="119"/>
      <c r="C716" s="118"/>
      <c r="I716" s="115"/>
      <c r="J716" s="29"/>
      <c r="K716" s="64"/>
      <c r="L716" s="116"/>
    </row>
    <row r="717" spans="1:12" s="113" customFormat="1" ht="15">
      <c r="A717" s="157"/>
      <c r="B717" s="119"/>
      <c r="C717" s="118"/>
      <c r="I717" s="115"/>
      <c r="J717" s="29"/>
      <c r="K717" s="64"/>
      <c r="L717" s="116"/>
    </row>
    <row r="718" spans="1:12" s="113" customFormat="1" ht="109.5" customHeight="1">
      <c r="A718" s="155">
        <v>3</v>
      </c>
      <c r="B718" s="588" t="s">
        <v>402</v>
      </c>
      <c r="C718" s="588"/>
      <c r="D718" s="588"/>
      <c r="E718" s="588"/>
      <c r="F718" s="588"/>
      <c r="G718" s="588"/>
      <c r="H718" s="588"/>
      <c r="I718" s="3"/>
      <c r="J718" s="18"/>
      <c r="K718" s="64"/>
      <c r="L718" s="116"/>
    </row>
    <row r="719" spans="1:12" s="113" customFormat="1" ht="14.25">
      <c r="A719" s="156"/>
      <c r="B719" s="116" t="s">
        <v>72</v>
      </c>
      <c r="C719"/>
      <c r="D719" s="71">
        <v>82</v>
      </c>
      <c r="E719"/>
      <c r="F719" s="1" t="s">
        <v>9</v>
      </c>
      <c r="G719" s="112"/>
      <c r="H719" s="3" t="s">
        <v>69</v>
      </c>
      <c r="I719" s="11"/>
      <c r="J719" s="51">
        <f>SUM(D719*G719)</f>
        <v>0</v>
      </c>
      <c r="K719" s="86" t="s">
        <v>69</v>
      </c>
      <c r="L719" s="116"/>
    </row>
    <row r="720" spans="1:12" ht="16.899999999999999" customHeight="1">
      <c r="A720" s="160"/>
      <c r="B720" s="34"/>
      <c r="C720" s="34"/>
      <c r="D720" s="39"/>
      <c r="E720" s="34"/>
      <c r="F720" s="34"/>
      <c r="G720" s="59"/>
      <c r="H720" s="34"/>
      <c r="I720" s="35"/>
      <c r="J720" s="48"/>
      <c r="K720" s="64"/>
      <c r="L720" s="3"/>
    </row>
    <row r="721" spans="1:257" ht="63.75" customHeight="1">
      <c r="A721" s="155">
        <v>4</v>
      </c>
      <c r="B721" s="588" t="s">
        <v>403</v>
      </c>
      <c r="C721" s="588"/>
      <c r="D721" s="588"/>
      <c r="E721" s="588"/>
      <c r="F721" s="588"/>
      <c r="G721" s="588"/>
      <c r="H721" s="588"/>
      <c r="I721" s="35"/>
      <c r="J721" s="48"/>
      <c r="K721" s="64"/>
      <c r="L721" s="33"/>
      <c r="M721" s="33"/>
      <c r="N721" s="33"/>
      <c r="O721" s="33"/>
      <c r="P721" s="40"/>
      <c r="Q721" s="33"/>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c r="AS721" s="33"/>
      <c r="AT721" s="33"/>
      <c r="AU721" s="33"/>
      <c r="AV721" s="33"/>
      <c r="AW721" s="33"/>
      <c r="AX721" s="33"/>
      <c r="AY721" s="33"/>
      <c r="AZ721" s="33"/>
      <c r="BA721" s="33"/>
      <c r="BB721" s="33"/>
      <c r="BC721" s="33"/>
      <c r="BD721" s="33"/>
      <c r="BE721" s="33"/>
      <c r="BF721" s="33"/>
      <c r="BG721" s="33"/>
      <c r="BH721" s="33"/>
      <c r="BI721" s="33"/>
      <c r="BJ721" s="33"/>
      <c r="BK721" s="33"/>
      <c r="BL721" s="33"/>
      <c r="BM721" s="33"/>
      <c r="BN721" s="33"/>
      <c r="BO721" s="33"/>
      <c r="BP721" s="33"/>
      <c r="BQ721" s="33"/>
      <c r="BR721" s="33"/>
      <c r="BS721" s="33"/>
      <c r="BT721" s="33"/>
      <c r="BU721" s="33"/>
      <c r="BV721" s="33"/>
      <c r="BW721" s="33"/>
      <c r="BX721" s="33"/>
      <c r="BY721" s="33"/>
      <c r="BZ721" s="33"/>
      <c r="CA721" s="33"/>
      <c r="CB721" s="33"/>
      <c r="CC721" s="33"/>
      <c r="CD721" s="33"/>
      <c r="CE721" s="33"/>
      <c r="CF721" s="33"/>
      <c r="CG721" s="33"/>
      <c r="CH721" s="33"/>
      <c r="CI721" s="33"/>
      <c r="CJ721" s="33"/>
      <c r="CK721" s="33"/>
      <c r="CL721" s="33"/>
      <c r="CM721" s="33"/>
      <c r="CN721" s="33"/>
      <c r="CO721" s="33"/>
      <c r="CP721" s="33"/>
      <c r="CQ721" s="33"/>
      <c r="CR721" s="33"/>
      <c r="CS721" s="33"/>
      <c r="CT721" s="33"/>
      <c r="CU721" s="33"/>
      <c r="CV721" s="33"/>
      <c r="CW721" s="33"/>
      <c r="CX721" s="33"/>
      <c r="CY721" s="33"/>
      <c r="CZ721" s="33"/>
      <c r="DA721" s="33"/>
      <c r="DB721" s="33"/>
      <c r="DC721" s="33"/>
      <c r="DD721" s="33"/>
      <c r="DE721" s="33"/>
      <c r="DF721" s="33"/>
      <c r="DG721" s="33"/>
      <c r="DH721" s="33"/>
      <c r="DI721" s="33"/>
      <c r="DJ721" s="33"/>
      <c r="DK721" s="33"/>
      <c r="DL721" s="33"/>
      <c r="DM721" s="33"/>
      <c r="DN721" s="33"/>
      <c r="DO721" s="33"/>
      <c r="DP721" s="33"/>
      <c r="DQ721" s="33"/>
      <c r="DR721" s="33"/>
      <c r="DS721" s="33"/>
      <c r="DT721" s="33"/>
      <c r="DU721" s="33"/>
      <c r="DV721" s="33"/>
      <c r="DW721" s="33"/>
      <c r="DX721" s="33"/>
      <c r="DY721" s="33"/>
      <c r="DZ721" s="33"/>
      <c r="EA721" s="33"/>
      <c r="EB721" s="33"/>
      <c r="EC721" s="33"/>
      <c r="ED721" s="33"/>
      <c r="EE721" s="33"/>
      <c r="EF721" s="33"/>
      <c r="EG721" s="33"/>
      <c r="EH721" s="33"/>
      <c r="EI721" s="33"/>
      <c r="EJ721" s="33"/>
      <c r="EK721" s="33"/>
      <c r="EL721" s="33"/>
      <c r="EM721" s="33"/>
      <c r="EN721" s="33"/>
      <c r="EO721" s="33"/>
      <c r="EP721" s="33"/>
      <c r="EQ721" s="33"/>
      <c r="ER721" s="33"/>
      <c r="ES721" s="33"/>
      <c r="ET721" s="33"/>
      <c r="EU721" s="33"/>
      <c r="EV721" s="33"/>
      <c r="EW721" s="33"/>
      <c r="EX721" s="33"/>
      <c r="EY721" s="33"/>
      <c r="EZ721" s="33"/>
      <c r="FA721" s="33"/>
      <c r="FB721" s="33"/>
      <c r="FC721" s="33"/>
      <c r="FD721" s="33"/>
      <c r="FE721" s="33"/>
      <c r="FF721" s="33"/>
      <c r="FG721" s="33"/>
      <c r="FH721" s="33"/>
      <c r="FI721" s="33"/>
      <c r="FJ721" s="33"/>
      <c r="FK721" s="33"/>
      <c r="FL721" s="33"/>
      <c r="FM721" s="33"/>
      <c r="FN721" s="33"/>
      <c r="FO721" s="33"/>
      <c r="FP721" s="33"/>
      <c r="FQ721" s="33"/>
      <c r="FR721" s="33"/>
      <c r="FS721" s="33"/>
      <c r="FT721" s="33"/>
      <c r="FU721" s="33"/>
      <c r="FV721" s="33"/>
      <c r="FW721" s="33"/>
      <c r="FX721" s="33"/>
      <c r="FY721" s="33"/>
      <c r="FZ721" s="33"/>
      <c r="GA721" s="33"/>
      <c r="GB721" s="33"/>
      <c r="GC721" s="33"/>
      <c r="GD721" s="33"/>
      <c r="GE721" s="33"/>
      <c r="GF721" s="33"/>
      <c r="GG721" s="33"/>
      <c r="GH721" s="33"/>
      <c r="GI721" s="33"/>
      <c r="GJ721" s="33"/>
      <c r="GK721" s="33"/>
      <c r="GL721" s="33"/>
      <c r="GM721" s="33"/>
      <c r="GN721" s="33"/>
      <c r="GO721" s="33"/>
      <c r="GP721" s="33"/>
      <c r="GQ721" s="33"/>
      <c r="GR721" s="33"/>
      <c r="GS721" s="33"/>
      <c r="GT721" s="33"/>
      <c r="GU721" s="33"/>
      <c r="GV721" s="33"/>
      <c r="GW721" s="33"/>
      <c r="GX721" s="33"/>
      <c r="GY721" s="33"/>
      <c r="GZ721" s="33"/>
      <c r="HA721" s="33"/>
      <c r="HB721" s="33"/>
      <c r="HC721" s="33"/>
      <c r="HD721" s="33"/>
      <c r="HE721" s="33"/>
      <c r="HF721" s="33"/>
      <c r="HG721" s="33"/>
      <c r="HH721" s="33"/>
      <c r="HI721" s="33"/>
      <c r="HJ721" s="33"/>
      <c r="HK721" s="33"/>
      <c r="HL721" s="33"/>
      <c r="HM721" s="33"/>
      <c r="HN721" s="33"/>
      <c r="HO721" s="33"/>
      <c r="HP721" s="33"/>
      <c r="HQ721" s="33"/>
      <c r="HR721" s="33"/>
      <c r="HS721" s="33"/>
      <c r="HT721" s="33"/>
      <c r="HU721" s="33"/>
      <c r="HV721" s="33"/>
      <c r="HW721" s="33"/>
      <c r="HX721" s="33"/>
      <c r="HY721" s="33"/>
      <c r="HZ721" s="33"/>
      <c r="IA721" s="33"/>
      <c r="IB721" s="33"/>
      <c r="IC721" s="33"/>
      <c r="ID721" s="33"/>
      <c r="IE721" s="33"/>
      <c r="IF721" s="33"/>
      <c r="IG721" s="33"/>
      <c r="IH721" s="33"/>
      <c r="II721" s="33"/>
      <c r="IJ721" s="33"/>
      <c r="IK721" s="33"/>
      <c r="IL721" s="33"/>
      <c r="IM721" s="33"/>
      <c r="IN721" s="33"/>
      <c r="IO721" s="33"/>
      <c r="IP721" s="33"/>
      <c r="IQ721" s="33"/>
      <c r="IR721" s="33"/>
      <c r="IS721" s="33"/>
      <c r="IT721" s="33"/>
      <c r="IU721" s="33"/>
      <c r="IV721" s="33"/>
      <c r="IW721" s="33"/>
    </row>
    <row r="722" spans="1:257" ht="14.25">
      <c r="A722" s="160"/>
      <c r="B722" s="116" t="s">
        <v>72</v>
      </c>
      <c r="C722" s="113"/>
      <c r="D722" s="71">
        <v>23</v>
      </c>
      <c r="E722" s="113"/>
      <c r="F722" s="114" t="s">
        <v>9</v>
      </c>
      <c r="G722" s="112"/>
      <c r="H722" s="116" t="s">
        <v>69</v>
      </c>
      <c r="I722" s="122"/>
      <c r="J722" s="51">
        <f>SUM(D722*G722)</f>
        <v>0</v>
      </c>
      <c r="K722" s="86" t="s">
        <v>69</v>
      </c>
      <c r="L722" s="3"/>
    </row>
    <row r="723" spans="1:257" s="113" customFormat="1" ht="11.25" customHeight="1">
      <c r="A723" s="160"/>
      <c r="B723" s="34"/>
      <c r="C723" s="34"/>
      <c r="D723" s="39"/>
      <c r="E723" s="34"/>
      <c r="F723" s="34"/>
      <c r="G723" s="59"/>
      <c r="H723" s="34"/>
      <c r="I723" s="35"/>
      <c r="J723" s="48"/>
      <c r="K723" s="64"/>
      <c r="L723" s="116"/>
    </row>
    <row r="724" spans="1:257" s="113" customFormat="1" ht="97.5" customHeight="1">
      <c r="A724" s="155">
        <v>5</v>
      </c>
      <c r="B724" s="588" t="s">
        <v>404</v>
      </c>
      <c r="C724" s="588"/>
      <c r="D724" s="588"/>
      <c r="E724" s="588"/>
      <c r="F724" s="588"/>
      <c r="G724" s="588"/>
      <c r="H724" s="588"/>
      <c r="I724" s="3"/>
      <c r="J724" s="18"/>
      <c r="K724" s="64"/>
      <c r="L724" s="116"/>
    </row>
    <row r="725" spans="1:257" s="113" customFormat="1" ht="14.25">
      <c r="A725" s="156"/>
      <c r="B725" s="3" t="s">
        <v>72</v>
      </c>
      <c r="C725"/>
      <c r="D725" s="3">
        <v>223</v>
      </c>
      <c r="E725"/>
      <c r="F725" s="3" t="s">
        <v>9</v>
      </c>
      <c r="G725" s="112"/>
      <c r="H725" s="3" t="s">
        <v>69</v>
      </c>
      <c r="I725" s="11"/>
      <c r="J725" s="51">
        <f>SUM(D725*G725)</f>
        <v>0</v>
      </c>
      <c r="K725" s="86" t="s">
        <v>69</v>
      </c>
      <c r="L725" s="116"/>
    </row>
    <row r="726" spans="1:257" ht="18.600000000000001" customHeight="1">
      <c r="A726" s="157"/>
      <c r="B726" s="7"/>
      <c r="C726" s="5"/>
      <c r="D726" s="18"/>
      <c r="E726" s="3"/>
      <c r="F726" s="1"/>
      <c r="G726" s="52"/>
      <c r="H726" s="3"/>
      <c r="I726" s="2"/>
      <c r="J726" s="29"/>
      <c r="K726" s="64"/>
      <c r="L726" s="3"/>
    </row>
    <row r="727" spans="1:257" ht="122.25" customHeight="1">
      <c r="A727" s="155">
        <v>6</v>
      </c>
      <c r="B727" s="588" t="s">
        <v>405</v>
      </c>
      <c r="C727" s="588"/>
      <c r="D727" s="588"/>
      <c r="E727" s="588"/>
      <c r="F727" s="588"/>
      <c r="G727" s="588"/>
      <c r="H727" s="588"/>
      <c r="I727" s="116"/>
      <c r="J727" s="18"/>
      <c r="K727" s="64"/>
      <c r="L727" s="3"/>
    </row>
    <row r="728" spans="1:257">
      <c r="A728" s="155"/>
      <c r="B728" s="116" t="s">
        <v>79</v>
      </c>
      <c r="C728" s="3"/>
      <c r="D728" s="3">
        <v>1</v>
      </c>
      <c r="E728" s="3"/>
      <c r="F728" s="3" t="s">
        <v>9</v>
      </c>
      <c r="G728" s="112"/>
      <c r="H728" s="3" t="s">
        <v>69</v>
      </c>
      <c r="I728" s="11"/>
      <c r="J728" s="51">
        <f>SUM(D728*G728)</f>
        <v>0</v>
      </c>
      <c r="K728" s="86" t="s">
        <v>69</v>
      </c>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c r="IW728" s="3"/>
    </row>
    <row r="729" spans="1:257" ht="19.899999999999999" customHeight="1">
      <c r="A729" s="155"/>
      <c r="B729" s="3"/>
      <c r="C729" s="3"/>
      <c r="D729" s="3"/>
      <c r="E729" s="3"/>
      <c r="F729" s="3"/>
      <c r="G729" s="52"/>
      <c r="H729" s="3"/>
      <c r="I729" s="3"/>
      <c r="J729" s="18"/>
      <c r="K729" s="64"/>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c r="IW729" s="3"/>
    </row>
    <row r="730" spans="1:257" ht="109.5" customHeight="1">
      <c r="A730" s="155">
        <v>7</v>
      </c>
      <c r="B730" s="588" t="s">
        <v>406</v>
      </c>
      <c r="C730" s="588"/>
      <c r="D730" s="588"/>
      <c r="E730" s="588"/>
      <c r="F730" s="588"/>
      <c r="G730" s="588"/>
      <c r="H730" s="588"/>
      <c r="I730" s="116"/>
      <c r="J730" s="18"/>
      <c r="K730" s="64"/>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c r="IW730" s="3"/>
    </row>
    <row r="731" spans="1:257" ht="14.25">
      <c r="B731" s="116" t="s">
        <v>100</v>
      </c>
      <c r="C731" s="113"/>
      <c r="D731" s="71">
        <v>1290</v>
      </c>
      <c r="E731" s="113"/>
      <c r="F731" s="114" t="s">
        <v>9</v>
      </c>
      <c r="G731" s="112"/>
      <c r="H731" s="116" t="s">
        <v>69</v>
      </c>
      <c r="I731" s="122"/>
      <c r="J731" s="51">
        <f>SUM(D731*G731)</f>
        <v>0</v>
      </c>
      <c r="K731" s="86" t="s">
        <v>69</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c r="IW731" s="3"/>
    </row>
    <row r="732" spans="1:257" ht="23.45" customHeight="1">
      <c r="A732" s="155"/>
      <c r="B732" s="116" t="s">
        <v>101</v>
      </c>
      <c r="C732" s="118"/>
      <c r="D732" s="71">
        <v>20</v>
      </c>
      <c r="E732" s="113"/>
      <c r="F732" s="114" t="s">
        <v>9</v>
      </c>
      <c r="G732" s="112"/>
      <c r="H732" s="116" t="s">
        <v>69</v>
      </c>
      <c r="I732" s="122"/>
      <c r="J732" s="51">
        <f t="shared" ref="J732:J733" si="0">SUM(D732*G732)</f>
        <v>0</v>
      </c>
      <c r="K732" s="86" t="s">
        <v>69</v>
      </c>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c r="IW732" s="3"/>
    </row>
    <row r="733" spans="1:257" s="113" customFormat="1" ht="15">
      <c r="A733" s="155"/>
      <c r="B733" s="116" t="s">
        <v>102</v>
      </c>
      <c r="C733" s="118"/>
      <c r="D733" s="71">
        <v>4</v>
      </c>
      <c r="F733" s="114" t="s">
        <v>9</v>
      </c>
      <c r="G733" s="112"/>
      <c r="H733" s="116" t="s">
        <v>69</v>
      </c>
      <c r="I733" s="122"/>
      <c r="J733" s="51">
        <f t="shared" si="0"/>
        <v>0</v>
      </c>
      <c r="K733" s="86" t="s">
        <v>69</v>
      </c>
      <c r="L733" s="9"/>
      <c r="M733" s="116"/>
      <c r="N733" s="116"/>
      <c r="O733" s="116"/>
      <c r="P733" s="116"/>
      <c r="Q733" s="116"/>
      <c r="R733" s="116"/>
      <c r="S733" s="116"/>
      <c r="T733" s="116"/>
      <c r="U733" s="116"/>
      <c r="V733" s="116"/>
      <c r="W733" s="116"/>
      <c r="X733" s="116"/>
      <c r="Y733" s="116"/>
      <c r="Z733" s="116"/>
      <c r="AA733" s="116"/>
      <c r="AB733" s="116"/>
      <c r="AC733" s="116"/>
      <c r="AD733" s="116"/>
      <c r="AE733" s="116"/>
      <c r="AF733" s="116"/>
      <c r="AG733" s="116"/>
      <c r="AH733" s="116"/>
      <c r="AI733" s="116"/>
      <c r="AJ733" s="116"/>
      <c r="AK733" s="116"/>
      <c r="AL733" s="116"/>
      <c r="AM733" s="116"/>
      <c r="AN733" s="116"/>
      <c r="AO733" s="116"/>
      <c r="AP733" s="116"/>
      <c r="AQ733" s="116"/>
      <c r="AR733" s="116"/>
      <c r="AS733" s="116"/>
      <c r="AT733" s="116"/>
      <c r="AU733" s="116"/>
      <c r="AV733" s="116"/>
      <c r="AW733" s="116"/>
      <c r="AX733" s="116"/>
      <c r="AY733" s="116"/>
      <c r="AZ733" s="116"/>
      <c r="BA733" s="116"/>
      <c r="BB733" s="116"/>
      <c r="BC733" s="116"/>
      <c r="BD733" s="116"/>
      <c r="BE733" s="116"/>
      <c r="BF733" s="116"/>
      <c r="BG733" s="116"/>
      <c r="BH733" s="116"/>
      <c r="BI733" s="116"/>
      <c r="BJ733" s="116"/>
      <c r="BK733" s="116"/>
      <c r="BL733" s="116"/>
      <c r="BM733" s="116"/>
      <c r="BN733" s="116"/>
      <c r="BO733" s="116"/>
      <c r="BP733" s="116"/>
      <c r="BQ733" s="116"/>
      <c r="BR733" s="116"/>
      <c r="BS733" s="116"/>
      <c r="BT733" s="116"/>
      <c r="BU733" s="116"/>
      <c r="BV733" s="116"/>
      <c r="BW733" s="116"/>
      <c r="BX733" s="116"/>
      <c r="BY733" s="116"/>
      <c r="BZ733" s="116"/>
      <c r="CA733" s="116"/>
      <c r="CB733" s="116"/>
      <c r="CC733" s="116"/>
      <c r="CD733" s="116"/>
      <c r="CE733" s="116"/>
      <c r="CF733" s="116"/>
      <c r="CG733" s="116"/>
      <c r="CH733" s="116"/>
      <c r="CI733" s="116"/>
      <c r="CJ733" s="116"/>
      <c r="CK733" s="116"/>
      <c r="CL733" s="116"/>
      <c r="CM733" s="116"/>
      <c r="CN733" s="116"/>
      <c r="CO733" s="116"/>
      <c r="CP733" s="116"/>
      <c r="CQ733" s="116"/>
      <c r="CR733" s="116"/>
      <c r="CS733" s="116"/>
      <c r="CT733" s="116"/>
      <c r="CU733" s="116"/>
      <c r="CV733" s="116"/>
      <c r="CW733" s="116"/>
      <c r="CX733" s="116"/>
      <c r="CY733" s="116"/>
      <c r="CZ733" s="116"/>
      <c r="DA733" s="116"/>
      <c r="DB733" s="116"/>
      <c r="DC733" s="116"/>
      <c r="DD733" s="116"/>
      <c r="DE733" s="116"/>
      <c r="DF733" s="116"/>
      <c r="DG733" s="116"/>
      <c r="DH733" s="116"/>
      <c r="DI733" s="116"/>
      <c r="DJ733" s="116"/>
      <c r="DK733" s="116"/>
      <c r="DL733" s="116"/>
      <c r="DM733" s="116"/>
      <c r="DN733" s="116"/>
      <c r="DO733" s="116"/>
      <c r="DP733" s="116"/>
      <c r="DQ733" s="116"/>
      <c r="DR733" s="116"/>
      <c r="DS733" s="116"/>
      <c r="DT733" s="116"/>
      <c r="DU733" s="116"/>
      <c r="DV733" s="116"/>
      <c r="DW733" s="116"/>
      <c r="DX733" s="116"/>
      <c r="DY733" s="116"/>
      <c r="DZ733" s="116"/>
      <c r="EA733" s="116"/>
      <c r="EB733" s="116"/>
      <c r="EC733" s="116"/>
      <c r="ED733" s="116"/>
      <c r="EE733" s="116"/>
      <c r="EF733" s="116"/>
      <c r="EG733" s="116"/>
      <c r="EH733" s="116"/>
      <c r="EI733" s="116"/>
      <c r="EJ733" s="116"/>
      <c r="EK733" s="116"/>
      <c r="EL733" s="116"/>
      <c r="EM733" s="116"/>
      <c r="EN733" s="116"/>
      <c r="EO733" s="116"/>
      <c r="EP733" s="116"/>
      <c r="EQ733" s="116"/>
      <c r="ER733" s="116"/>
      <c r="ES733" s="116"/>
      <c r="ET733" s="116"/>
      <c r="EU733" s="116"/>
      <c r="EV733" s="116"/>
      <c r="EW733" s="116"/>
      <c r="EX733" s="116"/>
      <c r="EY733" s="116"/>
      <c r="EZ733" s="116"/>
      <c r="FA733" s="116"/>
      <c r="FB733" s="116"/>
      <c r="FC733" s="116"/>
      <c r="FD733" s="116"/>
      <c r="FE733" s="116"/>
      <c r="FF733" s="116"/>
      <c r="FG733" s="116"/>
      <c r="FH733" s="116"/>
      <c r="FI733" s="116"/>
      <c r="FJ733" s="116"/>
      <c r="FK733" s="116"/>
      <c r="FL733" s="116"/>
      <c r="FM733" s="116"/>
      <c r="FN733" s="116"/>
      <c r="FO733" s="116"/>
      <c r="FP733" s="116"/>
      <c r="FQ733" s="116"/>
      <c r="FR733" s="116"/>
      <c r="FS733" s="116"/>
      <c r="FT733" s="116"/>
      <c r="FU733" s="116"/>
      <c r="FV733" s="116"/>
      <c r="FW733" s="116"/>
      <c r="FX733" s="116"/>
      <c r="FY733" s="116"/>
      <c r="FZ733" s="116"/>
      <c r="GA733" s="116"/>
      <c r="GB733" s="116"/>
      <c r="GC733" s="116"/>
      <c r="GD733" s="116"/>
      <c r="GE733" s="116"/>
      <c r="GF733" s="116"/>
      <c r="GG733" s="116"/>
      <c r="GH733" s="116"/>
      <c r="GI733" s="116"/>
      <c r="GJ733" s="116"/>
      <c r="GK733" s="116"/>
      <c r="GL733" s="116"/>
      <c r="GM733" s="116"/>
      <c r="GN733" s="116"/>
      <c r="GO733" s="116"/>
      <c r="GP733" s="116"/>
      <c r="GQ733" s="116"/>
      <c r="GR733" s="116"/>
      <c r="GS733" s="116"/>
      <c r="GT733" s="116"/>
      <c r="GU733" s="116"/>
      <c r="GV733" s="116"/>
      <c r="GW733" s="116"/>
      <c r="GX733" s="116"/>
      <c r="GY733" s="116"/>
      <c r="GZ733" s="116"/>
      <c r="HA733" s="116"/>
      <c r="HB733" s="116"/>
      <c r="HC733" s="116"/>
      <c r="HD733" s="116"/>
      <c r="HE733" s="116"/>
      <c r="HF733" s="116"/>
      <c r="HG733" s="116"/>
      <c r="HH733" s="116"/>
      <c r="HI733" s="116"/>
      <c r="HJ733" s="116"/>
      <c r="HK733" s="116"/>
      <c r="HL733" s="116"/>
      <c r="HM733" s="116"/>
      <c r="HN733" s="116"/>
      <c r="HO733" s="116"/>
      <c r="HP733" s="116"/>
      <c r="HQ733" s="116"/>
      <c r="HR733" s="116"/>
      <c r="HS733" s="116"/>
      <c r="HT733" s="116"/>
      <c r="HU733" s="116"/>
      <c r="HV733" s="116"/>
      <c r="HW733" s="116"/>
      <c r="HX733" s="116"/>
      <c r="HY733" s="116"/>
      <c r="HZ733" s="116"/>
      <c r="IA733" s="116"/>
      <c r="IB733" s="116"/>
      <c r="IC733" s="116"/>
      <c r="ID733" s="116"/>
      <c r="IE733" s="116"/>
      <c r="IF733" s="116"/>
      <c r="IG733" s="116"/>
      <c r="IH733" s="116"/>
      <c r="II733" s="116"/>
      <c r="IJ733" s="116"/>
      <c r="IK733" s="116"/>
      <c r="IL733" s="116"/>
      <c r="IM733" s="116"/>
      <c r="IN733" s="116"/>
      <c r="IO733" s="116"/>
      <c r="IP733" s="116"/>
      <c r="IQ733" s="116"/>
      <c r="IR733" s="116"/>
      <c r="IS733" s="116"/>
      <c r="IT733" s="116"/>
      <c r="IU733" s="116"/>
      <c r="IV733" s="116"/>
      <c r="IW733" s="116"/>
    </row>
    <row r="734" spans="1:257" s="113" customFormat="1" ht="15">
      <c r="A734" s="155"/>
      <c r="B734" s="116"/>
      <c r="C734" s="118"/>
      <c r="D734" s="15"/>
      <c r="E734" s="116"/>
      <c r="K734" s="89"/>
      <c r="L734" s="9"/>
      <c r="M734" s="116"/>
      <c r="N734" s="116"/>
      <c r="O734" s="116"/>
      <c r="P734" s="116"/>
      <c r="Q734" s="116"/>
      <c r="R734" s="116"/>
      <c r="S734" s="116"/>
      <c r="T734" s="116"/>
      <c r="U734" s="116"/>
      <c r="V734" s="116"/>
      <c r="W734" s="116"/>
      <c r="X734" s="116"/>
      <c r="Y734" s="116"/>
      <c r="Z734" s="116"/>
      <c r="AA734" s="116"/>
      <c r="AB734" s="116"/>
      <c r="AC734" s="116"/>
      <c r="AD734" s="116"/>
      <c r="AE734" s="116"/>
      <c r="AF734" s="116"/>
      <c r="AG734" s="116"/>
      <c r="AH734" s="116"/>
      <c r="AI734" s="116"/>
      <c r="AJ734" s="116"/>
      <c r="AK734" s="116"/>
      <c r="AL734" s="116"/>
      <c r="AM734" s="116"/>
      <c r="AN734" s="116"/>
      <c r="AO734" s="116"/>
      <c r="AP734" s="116"/>
      <c r="AQ734" s="116"/>
      <c r="AR734" s="116"/>
      <c r="AS734" s="116"/>
      <c r="AT734" s="116"/>
      <c r="AU734" s="116"/>
      <c r="AV734" s="116"/>
      <c r="AW734" s="116"/>
      <c r="AX734" s="116"/>
      <c r="AY734" s="116"/>
      <c r="AZ734" s="116"/>
      <c r="BA734" s="116"/>
      <c r="BB734" s="116"/>
      <c r="BC734" s="116"/>
      <c r="BD734" s="116"/>
      <c r="BE734" s="116"/>
      <c r="BF734" s="116"/>
      <c r="BG734" s="116"/>
      <c r="BH734" s="116"/>
      <c r="BI734" s="116"/>
      <c r="BJ734" s="116"/>
      <c r="BK734" s="116"/>
      <c r="BL734" s="116"/>
      <c r="BM734" s="116"/>
      <c r="BN734" s="116"/>
      <c r="BO734" s="116"/>
      <c r="BP734" s="116"/>
      <c r="BQ734" s="116"/>
      <c r="BR734" s="116"/>
      <c r="BS734" s="116"/>
      <c r="BT734" s="116"/>
      <c r="BU734" s="116"/>
      <c r="BV734" s="116"/>
      <c r="BW734" s="116"/>
      <c r="BX734" s="116"/>
      <c r="BY734" s="116"/>
      <c r="BZ734" s="116"/>
      <c r="CA734" s="116"/>
      <c r="CB734" s="116"/>
      <c r="CC734" s="116"/>
      <c r="CD734" s="116"/>
      <c r="CE734" s="116"/>
      <c r="CF734" s="116"/>
      <c r="CG734" s="116"/>
      <c r="CH734" s="116"/>
      <c r="CI734" s="116"/>
      <c r="CJ734" s="116"/>
      <c r="CK734" s="116"/>
      <c r="CL734" s="116"/>
      <c r="CM734" s="116"/>
      <c r="CN734" s="116"/>
      <c r="CO734" s="116"/>
      <c r="CP734" s="116"/>
      <c r="CQ734" s="116"/>
      <c r="CR734" s="116"/>
      <c r="CS734" s="116"/>
      <c r="CT734" s="116"/>
      <c r="CU734" s="116"/>
      <c r="CV734" s="116"/>
      <c r="CW734" s="116"/>
      <c r="CX734" s="116"/>
      <c r="CY734" s="116"/>
      <c r="CZ734" s="116"/>
      <c r="DA734" s="116"/>
      <c r="DB734" s="116"/>
      <c r="DC734" s="116"/>
      <c r="DD734" s="116"/>
      <c r="DE734" s="116"/>
      <c r="DF734" s="116"/>
      <c r="DG734" s="116"/>
      <c r="DH734" s="116"/>
      <c r="DI734" s="116"/>
      <c r="DJ734" s="116"/>
      <c r="DK734" s="116"/>
      <c r="DL734" s="116"/>
      <c r="DM734" s="116"/>
      <c r="DN734" s="116"/>
      <c r="DO734" s="116"/>
      <c r="DP734" s="116"/>
      <c r="DQ734" s="116"/>
      <c r="DR734" s="116"/>
      <c r="DS734" s="116"/>
      <c r="DT734" s="116"/>
      <c r="DU734" s="116"/>
      <c r="DV734" s="116"/>
      <c r="DW734" s="116"/>
      <c r="DX734" s="116"/>
      <c r="DY734" s="116"/>
      <c r="DZ734" s="116"/>
      <c r="EA734" s="116"/>
      <c r="EB734" s="116"/>
      <c r="EC734" s="116"/>
      <c r="ED734" s="116"/>
      <c r="EE734" s="116"/>
      <c r="EF734" s="116"/>
      <c r="EG734" s="116"/>
      <c r="EH734" s="116"/>
      <c r="EI734" s="116"/>
      <c r="EJ734" s="116"/>
      <c r="EK734" s="116"/>
      <c r="EL734" s="116"/>
      <c r="EM734" s="116"/>
      <c r="EN734" s="116"/>
      <c r="EO734" s="116"/>
      <c r="EP734" s="116"/>
      <c r="EQ734" s="116"/>
      <c r="ER734" s="116"/>
      <c r="ES734" s="116"/>
      <c r="ET734" s="116"/>
      <c r="EU734" s="116"/>
      <c r="EV734" s="116"/>
      <c r="EW734" s="116"/>
      <c r="EX734" s="116"/>
      <c r="EY734" s="116"/>
      <c r="EZ734" s="116"/>
      <c r="FA734" s="116"/>
      <c r="FB734" s="116"/>
      <c r="FC734" s="116"/>
      <c r="FD734" s="116"/>
      <c r="FE734" s="116"/>
      <c r="FF734" s="116"/>
      <c r="FG734" s="116"/>
      <c r="FH734" s="116"/>
      <c r="FI734" s="116"/>
      <c r="FJ734" s="116"/>
      <c r="FK734" s="116"/>
      <c r="FL734" s="116"/>
      <c r="FM734" s="116"/>
      <c r="FN734" s="116"/>
      <c r="FO734" s="116"/>
      <c r="FP734" s="116"/>
      <c r="FQ734" s="116"/>
      <c r="FR734" s="116"/>
      <c r="FS734" s="116"/>
      <c r="FT734" s="116"/>
      <c r="FU734" s="116"/>
      <c r="FV734" s="116"/>
      <c r="FW734" s="116"/>
      <c r="FX734" s="116"/>
      <c r="FY734" s="116"/>
      <c r="FZ734" s="116"/>
      <c r="GA734" s="116"/>
      <c r="GB734" s="116"/>
      <c r="GC734" s="116"/>
      <c r="GD734" s="116"/>
      <c r="GE734" s="116"/>
      <c r="GF734" s="116"/>
      <c r="GG734" s="116"/>
      <c r="GH734" s="116"/>
      <c r="GI734" s="116"/>
      <c r="GJ734" s="116"/>
      <c r="GK734" s="116"/>
      <c r="GL734" s="116"/>
      <c r="GM734" s="116"/>
      <c r="GN734" s="116"/>
      <c r="GO734" s="116"/>
      <c r="GP734" s="116"/>
      <c r="GQ734" s="116"/>
      <c r="GR734" s="116"/>
      <c r="GS734" s="116"/>
      <c r="GT734" s="116"/>
      <c r="GU734" s="116"/>
      <c r="GV734" s="116"/>
      <c r="GW734" s="116"/>
      <c r="GX734" s="116"/>
      <c r="GY734" s="116"/>
      <c r="GZ734" s="116"/>
      <c r="HA734" s="116"/>
      <c r="HB734" s="116"/>
      <c r="HC734" s="116"/>
      <c r="HD734" s="116"/>
      <c r="HE734" s="116"/>
      <c r="HF734" s="116"/>
      <c r="HG734" s="116"/>
      <c r="HH734" s="116"/>
      <c r="HI734" s="116"/>
      <c r="HJ734" s="116"/>
      <c r="HK734" s="116"/>
      <c r="HL734" s="116"/>
      <c r="HM734" s="116"/>
      <c r="HN734" s="116"/>
      <c r="HO734" s="116"/>
      <c r="HP734" s="116"/>
      <c r="HQ734" s="116"/>
      <c r="HR734" s="116"/>
      <c r="HS734" s="116"/>
      <c r="HT734" s="116"/>
      <c r="HU734" s="116"/>
      <c r="HV734" s="116"/>
      <c r="HW734" s="116"/>
      <c r="HX734" s="116"/>
      <c r="HY734" s="116"/>
      <c r="HZ734" s="116"/>
      <c r="IA734" s="116"/>
      <c r="IB734" s="116"/>
      <c r="IC734" s="116"/>
      <c r="ID734" s="116"/>
      <c r="IE734" s="116"/>
      <c r="IF734" s="116"/>
      <c r="IG734" s="116"/>
      <c r="IH734" s="116"/>
      <c r="II734" s="116"/>
      <c r="IJ734" s="116"/>
      <c r="IK734" s="116"/>
      <c r="IL734" s="116"/>
      <c r="IM734" s="116"/>
      <c r="IN734" s="116"/>
      <c r="IO734" s="116"/>
      <c r="IP734" s="116"/>
      <c r="IQ734" s="116"/>
      <c r="IR734" s="116"/>
      <c r="IS734" s="116"/>
      <c r="IT734" s="116"/>
      <c r="IU734" s="116"/>
      <c r="IV734" s="116"/>
      <c r="IW734" s="116"/>
    </row>
    <row r="735" spans="1:257" s="113" customFormat="1" ht="103.5" customHeight="1">
      <c r="A735" s="155">
        <v>8</v>
      </c>
      <c r="B735" s="588" t="s">
        <v>407</v>
      </c>
      <c r="C735" s="588"/>
      <c r="D735" s="588"/>
      <c r="E735" s="588"/>
      <c r="F735" s="588"/>
      <c r="G735" s="588"/>
      <c r="H735" s="588"/>
      <c r="I735" s="116"/>
      <c r="J735" s="18"/>
      <c r="K735" s="64"/>
      <c r="L735" s="9"/>
      <c r="M735" s="116"/>
      <c r="N735" s="116"/>
      <c r="O735" s="116"/>
      <c r="P735" s="116"/>
      <c r="Q735" s="116"/>
      <c r="R735" s="116"/>
      <c r="S735" s="116"/>
      <c r="T735" s="116"/>
      <c r="U735" s="116"/>
      <c r="V735" s="116"/>
      <c r="W735" s="116"/>
      <c r="X735" s="116"/>
      <c r="Y735" s="116"/>
      <c r="Z735" s="116"/>
      <c r="AA735" s="116"/>
      <c r="AB735" s="116"/>
      <c r="AC735" s="116"/>
      <c r="AD735" s="116"/>
      <c r="AE735" s="116"/>
      <c r="AF735" s="116"/>
      <c r="AG735" s="116"/>
      <c r="AH735" s="116"/>
      <c r="AI735" s="116"/>
      <c r="AJ735" s="116"/>
      <c r="AK735" s="116"/>
      <c r="AL735" s="116"/>
      <c r="AM735" s="116"/>
      <c r="AN735" s="116"/>
      <c r="AO735" s="116"/>
      <c r="AP735" s="116"/>
      <c r="AQ735" s="116"/>
      <c r="AR735" s="116"/>
      <c r="AS735" s="116"/>
      <c r="AT735" s="116"/>
      <c r="AU735" s="116"/>
      <c r="AV735" s="116"/>
      <c r="AW735" s="116"/>
      <c r="AX735" s="116"/>
      <c r="AY735" s="116"/>
      <c r="AZ735" s="116"/>
      <c r="BA735" s="116"/>
      <c r="BB735" s="116"/>
      <c r="BC735" s="116"/>
      <c r="BD735" s="116"/>
      <c r="BE735" s="116"/>
      <c r="BF735" s="116"/>
      <c r="BG735" s="116"/>
      <c r="BH735" s="116"/>
      <c r="BI735" s="116"/>
      <c r="BJ735" s="116"/>
      <c r="BK735" s="116"/>
      <c r="BL735" s="116"/>
      <c r="BM735" s="116"/>
      <c r="BN735" s="116"/>
      <c r="BO735" s="116"/>
      <c r="BP735" s="116"/>
      <c r="BQ735" s="116"/>
      <c r="BR735" s="116"/>
      <c r="BS735" s="116"/>
      <c r="BT735" s="116"/>
      <c r="BU735" s="116"/>
      <c r="BV735" s="116"/>
      <c r="BW735" s="116"/>
      <c r="BX735" s="116"/>
      <c r="BY735" s="116"/>
      <c r="BZ735" s="116"/>
      <c r="CA735" s="116"/>
      <c r="CB735" s="116"/>
      <c r="CC735" s="116"/>
      <c r="CD735" s="116"/>
      <c r="CE735" s="116"/>
      <c r="CF735" s="116"/>
      <c r="CG735" s="116"/>
      <c r="CH735" s="116"/>
      <c r="CI735" s="116"/>
      <c r="CJ735" s="116"/>
      <c r="CK735" s="116"/>
      <c r="CL735" s="116"/>
      <c r="CM735" s="116"/>
      <c r="CN735" s="116"/>
      <c r="CO735" s="116"/>
      <c r="CP735" s="116"/>
      <c r="CQ735" s="116"/>
      <c r="CR735" s="116"/>
      <c r="CS735" s="116"/>
      <c r="CT735" s="116"/>
      <c r="CU735" s="116"/>
      <c r="CV735" s="116"/>
      <c r="CW735" s="116"/>
      <c r="CX735" s="116"/>
      <c r="CY735" s="116"/>
      <c r="CZ735" s="116"/>
      <c r="DA735" s="116"/>
      <c r="DB735" s="116"/>
      <c r="DC735" s="116"/>
      <c r="DD735" s="116"/>
      <c r="DE735" s="116"/>
      <c r="DF735" s="116"/>
      <c r="DG735" s="116"/>
      <c r="DH735" s="116"/>
      <c r="DI735" s="116"/>
      <c r="DJ735" s="116"/>
      <c r="DK735" s="116"/>
      <c r="DL735" s="116"/>
      <c r="DM735" s="116"/>
      <c r="DN735" s="116"/>
      <c r="DO735" s="116"/>
      <c r="DP735" s="116"/>
      <c r="DQ735" s="116"/>
      <c r="DR735" s="116"/>
      <c r="DS735" s="116"/>
      <c r="DT735" s="116"/>
      <c r="DU735" s="116"/>
      <c r="DV735" s="116"/>
      <c r="DW735" s="116"/>
      <c r="DX735" s="116"/>
      <c r="DY735" s="116"/>
      <c r="DZ735" s="116"/>
      <c r="EA735" s="116"/>
      <c r="EB735" s="116"/>
      <c r="EC735" s="116"/>
      <c r="ED735" s="116"/>
      <c r="EE735" s="116"/>
      <c r="EF735" s="116"/>
      <c r="EG735" s="116"/>
      <c r="EH735" s="116"/>
      <c r="EI735" s="116"/>
      <c r="EJ735" s="116"/>
      <c r="EK735" s="116"/>
      <c r="EL735" s="116"/>
      <c r="EM735" s="116"/>
      <c r="EN735" s="116"/>
      <c r="EO735" s="116"/>
      <c r="EP735" s="116"/>
      <c r="EQ735" s="116"/>
      <c r="ER735" s="116"/>
      <c r="ES735" s="116"/>
      <c r="ET735" s="116"/>
      <c r="EU735" s="116"/>
      <c r="EV735" s="116"/>
      <c r="EW735" s="116"/>
      <c r="EX735" s="116"/>
      <c r="EY735" s="116"/>
      <c r="EZ735" s="116"/>
      <c r="FA735" s="116"/>
      <c r="FB735" s="116"/>
      <c r="FC735" s="116"/>
      <c r="FD735" s="116"/>
      <c r="FE735" s="116"/>
      <c r="FF735" s="116"/>
      <c r="FG735" s="116"/>
      <c r="FH735" s="116"/>
      <c r="FI735" s="116"/>
      <c r="FJ735" s="116"/>
      <c r="FK735" s="116"/>
      <c r="FL735" s="116"/>
      <c r="FM735" s="116"/>
      <c r="FN735" s="116"/>
      <c r="FO735" s="116"/>
      <c r="FP735" s="116"/>
      <c r="FQ735" s="116"/>
      <c r="FR735" s="116"/>
      <c r="FS735" s="116"/>
      <c r="FT735" s="116"/>
      <c r="FU735" s="116"/>
      <c r="FV735" s="116"/>
      <c r="FW735" s="116"/>
      <c r="FX735" s="116"/>
      <c r="FY735" s="116"/>
      <c r="FZ735" s="116"/>
      <c r="GA735" s="116"/>
      <c r="GB735" s="116"/>
      <c r="GC735" s="116"/>
      <c r="GD735" s="116"/>
      <c r="GE735" s="116"/>
      <c r="GF735" s="116"/>
      <c r="GG735" s="116"/>
      <c r="GH735" s="116"/>
      <c r="GI735" s="116"/>
      <c r="GJ735" s="116"/>
      <c r="GK735" s="116"/>
      <c r="GL735" s="116"/>
      <c r="GM735" s="116"/>
      <c r="GN735" s="116"/>
      <c r="GO735" s="116"/>
      <c r="GP735" s="116"/>
      <c r="GQ735" s="116"/>
      <c r="GR735" s="116"/>
      <c r="GS735" s="116"/>
      <c r="GT735" s="116"/>
      <c r="GU735" s="116"/>
      <c r="GV735" s="116"/>
      <c r="GW735" s="116"/>
      <c r="GX735" s="116"/>
      <c r="GY735" s="116"/>
      <c r="GZ735" s="116"/>
      <c r="HA735" s="116"/>
      <c r="HB735" s="116"/>
      <c r="HC735" s="116"/>
      <c r="HD735" s="116"/>
      <c r="HE735" s="116"/>
      <c r="HF735" s="116"/>
      <c r="HG735" s="116"/>
      <c r="HH735" s="116"/>
      <c r="HI735" s="116"/>
      <c r="HJ735" s="116"/>
      <c r="HK735" s="116"/>
      <c r="HL735" s="116"/>
      <c r="HM735" s="116"/>
      <c r="HN735" s="116"/>
      <c r="HO735" s="116"/>
      <c r="HP735" s="116"/>
      <c r="HQ735" s="116"/>
      <c r="HR735" s="116"/>
      <c r="HS735" s="116"/>
      <c r="HT735" s="116"/>
      <c r="HU735" s="116"/>
      <c r="HV735" s="116"/>
      <c r="HW735" s="116"/>
      <c r="HX735" s="116"/>
      <c r="HY735" s="116"/>
      <c r="HZ735" s="116"/>
      <c r="IA735" s="116"/>
      <c r="IB735" s="116"/>
      <c r="IC735" s="116"/>
      <c r="ID735" s="116"/>
      <c r="IE735" s="116"/>
      <c r="IF735" s="116"/>
      <c r="IG735" s="116"/>
      <c r="IH735" s="116"/>
      <c r="II735" s="116"/>
      <c r="IJ735" s="116"/>
      <c r="IK735" s="116"/>
      <c r="IL735" s="116"/>
      <c r="IM735" s="116"/>
      <c r="IN735" s="116"/>
      <c r="IO735" s="116"/>
      <c r="IP735" s="116"/>
      <c r="IQ735" s="116"/>
      <c r="IR735" s="116"/>
      <c r="IS735" s="116"/>
      <c r="IT735" s="116"/>
      <c r="IU735" s="116"/>
      <c r="IV735" s="116"/>
      <c r="IW735" s="116"/>
    </row>
    <row r="736" spans="1:257" s="113" customFormat="1" ht="15">
      <c r="A736" s="155"/>
      <c r="B736" s="116" t="s">
        <v>408</v>
      </c>
      <c r="L736" s="9"/>
      <c r="M736" s="116"/>
      <c r="N736" s="116"/>
      <c r="O736" s="116"/>
      <c r="P736" s="116"/>
      <c r="Q736" s="116"/>
      <c r="R736" s="116"/>
      <c r="S736" s="116"/>
      <c r="T736" s="116"/>
      <c r="U736" s="116"/>
      <c r="V736" s="116"/>
      <c r="W736" s="116"/>
      <c r="X736" s="116"/>
      <c r="Y736" s="116"/>
      <c r="Z736" s="116"/>
      <c r="AA736" s="116"/>
      <c r="AB736" s="116"/>
      <c r="AC736" s="116"/>
      <c r="AD736" s="116"/>
      <c r="AE736" s="116"/>
      <c r="AF736" s="116"/>
      <c r="AG736" s="116"/>
      <c r="AH736" s="116"/>
      <c r="AI736" s="116"/>
      <c r="AJ736" s="116"/>
      <c r="AK736" s="116"/>
      <c r="AL736" s="116"/>
      <c r="AM736" s="116"/>
      <c r="AN736" s="116"/>
      <c r="AO736" s="116"/>
      <c r="AP736" s="116"/>
      <c r="AQ736" s="116"/>
      <c r="AR736" s="116"/>
      <c r="AS736" s="116"/>
      <c r="AT736" s="116"/>
      <c r="AU736" s="116"/>
      <c r="AV736" s="116"/>
      <c r="AW736" s="116"/>
      <c r="AX736" s="116"/>
      <c r="AY736" s="116"/>
      <c r="AZ736" s="116"/>
      <c r="BA736" s="116"/>
      <c r="BB736" s="116"/>
      <c r="BC736" s="116"/>
      <c r="BD736" s="116"/>
      <c r="BE736" s="116"/>
      <c r="BF736" s="116"/>
      <c r="BG736" s="116"/>
      <c r="BH736" s="116"/>
      <c r="BI736" s="116"/>
      <c r="BJ736" s="116"/>
      <c r="BK736" s="116"/>
      <c r="BL736" s="116"/>
      <c r="BM736" s="116"/>
      <c r="BN736" s="116"/>
      <c r="BO736" s="116"/>
      <c r="BP736" s="116"/>
      <c r="BQ736" s="116"/>
      <c r="BR736" s="116"/>
      <c r="BS736" s="116"/>
      <c r="BT736" s="116"/>
      <c r="BU736" s="116"/>
      <c r="BV736" s="116"/>
      <c r="BW736" s="116"/>
      <c r="BX736" s="116"/>
      <c r="BY736" s="116"/>
      <c r="BZ736" s="116"/>
      <c r="CA736" s="116"/>
      <c r="CB736" s="116"/>
      <c r="CC736" s="116"/>
      <c r="CD736" s="116"/>
      <c r="CE736" s="116"/>
      <c r="CF736" s="116"/>
      <c r="CG736" s="116"/>
      <c r="CH736" s="116"/>
      <c r="CI736" s="116"/>
      <c r="CJ736" s="116"/>
      <c r="CK736" s="116"/>
      <c r="CL736" s="116"/>
      <c r="CM736" s="116"/>
      <c r="CN736" s="116"/>
      <c r="CO736" s="116"/>
      <c r="CP736" s="116"/>
      <c r="CQ736" s="116"/>
      <c r="CR736" s="116"/>
      <c r="CS736" s="116"/>
      <c r="CT736" s="116"/>
      <c r="CU736" s="116"/>
      <c r="CV736" s="116"/>
      <c r="CW736" s="116"/>
      <c r="CX736" s="116"/>
      <c r="CY736" s="116"/>
      <c r="CZ736" s="116"/>
      <c r="DA736" s="116"/>
      <c r="DB736" s="116"/>
      <c r="DC736" s="116"/>
      <c r="DD736" s="116"/>
      <c r="DE736" s="116"/>
      <c r="DF736" s="116"/>
      <c r="DG736" s="116"/>
      <c r="DH736" s="116"/>
      <c r="DI736" s="116"/>
      <c r="DJ736" s="116"/>
      <c r="DK736" s="116"/>
      <c r="DL736" s="116"/>
      <c r="DM736" s="116"/>
      <c r="DN736" s="116"/>
      <c r="DO736" s="116"/>
      <c r="DP736" s="116"/>
      <c r="DQ736" s="116"/>
      <c r="DR736" s="116"/>
      <c r="DS736" s="116"/>
      <c r="DT736" s="116"/>
      <c r="DU736" s="116"/>
      <c r="DV736" s="116"/>
      <c r="DW736" s="116"/>
      <c r="DX736" s="116"/>
      <c r="DY736" s="116"/>
      <c r="DZ736" s="116"/>
      <c r="EA736" s="116"/>
      <c r="EB736" s="116"/>
      <c r="EC736" s="116"/>
      <c r="ED736" s="116"/>
      <c r="EE736" s="116"/>
      <c r="EF736" s="116"/>
      <c r="EG736" s="116"/>
      <c r="EH736" s="116"/>
      <c r="EI736" s="116"/>
      <c r="EJ736" s="116"/>
      <c r="EK736" s="116"/>
      <c r="EL736" s="116"/>
      <c r="EM736" s="116"/>
      <c r="EN736" s="116"/>
      <c r="EO736" s="116"/>
      <c r="EP736" s="116"/>
      <c r="EQ736" s="116"/>
      <c r="ER736" s="116"/>
      <c r="ES736" s="116"/>
      <c r="ET736" s="116"/>
      <c r="EU736" s="116"/>
      <c r="EV736" s="116"/>
      <c r="EW736" s="116"/>
      <c r="EX736" s="116"/>
      <c r="EY736" s="116"/>
      <c r="EZ736" s="116"/>
      <c r="FA736" s="116"/>
      <c r="FB736" s="116"/>
      <c r="FC736" s="116"/>
      <c r="FD736" s="116"/>
      <c r="FE736" s="116"/>
      <c r="FF736" s="116"/>
      <c r="FG736" s="116"/>
      <c r="FH736" s="116"/>
      <c r="FI736" s="116"/>
      <c r="FJ736" s="116"/>
      <c r="FK736" s="116"/>
      <c r="FL736" s="116"/>
      <c r="FM736" s="116"/>
      <c r="FN736" s="116"/>
      <c r="FO736" s="116"/>
      <c r="FP736" s="116"/>
      <c r="FQ736" s="116"/>
      <c r="FR736" s="116"/>
      <c r="FS736" s="116"/>
      <c r="FT736" s="116"/>
      <c r="FU736" s="116"/>
      <c r="FV736" s="116"/>
      <c r="FW736" s="116"/>
      <c r="FX736" s="116"/>
      <c r="FY736" s="116"/>
      <c r="FZ736" s="116"/>
      <c r="GA736" s="116"/>
      <c r="GB736" s="116"/>
      <c r="GC736" s="116"/>
      <c r="GD736" s="116"/>
      <c r="GE736" s="116"/>
      <c r="GF736" s="116"/>
      <c r="GG736" s="116"/>
      <c r="GH736" s="116"/>
      <c r="GI736" s="116"/>
      <c r="GJ736" s="116"/>
      <c r="GK736" s="116"/>
      <c r="GL736" s="116"/>
      <c r="GM736" s="116"/>
      <c r="GN736" s="116"/>
      <c r="GO736" s="116"/>
      <c r="GP736" s="116"/>
      <c r="GQ736" s="116"/>
      <c r="GR736" s="116"/>
      <c r="GS736" s="116"/>
      <c r="GT736" s="116"/>
      <c r="GU736" s="116"/>
      <c r="GV736" s="116"/>
      <c r="GW736" s="116"/>
      <c r="GX736" s="116"/>
      <c r="GY736" s="116"/>
      <c r="GZ736" s="116"/>
      <c r="HA736" s="116"/>
      <c r="HB736" s="116"/>
      <c r="HC736" s="116"/>
      <c r="HD736" s="116"/>
      <c r="HE736" s="116"/>
      <c r="HF736" s="116"/>
      <c r="HG736" s="116"/>
      <c r="HH736" s="116"/>
      <c r="HI736" s="116"/>
      <c r="HJ736" s="116"/>
      <c r="HK736" s="116"/>
      <c r="HL736" s="116"/>
      <c r="HM736" s="116"/>
      <c r="HN736" s="116"/>
      <c r="HO736" s="116"/>
      <c r="HP736" s="116"/>
      <c r="HQ736" s="116"/>
      <c r="HR736" s="116"/>
      <c r="HS736" s="116"/>
      <c r="HT736" s="116"/>
      <c r="HU736" s="116"/>
      <c r="HV736" s="116"/>
      <c r="HW736" s="116"/>
      <c r="HX736" s="116"/>
      <c r="HY736" s="116"/>
      <c r="HZ736" s="116"/>
      <c r="IA736" s="116"/>
      <c r="IB736" s="116"/>
      <c r="IC736" s="116"/>
      <c r="ID736" s="116"/>
      <c r="IE736" s="116"/>
      <c r="IF736" s="116"/>
      <c r="IG736" s="116"/>
      <c r="IH736" s="116"/>
      <c r="II736" s="116"/>
      <c r="IJ736" s="116"/>
      <c r="IK736" s="116"/>
      <c r="IL736" s="116"/>
      <c r="IM736" s="116"/>
      <c r="IN736" s="116"/>
      <c r="IO736" s="116"/>
      <c r="IP736" s="116"/>
      <c r="IQ736" s="116"/>
      <c r="IR736" s="116"/>
      <c r="IS736" s="116"/>
      <c r="IT736" s="116"/>
      <c r="IU736" s="116"/>
      <c r="IV736" s="116"/>
      <c r="IW736" s="116"/>
    </row>
    <row r="737" spans="1:257" s="113" customFormat="1" ht="19.149999999999999" customHeight="1">
      <c r="A737" s="155"/>
      <c r="B737" s="116" t="s">
        <v>72</v>
      </c>
      <c r="D737" s="71">
        <v>13</v>
      </c>
      <c r="F737" s="114" t="s">
        <v>9</v>
      </c>
      <c r="G737" s="112"/>
      <c r="H737" s="116" t="s">
        <v>69</v>
      </c>
      <c r="I737" s="122"/>
      <c r="J737" s="51">
        <f>SUM(D737*G737)</f>
        <v>0</v>
      </c>
      <c r="K737" s="86" t="s">
        <v>69</v>
      </c>
      <c r="L737" s="9"/>
      <c r="M737" s="116"/>
      <c r="N737" s="116"/>
      <c r="O737" s="116"/>
      <c r="P737" s="116"/>
      <c r="Q737" s="116"/>
      <c r="R737" s="116"/>
      <c r="S737" s="116"/>
      <c r="T737" s="116"/>
      <c r="U737" s="116"/>
      <c r="V737" s="116"/>
      <c r="W737" s="116"/>
      <c r="X737" s="116"/>
      <c r="Y737" s="116"/>
      <c r="Z737" s="116"/>
      <c r="AA737" s="116"/>
      <c r="AB737" s="116"/>
      <c r="AC737" s="116"/>
      <c r="AD737" s="116"/>
      <c r="AE737" s="116"/>
      <c r="AF737" s="116"/>
      <c r="AG737" s="116"/>
      <c r="AH737" s="116"/>
      <c r="AI737" s="116"/>
      <c r="AJ737" s="116"/>
      <c r="AK737" s="116"/>
      <c r="AL737" s="116"/>
      <c r="AM737" s="116"/>
      <c r="AN737" s="116"/>
      <c r="AO737" s="116"/>
      <c r="AP737" s="116"/>
      <c r="AQ737" s="116"/>
      <c r="AR737" s="116"/>
      <c r="AS737" s="116"/>
      <c r="AT737" s="116"/>
      <c r="AU737" s="116"/>
      <c r="AV737" s="116"/>
      <c r="AW737" s="116"/>
      <c r="AX737" s="116"/>
      <c r="AY737" s="116"/>
      <c r="AZ737" s="116"/>
      <c r="BA737" s="116"/>
      <c r="BB737" s="116"/>
      <c r="BC737" s="116"/>
      <c r="BD737" s="116"/>
      <c r="BE737" s="116"/>
      <c r="BF737" s="116"/>
      <c r="BG737" s="116"/>
      <c r="BH737" s="116"/>
      <c r="BI737" s="116"/>
      <c r="BJ737" s="116"/>
      <c r="BK737" s="116"/>
      <c r="BL737" s="116"/>
      <c r="BM737" s="116"/>
      <c r="BN737" s="116"/>
      <c r="BO737" s="116"/>
      <c r="BP737" s="116"/>
      <c r="BQ737" s="116"/>
      <c r="BR737" s="116"/>
      <c r="BS737" s="116"/>
      <c r="BT737" s="116"/>
      <c r="BU737" s="116"/>
      <c r="BV737" s="116"/>
      <c r="BW737" s="116"/>
      <c r="BX737" s="116"/>
      <c r="BY737" s="116"/>
      <c r="BZ737" s="116"/>
      <c r="CA737" s="116"/>
      <c r="CB737" s="116"/>
      <c r="CC737" s="116"/>
      <c r="CD737" s="116"/>
      <c r="CE737" s="116"/>
      <c r="CF737" s="116"/>
      <c r="CG737" s="116"/>
      <c r="CH737" s="116"/>
      <c r="CI737" s="116"/>
      <c r="CJ737" s="116"/>
      <c r="CK737" s="116"/>
      <c r="CL737" s="116"/>
      <c r="CM737" s="116"/>
      <c r="CN737" s="116"/>
      <c r="CO737" s="116"/>
      <c r="CP737" s="116"/>
      <c r="CQ737" s="116"/>
      <c r="CR737" s="116"/>
      <c r="CS737" s="116"/>
      <c r="CT737" s="116"/>
      <c r="CU737" s="116"/>
      <c r="CV737" s="116"/>
      <c r="CW737" s="116"/>
      <c r="CX737" s="116"/>
      <c r="CY737" s="116"/>
      <c r="CZ737" s="116"/>
      <c r="DA737" s="116"/>
      <c r="DB737" s="116"/>
      <c r="DC737" s="116"/>
      <c r="DD737" s="116"/>
      <c r="DE737" s="116"/>
      <c r="DF737" s="116"/>
      <c r="DG737" s="116"/>
      <c r="DH737" s="116"/>
      <c r="DI737" s="116"/>
      <c r="DJ737" s="116"/>
      <c r="DK737" s="116"/>
      <c r="DL737" s="116"/>
      <c r="DM737" s="116"/>
      <c r="DN737" s="116"/>
      <c r="DO737" s="116"/>
      <c r="DP737" s="116"/>
      <c r="DQ737" s="116"/>
      <c r="DR737" s="116"/>
      <c r="DS737" s="116"/>
      <c r="DT737" s="116"/>
      <c r="DU737" s="116"/>
      <c r="DV737" s="116"/>
      <c r="DW737" s="116"/>
      <c r="DX737" s="116"/>
      <c r="DY737" s="116"/>
      <c r="DZ737" s="116"/>
      <c r="EA737" s="116"/>
      <c r="EB737" s="116"/>
      <c r="EC737" s="116"/>
      <c r="ED737" s="116"/>
      <c r="EE737" s="116"/>
      <c r="EF737" s="116"/>
      <c r="EG737" s="116"/>
      <c r="EH737" s="116"/>
      <c r="EI737" s="116"/>
      <c r="EJ737" s="116"/>
      <c r="EK737" s="116"/>
      <c r="EL737" s="116"/>
      <c r="EM737" s="116"/>
      <c r="EN737" s="116"/>
      <c r="EO737" s="116"/>
      <c r="EP737" s="116"/>
      <c r="EQ737" s="116"/>
      <c r="ER737" s="116"/>
      <c r="ES737" s="116"/>
      <c r="ET737" s="116"/>
      <c r="EU737" s="116"/>
      <c r="EV737" s="116"/>
      <c r="EW737" s="116"/>
      <c r="EX737" s="116"/>
      <c r="EY737" s="116"/>
      <c r="EZ737" s="116"/>
      <c r="FA737" s="116"/>
      <c r="FB737" s="116"/>
      <c r="FC737" s="116"/>
      <c r="FD737" s="116"/>
      <c r="FE737" s="116"/>
      <c r="FF737" s="116"/>
      <c r="FG737" s="116"/>
      <c r="FH737" s="116"/>
      <c r="FI737" s="116"/>
      <c r="FJ737" s="116"/>
      <c r="FK737" s="116"/>
      <c r="FL737" s="116"/>
      <c r="FM737" s="116"/>
      <c r="FN737" s="116"/>
      <c r="FO737" s="116"/>
      <c r="FP737" s="116"/>
      <c r="FQ737" s="116"/>
      <c r="FR737" s="116"/>
      <c r="FS737" s="116"/>
      <c r="FT737" s="116"/>
      <c r="FU737" s="116"/>
      <c r="FV737" s="116"/>
      <c r="FW737" s="116"/>
      <c r="FX737" s="116"/>
      <c r="FY737" s="116"/>
      <c r="FZ737" s="116"/>
      <c r="GA737" s="116"/>
      <c r="GB737" s="116"/>
      <c r="GC737" s="116"/>
      <c r="GD737" s="116"/>
      <c r="GE737" s="116"/>
      <c r="GF737" s="116"/>
      <c r="GG737" s="116"/>
      <c r="GH737" s="116"/>
      <c r="GI737" s="116"/>
      <c r="GJ737" s="116"/>
      <c r="GK737" s="116"/>
      <c r="GL737" s="116"/>
      <c r="GM737" s="116"/>
      <c r="GN737" s="116"/>
      <c r="GO737" s="116"/>
      <c r="GP737" s="116"/>
      <c r="GQ737" s="116"/>
      <c r="GR737" s="116"/>
      <c r="GS737" s="116"/>
      <c r="GT737" s="116"/>
      <c r="GU737" s="116"/>
      <c r="GV737" s="116"/>
      <c r="GW737" s="116"/>
      <c r="GX737" s="116"/>
      <c r="GY737" s="116"/>
      <c r="GZ737" s="116"/>
      <c r="HA737" s="116"/>
      <c r="HB737" s="116"/>
      <c r="HC737" s="116"/>
      <c r="HD737" s="116"/>
      <c r="HE737" s="116"/>
      <c r="HF737" s="116"/>
      <c r="HG737" s="116"/>
      <c r="HH737" s="116"/>
      <c r="HI737" s="116"/>
      <c r="HJ737" s="116"/>
      <c r="HK737" s="116"/>
      <c r="HL737" s="116"/>
      <c r="HM737" s="116"/>
      <c r="HN737" s="116"/>
      <c r="HO737" s="116"/>
      <c r="HP737" s="116"/>
      <c r="HQ737" s="116"/>
      <c r="HR737" s="116"/>
      <c r="HS737" s="116"/>
      <c r="HT737" s="116"/>
      <c r="HU737" s="116"/>
      <c r="HV737" s="116"/>
      <c r="HW737" s="116"/>
      <c r="HX737" s="116"/>
      <c r="HY737" s="116"/>
      <c r="HZ737" s="116"/>
      <c r="IA737" s="116"/>
      <c r="IB737" s="116"/>
      <c r="IC737" s="116"/>
      <c r="ID737" s="116"/>
      <c r="IE737" s="116"/>
      <c r="IF737" s="116"/>
      <c r="IG737" s="116"/>
      <c r="IH737" s="116"/>
      <c r="II737" s="116"/>
      <c r="IJ737" s="116"/>
      <c r="IK737" s="116"/>
      <c r="IL737" s="116"/>
      <c r="IM737" s="116"/>
      <c r="IN737" s="116"/>
      <c r="IO737" s="116"/>
      <c r="IP737" s="116"/>
      <c r="IQ737" s="116"/>
      <c r="IR737" s="116"/>
      <c r="IS737" s="116"/>
      <c r="IT737" s="116"/>
      <c r="IU737" s="116"/>
      <c r="IV737" s="116"/>
      <c r="IW737" s="116"/>
    </row>
    <row r="738" spans="1:257" s="113" customFormat="1" ht="15">
      <c r="A738" s="155"/>
      <c r="B738" s="116" t="s">
        <v>409</v>
      </c>
      <c r="C738" s="118"/>
      <c r="D738" s="15"/>
      <c r="E738" s="116"/>
      <c r="K738" s="89"/>
      <c r="L738" s="9"/>
      <c r="M738" s="116"/>
      <c r="N738" s="116"/>
      <c r="O738" s="116"/>
      <c r="P738" s="116"/>
      <c r="Q738" s="116"/>
      <c r="R738" s="116"/>
      <c r="S738" s="116"/>
      <c r="T738" s="116"/>
      <c r="U738" s="116"/>
      <c r="V738" s="116"/>
      <c r="W738" s="116"/>
      <c r="X738" s="116"/>
      <c r="Y738" s="116"/>
      <c r="Z738" s="116"/>
      <c r="AA738" s="116"/>
      <c r="AB738" s="116"/>
      <c r="AC738" s="116"/>
      <c r="AD738" s="116"/>
      <c r="AE738" s="116"/>
      <c r="AF738" s="116"/>
      <c r="AG738" s="116"/>
      <c r="AH738" s="116"/>
      <c r="AI738" s="116"/>
      <c r="AJ738" s="116"/>
      <c r="AK738" s="116"/>
      <c r="AL738" s="116"/>
      <c r="AM738" s="116"/>
      <c r="AN738" s="116"/>
      <c r="AO738" s="116"/>
      <c r="AP738" s="116"/>
      <c r="AQ738" s="116"/>
      <c r="AR738" s="116"/>
      <c r="AS738" s="116"/>
      <c r="AT738" s="116"/>
      <c r="AU738" s="116"/>
      <c r="AV738" s="116"/>
      <c r="AW738" s="116"/>
      <c r="AX738" s="116"/>
      <c r="AY738" s="116"/>
      <c r="AZ738" s="116"/>
      <c r="BA738" s="116"/>
      <c r="BB738" s="116"/>
      <c r="BC738" s="116"/>
      <c r="BD738" s="116"/>
      <c r="BE738" s="116"/>
      <c r="BF738" s="116"/>
      <c r="BG738" s="116"/>
      <c r="BH738" s="116"/>
      <c r="BI738" s="116"/>
      <c r="BJ738" s="116"/>
      <c r="BK738" s="116"/>
      <c r="BL738" s="116"/>
      <c r="BM738" s="116"/>
      <c r="BN738" s="116"/>
      <c r="BO738" s="116"/>
      <c r="BP738" s="116"/>
      <c r="BQ738" s="116"/>
      <c r="BR738" s="116"/>
      <c r="BS738" s="116"/>
      <c r="BT738" s="116"/>
      <c r="BU738" s="116"/>
      <c r="BV738" s="116"/>
      <c r="BW738" s="116"/>
      <c r="BX738" s="116"/>
      <c r="BY738" s="116"/>
      <c r="BZ738" s="116"/>
      <c r="CA738" s="116"/>
      <c r="CB738" s="116"/>
      <c r="CC738" s="116"/>
      <c r="CD738" s="116"/>
      <c r="CE738" s="116"/>
      <c r="CF738" s="116"/>
      <c r="CG738" s="116"/>
      <c r="CH738" s="116"/>
      <c r="CI738" s="116"/>
      <c r="CJ738" s="116"/>
      <c r="CK738" s="116"/>
      <c r="CL738" s="116"/>
      <c r="CM738" s="116"/>
      <c r="CN738" s="116"/>
      <c r="CO738" s="116"/>
      <c r="CP738" s="116"/>
      <c r="CQ738" s="116"/>
      <c r="CR738" s="116"/>
      <c r="CS738" s="116"/>
      <c r="CT738" s="116"/>
      <c r="CU738" s="116"/>
      <c r="CV738" s="116"/>
      <c r="CW738" s="116"/>
      <c r="CX738" s="116"/>
      <c r="CY738" s="116"/>
      <c r="CZ738" s="116"/>
      <c r="DA738" s="116"/>
      <c r="DB738" s="116"/>
      <c r="DC738" s="116"/>
      <c r="DD738" s="116"/>
      <c r="DE738" s="116"/>
      <c r="DF738" s="116"/>
      <c r="DG738" s="116"/>
      <c r="DH738" s="116"/>
      <c r="DI738" s="116"/>
      <c r="DJ738" s="116"/>
      <c r="DK738" s="116"/>
      <c r="DL738" s="116"/>
      <c r="DM738" s="116"/>
      <c r="DN738" s="116"/>
      <c r="DO738" s="116"/>
      <c r="DP738" s="116"/>
      <c r="DQ738" s="116"/>
      <c r="DR738" s="116"/>
      <c r="DS738" s="116"/>
      <c r="DT738" s="116"/>
      <c r="DU738" s="116"/>
      <c r="DV738" s="116"/>
      <c r="DW738" s="116"/>
      <c r="DX738" s="116"/>
      <c r="DY738" s="116"/>
      <c r="DZ738" s="116"/>
      <c r="EA738" s="116"/>
      <c r="EB738" s="116"/>
      <c r="EC738" s="116"/>
      <c r="ED738" s="116"/>
      <c r="EE738" s="116"/>
      <c r="EF738" s="116"/>
      <c r="EG738" s="116"/>
      <c r="EH738" s="116"/>
      <c r="EI738" s="116"/>
      <c r="EJ738" s="116"/>
      <c r="EK738" s="116"/>
      <c r="EL738" s="116"/>
      <c r="EM738" s="116"/>
      <c r="EN738" s="116"/>
      <c r="EO738" s="116"/>
      <c r="EP738" s="116"/>
      <c r="EQ738" s="116"/>
      <c r="ER738" s="116"/>
      <c r="ES738" s="116"/>
      <c r="ET738" s="116"/>
      <c r="EU738" s="116"/>
      <c r="EV738" s="116"/>
      <c r="EW738" s="116"/>
      <c r="EX738" s="116"/>
      <c r="EY738" s="116"/>
      <c r="EZ738" s="116"/>
      <c r="FA738" s="116"/>
      <c r="FB738" s="116"/>
      <c r="FC738" s="116"/>
      <c r="FD738" s="116"/>
      <c r="FE738" s="116"/>
      <c r="FF738" s="116"/>
      <c r="FG738" s="116"/>
      <c r="FH738" s="116"/>
      <c r="FI738" s="116"/>
      <c r="FJ738" s="116"/>
      <c r="FK738" s="116"/>
      <c r="FL738" s="116"/>
      <c r="FM738" s="116"/>
      <c r="FN738" s="116"/>
      <c r="FO738" s="116"/>
      <c r="FP738" s="116"/>
      <c r="FQ738" s="116"/>
      <c r="FR738" s="116"/>
      <c r="FS738" s="116"/>
      <c r="FT738" s="116"/>
      <c r="FU738" s="116"/>
      <c r="FV738" s="116"/>
      <c r="FW738" s="116"/>
      <c r="FX738" s="116"/>
      <c r="FY738" s="116"/>
      <c r="FZ738" s="116"/>
      <c r="GA738" s="116"/>
      <c r="GB738" s="116"/>
      <c r="GC738" s="116"/>
      <c r="GD738" s="116"/>
      <c r="GE738" s="116"/>
      <c r="GF738" s="116"/>
      <c r="GG738" s="116"/>
      <c r="GH738" s="116"/>
      <c r="GI738" s="116"/>
      <c r="GJ738" s="116"/>
      <c r="GK738" s="116"/>
      <c r="GL738" s="116"/>
      <c r="GM738" s="116"/>
      <c r="GN738" s="116"/>
      <c r="GO738" s="116"/>
      <c r="GP738" s="116"/>
      <c r="GQ738" s="116"/>
      <c r="GR738" s="116"/>
      <c r="GS738" s="116"/>
      <c r="GT738" s="116"/>
      <c r="GU738" s="116"/>
      <c r="GV738" s="116"/>
      <c r="GW738" s="116"/>
      <c r="GX738" s="116"/>
      <c r="GY738" s="116"/>
      <c r="GZ738" s="116"/>
      <c r="HA738" s="116"/>
      <c r="HB738" s="116"/>
      <c r="HC738" s="116"/>
      <c r="HD738" s="116"/>
      <c r="HE738" s="116"/>
      <c r="HF738" s="116"/>
      <c r="HG738" s="116"/>
      <c r="HH738" s="116"/>
      <c r="HI738" s="116"/>
      <c r="HJ738" s="116"/>
      <c r="HK738" s="116"/>
      <c r="HL738" s="116"/>
      <c r="HM738" s="116"/>
      <c r="HN738" s="116"/>
      <c r="HO738" s="116"/>
      <c r="HP738" s="116"/>
      <c r="HQ738" s="116"/>
      <c r="HR738" s="116"/>
      <c r="HS738" s="116"/>
      <c r="HT738" s="116"/>
      <c r="HU738" s="116"/>
      <c r="HV738" s="116"/>
      <c r="HW738" s="116"/>
      <c r="HX738" s="116"/>
      <c r="HY738" s="116"/>
      <c r="HZ738" s="116"/>
      <c r="IA738" s="116"/>
      <c r="IB738" s="116"/>
      <c r="IC738" s="116"/>
      <c r="ID738" s="116"/>
      <c r="IE738" s="116"/>
      <c r="IF738" s="116"/>
      <c r="IG738" s="116"/>
      <c r="IH738" s="116"/>
      <c r="II738" s="116"/>
      <c r="IJ738" s="116"/>
      <c r="IK738" s="116"/>
      <c r="IL738" s="116"/>
      <c r="IM738" s="116"/>
      <c r="IN738" s="116"/>
      <c r="IO738" s="116"/>
      <c r="IP738" s="116"/>
      <c r="IQ738" s="116"/>
      <c r="IR738" s="116"/>
      <c r="IS738" s="116"/>
      <c r="IT738" s="116"/>
      <c r="IU738" s="116"/>
      <c r="IV738" s="116"/>
      <c r="IW738" s="116"/>
    </row>
    <row r="739" spans="1:257" s="113" customFormat="1" ht="15">
      <c r="A739" s="155"/>
      <c r="B739" s="116" t="s">
        <v>72</v>
      </c>
      <c r="D739" s="71">
        <v>13</v>
      </c>
      <c r="F739" s="114" t="s">
        <v>9</v>
      </c>
      <c r="G739" s="112"/>
      <c r="H739" s="116" t="s">
        <v>69</v>
      </c>
      <c r="I739" s="122"/>
      <c r="J739" s="51">
        <f>SUM(D739*G739)</f>
        <v>0</v>
      </c>
      <c r="K739" s="86" t="s">
        <v>69</v>
      </c>
      <c r="L739" s="9"/>
      <c r="M739" s="116"/>
      <c r="N739" s="116"/>
      <c r="O739" s="116"/>
      <c r="P739" s="116"/>
      <c r="Q739" s="116"/>
      <c r="R739" s="116"/>
      <c r="S739" s="116"/>
      <c r="T739" s="116"/>
      <c r="U739" s="116"/>
      <c r="V739" s="116"/>
      <c r="W739" s="116"/>
      <c r="X739" s="116"/>
      <c r="Y739" s="116"/>
      <c r="Z739" s="116"/>
      <c r="AA739" s="116"/>
      <c r="AB739" s="116"/>
      <c r="AC739" s="116"/>
      <c r="AD739" s="116"/>
      <c r="AE739" s="116"/>
      <c r="AF739" s="116"/>
      <c r="AG739" s="116"/>
      <c r="AH739" s="116"/>
      <c r="AI739" s="116"/>
      <c r="AJ739" s="116"/>
      <c r="AK739" s="116"/>
      <c r="AL739" s="116"/>
      <c r="AM739" s="116"/>
      <c r="AN739" s="116"/>
      <c r="AO739" s="116"/>
      <c r="AP739" s="116"/>
      <c r="AQ739" s="116"/>
      <c r="AR739" s="116"/>
      <c r="AS739" s="116"/>
      <c r="AT739" s="116"/>
      <c r="AU739" s="116"/>
      <c r="AV739" s="116"/>
      <c r="AW739" s="116"/>
      <c r="AX739" s="116"/>
      <c r="AY739" s="116"/>
      <c r="AZ739" s="116"/>
      <c r="BA739" s="116"/>
      <c r="BB739" s="116"/>
      <c r="BC739" s="116"/>
      <c r="BD739" s="116"/>
      <c r="BE739" s="116"/>
      <c r="BF739" s="116"/>
      <c r="BG739" s="116"/>
      <c r="BH739" s="116"/>
      <c r="BI739" s="116"/>
      <c r="BJ739" s="116"/>
      <c r="BK739" s="116"/>
      <c r="BL739" s="116"/>
      <c r="BM739" s="116"/>
      <c r="BN739" s="116"/>
      <c r="BO739" s="116"/>
      <c r="BP739" s="116"/>
      <c r="BQ739" s="116"/>
      <c r="BR739" s="116"/>
      <c r="BS739" s="116"/>
      <c r="BT739" s="116"/>
      <c r="BU739" s="116"/>
      <c r="BV739" s="116"/>
      <c r="BW739" s="116"/>
      <c r="BX739" s="116"/>
      <c r="BY739" s="116"/>
      <c r="BZ739" s="116"/>
      <c r="CA739" s="116"/>
      <c r="CB739" s="116"/>
      <c r="CC739" s="116"/>
      <c r="CD739" s="116"/>
      <c r="CE739" s="116"/>
      <c r="CF739" s="116"/>
      <c r="CG739" s="116"/>
      <c r="CH739" s="116"/>
      <c r="CI739" s="116"/>
      <c r="CJ739" s="116"/>
      <c r="CK739" s="116"/>
      <c r="CL739" s="116"/>
      <c r="CM739" s="116"/>
      <c r="CN739" s="116"/>
      <c r="CO739" s="116"/>
      <c r="CP739" s="116"/>
      <c r="CQ739" s="116"/>
      <c r="CR739" s="116"/>
      <c r="CS739" s="116"/>
      <c r="CT739" s="116"/>
      <c r="CU739" s="116"/>
      <c r="CV739" s="116"/>
      <c r="CW739" s="116"/>
      <c r="CX739" s="116"/>
      <c r="CY739" s="116"/>
      <c r="CZ739" s="116"/>
      <c r="DA739" s="116"/>
      <c r="DB739" s="116"/>
      <c r="DC739" s="116"/>
      <c r="DD739" s="116"/>
      <c r="DE739" s="116"/>
      <c r="DF739" s="116"/>
      <c r="DG739" s="116"/>
      <c r="DH739" s="116"/>
      <c r="DI739" s="116"/>
      <c r="DJ739" s="116"/>
      <c r="DK739" s="116"/>
      <c r="DL739" s="116"/>
      <c r="DM739" s="116"/>
      <c r="DN739" s="116"/>
      <c r="DO739" s="116"/>
      <c r="DP739" s="116"/>
      <c r="DQ739" s="116"/>
      <c r="DR739" s="116"/>
      <c r="DS739" s="116"/>
      <c r="DT739" s="116"/>
      <c r="DU739" s="116"/>
      <c r="DV739" s="116"/>
      <c r="DW739" s="116"/>
      <c r="DX739" s="116"/>
      <c r="DY739" s="116"/>
      <c r="DZ739" s="116"/>
      <c r="EA739" s="116"/>
      <c r="EB739" s="116"/>
      <c r="EC739" s="116"/>
      <c r="ED739" s="116"/>
      <c r="EE739" s="116"/>
      <c r="EF739" s="116"/>
      <c r="EG739" s="116"/>
      <c r="EH739" s="116"/>
      <c r="EI739" s="116"/>
      <c r="EJ739" s="116"/>
      <c r="EK739" s="116"/>
      <c r="EL739" s="116"/>
      <c r="EM739" s="116"/>
      <c r="EN739" s="116"/>
      <c r="EO739" s="116"/>
      <c r="EP739" s="116"/>
      <c r="EQ739" s="116"/>
      <c r="ER739" s="116"/>
      <c r="ES739" s="116"/>
      <c r="ET739" s="116"/>
      <c r="EU739" s="116"/>
      <c r="EV739" s="116"/>
      <c r="EW739" s="116"/>
      <c r="EX739" s="116"/>
      <c r="EY739" s="116"/>
      <c r="EZ739" s="116"/>
      <c r="FA739" s="116"/>
      <c r="FB739" s="116"/>
      <c r="FC739" s="116"/>
      <c r="FD739" s="116"/>
      <c r="FE739" s="116"/>
      <c r="FF739" s="116"/>
      <c r="FG739" s="116"/>
      <c r="FH739" s="116"/>
      <c r="FI739" s="116"/>
      <c r="FJ739" s="116"/>
      <c r="FK739" s="116"/>
      <c r="FL739" s="116"/>
      <c r="FM739" s="116"/>
      <c r="FN739" s="116"/>
      <c r="FO739" s="116"/>
      <c r="FP739" s="116"/>
      <c r="FQ739" s="116"/>
      <c r="FR739" s="116"/>
      <c r="FS739" s="116"/>
      <c r="FT739" s="116"/>
      <c r="FU739" s="116"/>
      <c r="FV739" s="116"/>
      <c r="FW739" s="116"/>
      <c r="FX739" s="116"/>
      <c r="FY739" s="116"/>
      <c r="FZ739" s="116"/>
      <c r="GA739" s="116"/>
      <c r="GB739" s="116"/>
      <c r="GC739" s="116"/>
      <c r="GD739" s="116"/>
      <c r="GE739" s="116"/>
      <c r="GF739" s="116"/>
      <c r="GG739" s="116"/>
      <c r="GH739" s="116"/>
      <c r="GI739" s="116"/>
      <c r="GJ739" s="116"/>
      <c r="GK739" s="116"/>
      <c r="GL739" s="116"/>
      <c r="GM739" s="116"/>
      <c r="GN739" s="116"/>
      <c r="GO739" s="116"/>
      <c r="GP739" s="116"/>
      <c r="GQ739" s="116"/>
      <c r="GR739" s="116"/>
      <c r="GS739" s="116"/>
      <c r="GT739" s="116"/>
      <c r="GU739" s="116"/>
      <c r="GV739" s="116"/>
      <c r="GW739" s="116"/>
      <c r="GX739" s="116"/>
      <c r="GY739" s="116"/>
      <c r="GZ739" s="116"/>
      <c r="HA739" s="116"/>
      <c r="HB739" s="116"/>
      <c r="HC739" s="116"/>
      <c r="HD739" s="116"/>
      <c r="HE739" s="116"/>
      <c r="HF739" s="116"/>
      <c r="HG739" s="116"/>
      <c r="HH739" s="116"/>
      <c r="HI739" s="116"/>
      <c r="HJ739" s="116"/>
      <c r="HK739" s="116"/>
      <c r="HL739" s="116"/>
      <c r="HM739" s="116"/>
      <c r="HN739" s="116"/>
      <c r="HO739" s="116"/>
      <c r="HP739" s="116"/>
      <c r="HQ739" s="116"/>
      <c r="HR739" s="116"/>
      <c r="HS739" s="116"/>
      <c r="HT739" s="116"/>
      <c r="HU739" s="116"/>
      <c r="HV739" s="116"/>
      <c r="HW739" s="116"/>
      <c r="HX739" s="116"/>
      <c r="HY739" s="116"/>
      <c r="HZ739" s="116"/>
      <c r="IA739" s="116"/>
      <c r="IB739" s="116"/>
      <c r="IC739" s="116"/>
      <c r="ID739" s="116"/>
      <c r="IE739" s="116"/>
      <c r="IF739" s="116"/>
      <c r="IG739" s="116"/>
      <c r="IH739" s="116"/>
      <c r="II739" s="116"/>
      <c r="IJ739" s="116"/>
      <c r="IK739" s="116"/>
      <c r="IL739" s="116"/>
      <c r="IM739" s="116"/>
      <c r="IN739" s="116"/>
      <c r="IO739" s="116"/>
      <c r="IP739" s="116"/>
      <c r="IQ739" s="116"/>
      <c r="IR739" s="116"/>
      <c r="IS739" s="116"/>
      <c r="IT739" s="116"/>
      <c r="IU739" s="116"/>
      <c r="IV739" s="116"/>
      <c r="IW739" s="116"/>
    </row>
    <row r="740" spans="1:257" s="113" customFormat="1" ht="15">
      <c r="A740" s="155"/>
      <c r="B740" s="116"/>
      <c r="C740" s="118"/>
      <c r="D740" s="15"/>
      <c r="E740" s="116"/>
      <c r="K740" s="89"/>
      <c r="L740" s="9"/>
      <c r="M740" s="116"/>
      <c r="N740" s="116"/>
      <c r="O740" s="116"/>
      <c r="P740" s="116"/>
      <c r="Q740" s="116"/>
      <c r="R740" s="116"/>
      <c r="S740" s="116"/>
      <c r="T740" s="116"/>
      <c r="U740" s="116"/>
      <c r="V740" s="116"/>
      <c r="W740" s="116"/>
      <c r="X740" s="116"/>
      <c r="Y740" s="116"/>
      <c r="Z740" s="116"/>
      <c r="AA740" s="116"/>
      <c r="AB740" s="116"/>
      <c r="AC740" s="116"/>
      <c r="AD740" s="116"/>
      <c r="AE740" s="116"/>
      <c r="AF740" s="116"/>
      <c r="AG740" s="116"/>
      <c r="AH740" s="116"/>
      <c r="AI740" s="116"/>
      <c r="AJ740" s="116"/>
      <c r="AK740" s="116"/>
      <c r="AL740" s="116"/>
      <c r="AM740" s="116"/>
      <c r="AN740" s="116"/>
      <c r="AO740" s="116"/>
      <c r="AP740" s="116"/>
      <c r="AQ740" s="116"/>
      <c r="AR740" s="116"/>
      <c r="AS740" s="116"/>
      <c r="AT740" s="116"/>
      <c r="AU740" s="116"/>
      <c r="AV740" s="116"/>
      <c r="AW740" s="116"/>
      <c r="AX740" s="116"/>
      <c r="AY740" s="116"/>
      <c r="AZ740" s="116"/>
      <c r="BA740" s="116"/>
      <c r="BB740" s="116"/>
      <c r="BC740" s="116"/>
      <c r="BD740" s="116"/>
      <c r="BE740" s="116"/>
      <c r="BF740" s="116"/>
      <c r="BG740" s="116"/>
      <c r="BH740" s="116"/>
      <c r="BI740" s="116"/>
      <c r="BJ740" s="116"/>
      <c r="BK740" s="116"/>
      <c r="BL740" s="116"/>
      <c r="BM740" s="116"/>
      <c r="BN740" s="116"/>
      <c r="BO740" s="116"/>
      <c r="BP740" s="116"/>
      <c r="BQ740" s="116"/>
      <c r="BR740" s="116"/>
      <c r="BS740" s="116"/>
      <c r="BT740" s="116"/>
      <c r="BU740" s="116"/>
      <c r="BV740" s="116"/>
      <c r="BW740" s="116"/>
      <c r="BX740" s="116"/>
      <c r="BY740" s="116"/>
      <c r="BZ740" s="116"/>
      <c r="CA740" s="116"/>
      <c r="CB740" s="116"/>
      <c r="CC740" s="116"/>
      <c r="CD740" s="116"/>
      <c r="CE740" s="116"/>
      <c r="CF740" s="116"/>
      <c r="CG740" s="116"/>
      <c r="CH740" s="116"/>
      <c r="CI740" s="116"/>
      <c r="CJ740" s="116"/>
      <c r="CK740" s="116"/>
      <c r="CL740" s="116"/>
      <c r="CM740" s="116"/>
      <c r="CN740" s="116"/>
      <c r="CO740" s="116"/>
      <c r="CP740" s="116"/>
      <c r="CQ740" s="116"/>
      <c r="CR740" s="116"/>
      <c r="CS740" s="116"/>
      <c r="CT740" s="116"/>
      <c r="CU740" s="116"/>
      <c r="CV740" s="116"/>
      <c r="CW740" s="116"/>
      <c r="CX740" s="116"/>
      <c r="CY740" s="116"/>
      <c r="CZ740" s="116"/>
      <c r="DA740" s="116"/>
      <c r="DB740" s="116"/>
      <c r="DC740" s="116"/>
      <c r="DD740" s="116"/>
      <c r="DE740" s="116"/>
      <c r="DF740" s="116"/>
      <c r="DG740" s="116"/>
      <c r="DH740" s="116"/>
      <c r="DI740" s="116"/>
      <c r="DJ740" s="116"/>
      <c r="DK740" s="116"/>
      <c r="DL740" s="116"/>
      <c r="DM740" s="116"/>
      <c r="DN740" s="116"/>
      <c r="DO740" s="116"/>
      <c r="DP740" s="116"/>
      <c r="DQ740" s="116"/>
      <c r="DR740" s="116"/>
      <c r="DS740" s="116"/>
      <c r="DT740" s="116"/>
      <c r="DU740" s="116"/>
      <c r="DV740" s="116"/>
      <c r="DW740" s="116"/>
      <c r="DX740" s="116"/>
      <c r="DY740" s="116"/>
      <c r="DZ740" s="116"/>
      <c r="EA740" s="116"/>
      <c r="EB740" s="116"/>
      <c r="EC740" s="116"/>
      <c r="ED740" s="116"/>
      <c r="EE740" s="116"/>
      <c r="EF740" s="116"/>
      <c r="EG740" s="116"/>
      <c r="EH740" s="116"/>
      <c r="EI740" s="116"/>
      <c r="EJ740" s="116"/>
      <c r="EK740" s="116"/>
      <c r="EL740" s="116"/>
      <c r="EM740" s="116"/>
      <c r="EN740" s="116"/>
      <c r="EO740" s="116"/>
      <c r="EP740" s="116"/>
      <c r="EQ740" s="116"/>
      <c r="ER740" s="116"/>
      <c r="ES740" s="116"/>
      <c r="ET740" s="116"/>
      <c r="EU740" s="116"/>
      <c r="EV740" s="116"/>
      <c r="EW740" s="116"/>
      <c r="EX740" s="116"/>
      <c r="EY740" s="116"/>
      <c r="EZ740" s="116"/>
      <c r="FA740" s="116"/>
      <c r="FB740" s="116"/>
      <c r="FC740" s="116"/>
      <c r="FD740" s="116"/>
      <c r="FE740" s="116"/>
      <c r="FF740" s="116"/>
      <c r="FG740" s="116"/>
      <c r="FH740" s="116"/>
      <c r="FI740" s="116"/>
      <c r="FJ740" s="116"/>
      <c r="FK740" s="116"/>
      <c r="FL740" s="116"/>
      <c r="FM740" s="116"/>
      <c r="FN740" s="116"/>
      <c r="FO740" s="116"/>
      <c r="FP740" s="116"/>
      <c r="FQ740" s="116"/>
      <c r="FR740" s="116"/>
      <c r="FS740" s="116"/>
      <c r="FT740" s="116"/>
      <c r="FU740" s="116"/>
      <c r="FV740" s="116"/>
      <c r="FW740" s="116"/>
      <c r="FX740" s="116"/>
      <c r="FY740" s="116"/>
      <c r="FZ740" s="116"/>
      <c r="GA740" s="116"/>
      <c r="GB740" s="116"/>
      <c r="GC740" s="116"/>
      <c r="GD740" s="116"/>
      <c r="GE740" s="116"/>
      <c r="GF740" s="116"/>
      <c r="GG740" s="116"/>
      <c r="GH740" s="116"/>
      <c r="GI740" s="116"/>
      <c r="GJ740" s="116"/>
      <c r="GK740" s="116"/>
      <c r="GL740" s="116"/>
      <c r="GM740" s="116"/>
      <c r="GN740" s="116"/>
      <c r="GO740" s="116"/>
      <c r="GP740" s="116"/>
      <c r="GQ740" s="116"/>
      <c r="GR740" s="116"/>
      <c r="GS740" s="116"/>
      <c r="GT740" s="116"/>
      <c r="GU740" s="116"/>
      <c r="GV740" s="116"/>
      <c r="GW740" s="116"/>
      <c r="GX740" s="116"/>
      <c r="GY740" s="116"/>
      <c r="GZ740" s="116"/>
      <c r="HA740" s="116"/>
      <c r="HB740" s="116"/>
      <c r="HC740" s="116"/>
      <c r="HD740" s="116"/>
      <c r="HE740" s="116"/>
      <c r="HF740" s="116"/>
      <c r="HG740" s="116"/>
      <c r="HH740" s="116"/>
      <c r="HI740" s="116"/>
      <c r="HJ740" s="116"/>
      <c r="HK740" s="116"/>
      <c r="HL740" s="116"/>
      <c r="HM740" s="116"/>
      <c r="HN740" s="116"/>
      <c r="HO740" s="116"/>
      <c r="HP740" s="116"/>
      <c r="HQ740" s="116"/>
      <c r="HR740" s="116"/>
      <c r="HS740" s="116"/>
      <c r="HT740" s="116"/>
      <c r="HU740" s="116"/>
      <c r="HV740" s="116"/>
      <c r="HW740" s="116"/>
      <c r="HX740" s="116"/>
      <c r="HY740" s="116"/>
      <c r="HZ740" s="116"/>
      <c r="IA740" s="116"/>
      <c r="IB740" s="116"/>
      <c r="IC740" s="116"/>
      <c r="ID740" s="116"/>
      <c r="IE740" s="116"/>
      <c r="IF740" s="116"/>
      <c r="IG740" s="116"/>
      <c r="IH740" s="116"/>
      <c r="II740" s="116"/>
      <c r="IJ740" s="116"/>
      <c r="IK740" s="116"/>
      <c r="IL740" s="116"/>
      <c r="IM740" s="116"/>
      <c r="IN740" s="116"/>
      <c r="IO740" s="116"/>
      <c r="IP740" s="116"/>
      <c r="IQ740" s="116"/>
      <c r="IR740" s="116"/>
      <c r="IS740" s="116"/>
      <c r="IT740" s="116"/>
      <c r="IU740" s="116"/>
      <c r="IV740" s="116"/>
      <c r="IW740" s="116"/>
    </row>
    <row r="741" spans="1:257" s="113" customFormat="1" ht="96.75" customHeight="1">
      <c r="A741" s="155">
        <v>9</v>
      </c>
      <c r="B741" s="588" t="s">
        <v>412</v>
      </c>
      <c r="C741" s="588"/>
      <c r="D741" s="588"/>
      <c r="E741" s="588"/>
      <c r="F741" s="588"/>
      <c r="G741" s="588"/>
      <c r="H741" s="588"/>
      <c r="I741" s="116"/>
      <c r="J741" s="18"/>
      <c r="K741" s="64"/>
      <c r="L741" s="9"/>
      <c r="M741" s="116"/>
      <c r="N741" s="116"/>
      <c r="O741" s="116"/>
      <c r="P741" s="116"/>
      <c r="Q741" s="116"/>
      <c r="R741" s="116"/>
      <c r="S741" s="116"/>
      <c r="T741" s="116"/>
      <c r="U741" s="116"/>
      <c r="V741" s="116"/>
      <c r="W741" s="116"/>
      <c r="X741" s="116"/>
      <c r="Y741" s="116"/>
      <c r="Z741" s="116"/>
      <c r="AA741" s="116"/>
      <c r="AB741" s="116"/>
      <c r="AC741" s="116"/>
      <c r="AD741" s="116"/>
      <c r="AE741" s="116"/>
      <c r="AF741" s="116"/>
      <c r="AG741" s="116"/>
      <c r="AH741" s="116"/>
      <c r="AI741" s="116"/>
      <c r="AJ741" s="116"/>
      <c r="AK741" s="116"/>
      <c r="AL741" s="116"/>
      <c r="AM741" s="116"/>
      <c r="AN741" s="116"/>
      <c r="AO741" s="116"/>
      <c r="AP741" s="116"/>
      <c r="AQ741" s="116"/>
      <c r="AR741" s="116"/>
      <c r="AS741" s="116"/>
      <c r="AT741" s="116"/>
      <c r="AU741" s="116"/>
      <c r="AV741" s="116"/>
      <c r="AW741" s="116"/>
      <c r="AX741" s="116"/>
      <c r="AY741" s="116"/>
      <c r="AZ741" s="116"/>
      <c r="BA741" s="116"/>
      <c r="BB741" s="116"/>
      <c r="BC741" s="116"/>
      <c r="BD741" s="116"/>
      <c r="BE741" s="116"/>
      <c r="BF741" s="116"/>
      <c r="BG741" s="116"/>
      <c r="BH741" s="116"/>
      <c r="BI741" s="116"/>
      <c r="BJ741" s="116"/>
      <c r="BK741" s="116"/>
      <c r="BL741" s="116"/>
      <c r="BM741" s="116"/>
      <c r="BN741" s="116"/>
      <c r="BO741" s="116"/>
      <c r="BP741" s="116"/>
      <c r="BQ741" s="116"/>
      <c r="BR741" s="116"/>
      <c r="BS741" s="116"/>
      <c r="BT741" s="116"/>
      <c r="BU741" s="116"/>
      <c r="BV741" s="116"/>
      <c r="BW741" s="116"/>
      <c r="BX741" s="116"/>
      <c r="BY741" s="116"/>
      <c r="BZ741" s="116"/>
      <c r="CA741" s="116"/>
      <c r="CB741" s="116"/>
      <c r="CC741" s="116"/>
      <c r="CD741" s="116"/>
      <c r="CE741" s="116"/>
      <c r="CF741" s="116"/>
      <c r="CG741" s="116"/>
      <c r="CH741" s="116"/>
      <c r="CI741" s="116"/>
      <c r="CJ741" s="116"/>
      <c r="CK741" s="116"/>
      <c r="CL741" s="116"/>
      <c r="CM741" s="116"/>
      <c r="CN741" s="116"/>
      <c r="CO741" s="116"/>
      <c r="CP741" s="116"/>
      <c r="CQ741" s="116"/>
      <c r="CR741" s="116"/>
      <c r="CS741" s="116"/>
      <c r="CT741" s="116"/>
      <c r="CU741" s="116"/>
      <c r="CV741" s="116"/>
      <c r="CW741" s="116"/>
      <c r="CX741" s="116"/>
      <c r="CY741" s="116"/>
      <c r="CZ741" s="116"/>
      <c r="DA741" s="116"/>
      <c r="DB741" s="116"/>
      <c r="DC741" s="116"/>
      <c r="DD741" s="116"/>
      <c r="DE741" s="116"/>
      <c r="DF741" s="116"/>
      <c r="DG741" s="116"/>
      <c r="DH741" s="116"/>
      <c r="DI741" s="116"/>
      <c r="DJ741" s="116"/>
      <c r="DK741" s="116"/>
      <c r="DL741" s="116"/>
      <c r="DM741" s="116"/>
      <c r="DN741" s="116"/>
      <c r="DO741" s="116"/>
      <c r="DP741" s="116"/>
      <c r="DQ741" s="116"/>
      <c r="DR741" s="116"/>
      <c r="DS741" s="116"/>
      <c r="DT741" s="116"/>
      <c r="DU741" s="116"/>
      <c r="DV741" s="116"/>
      <c r="DW741" s="116"/>
      <c r="DX741" s="116"/>
      <c r="DY741" s="116"/>
      <c r="DZ741" s="116"/>
      <c r="EA741" s="116"/>
      <c r="EB741" s="116"/>
      <c r="EC741" s="116"/>
      <c r="ED741" s="116"/>
      <c r="EE741" s="116"/>
      <c r="EF741" s="116"/>
      <c r="EG741" s="116"/>
      <c r="EH741" s="116"/>
      <c r="EI741" s="116"/>
      <c r="EJ741" s="116"/>
      <c r="EK741" s="116"/>
      <c r="EL741" s="116"/>
      <c r="EM741" s="116"/>
      <c r="EN741" s="116"/>
      <c r="EO741" s="116"/>
      <c r="EP741" s="116"/>
      <c r="EQ741" s="116"/>
      <c r="ER741" s="116"/>
      <c r="ES741" s="116"/>
      <c r="ET741" s="116"/>
      <c r="EU741" s="116"/>
      <c r="EV741" s="116"/>
      <c r="EW741" s="116"/>
      <c r="EX741" s="116"/>
      <c r="EY741" s="116"/>
      <c r="EZ741" s="116"/>
      <c r="FA741" s="116"/>
      <c r="FB741" s="116"/>
      <c r="FC741" s="116"/>
      <c r="FD741" s="116"/>
      <c r="FE741" s="116"/>
      <c r="FF741" s="116"/>
      <c r="FG741" s="116"/>
      <c r="FH741" s="116"/>
      <c r="FI741" s="116"/>
      <c r="FJ741" s="116"/>
      <c r="FK741" s="116"/>
      <c r="FL741" s="116"/>
      <c r="FM741" s="116"/>
      <c r="FN741" s="116"/>
      <c r="FO741" s="116"/>
      <c r="FP741" s="116"/>
      <c r="FQ741" s="116"/>
      <c r="FR741" s="116"/>
      <c r="FS741" s="116"/>
      <c r="FT741" s="116"/>
      <c r="FU741" s="116"/>
      <c r="FV741" s="116"/>
      <c r="FW741" s="116"/>
      <c r="FX741" s="116"/>
      <c r="FY741" s="116"/>
      <c r="FZ741" s="116"/>
      <c r="GA741" s="116"/>
      <c r="GB741" s="116"/>
      <c r="GC741" s="116"/>
      <c r="GD741" s="116"/>
      <c r="GE741" s="116"/>
      <c r="GF741" s="116"/>
      <c r="GG741" s="116"/>
      <c r="GH741" s="116"/>
      <c r="GI741" s="116"/>
      <c r="GJ741" s="116"/>
      <c r="GK741" s="116"/>
      <c r="GL741" s="116"/>
      <c r="GM741" s="116"/>
      <c r="GN741" s="116"/>
      <c r="GO741" s="116"/>
      <c r="GP741" s="116"/>
      <c r="GQ741" s="116"/>
      <c r="GR741" s="116"/>
      <c r="GS741" s="116"/>
      <c r="GT741" s="116"/>
      <c r="GU741" s="116"/>
      <c r="GV741" s="116"/>
      <c r="GW741" s="116"/>
      <c r="GX741" s="116"/>
      <c r="GY741" s="116"/>
      <c r="GZ741" s="116"/>
      <c r="HA741" s="116"/>
      <c r="HB741" s="116"/>
      <c r="HC741" s="116"/>
      <c r="HD741" s="116"/>
      <c r="HE741" s="116"/>
      <c r="HF741" s="116"/>
      <c r="HG741" s="116"/>
      <c r="HH741" s="116"/>
      <c r="HI741" s="116"/>
      <c r="HJ741" s="116"/>
      <c r="HK741" s="116"/>
      <c r="HL741" s="116"/>
      <c r="HM741" s="116"/>
      <c r="HN741" s="116"/>
      <c r="HO741" s="116"/>
      <c r="HP741" s="116"/>
      <c r="HQ741" s="116"/>
      <c r="HR741" s="116"/>
      <c r="HS741" s="116"/>
      <c r="HT741" s="116"/>
      <c r="HU741" s="116"/>
      <c r="HV741" s="116"/>
      <c r="HW741" s="116"/>
      <c r="HX741" s="116"/>
      <c r="HY741" s="116"/>
      <c r="HZ741" s="116"/>
      <c r="IA741" s="116"/>
      <c r="IB741" s="116"/>
      <c r="IC741" s="116"/>
      <c r="ID741" s="116"/>
      <c r="IE741" s="116"/>
      <c r="IF741" s="116"/>
      <c r="IG741" s="116"/>
      <c r="IH741" s="116"/>
      <c r="II741" s="116"/>
      <c r="IJ741" s="116"/>
      <c r="IK741" s="116"/>
      <c r="IL741" s="116"/>
      <c r="IM741" s="116"/>
      <c r="IN741" s="116"/>
      <c r="IO741" s="116"/>
      <c r="IP741" s="116"/>
      <c r="IQ741" s="116"/>
      <c r="IR741" s="116"/>
      <c r="IS741" s="116"/>
      <c r="IT741" s="116"/>
      <c r="IU741" s="116"/>
      <c r="IV741" s="116"/>
      <c r="IW741" s="116"/>
    </row>
    <row r="742" spans="1:257" s="113" customFormat="1" ht="15">
      <c r="A742" s="156"/>
      <c r="B742" s="116" t="s">
        <v>100</v>
      </c>
      <c r="D742" s="71">
        <v>320</v>
      </c>
      <c r="F742" s="114" t="s">
        <v>9</v>
      </c>
      <c r="G742" s="112"/>
      <c r="H742" s="116" t="s">
        <v>69</v>
      </c>
      <c r="I742" s="122"/>
      <c r="J742" s="51">
        <f>SUM(D742*G742)</f>
        <v>0</v>
      </c>
      <c r="K742" s="86" t="s">
        <v>69</v>
      </c>
      <c r="L742" s="9"/>
      <c r="M742" s="116"/>
      <c r="N742" s="116"/>
      <c r="O742" s="116"/>
      <c r="P742" s="116"/>
      <c r="Q742" s="116"/>
      <c r="R742" s="116"/>
      <c r="S742" s="116"/>
      <c r="T742" s="116"/>
      <c r="U742" s="116"/>
      <c r="V742" s="116"/>
      <c r="W742" s="116"/>
      <c r="X742" s="116"/>
      <c r="Y742" s="116"/>
      <c r="Z742" s="116"/>
      <c r="AA742" s="116"/>
      <c r="AB742" s="116"/>
      <c r="AC742" s="116"/>
      <c r="AD742" s="116"/>
      <c r="AE742" s="116"/>
      <c r="AF742" s="116"/>
      <c r="AG742" s="116"/>
      <c r="AH742" s="116"/>
      <c r="AI742" s="116"/>
      <c r="AJ742" s="116"/>
      <c r="AK742" s="116"/>
      <c r="AL742" s="116"/>
      <c r="AM742" s="116"/>
      <c r="AN742" s="116"/>
      <c r="AO742" s="116"/>
      <c r="AP742" s="116"/>
      <c r="AQ742" s="116"/>
      <c r="AR742" s="116"/>
      <c r="AS742" s="116"/>
      <c r="AT742" s="116"/>
      <c r="AU742" s="116"/>
      <c r="AV742" s="116"/>
      <c r="AW742" s="116"/>
      <c r="AX742" s="116"/>
      <c r="AY742" s="116"/>
      <c r="AZ742" s="116"/>
      <c r="BA742" s="116"/>
      <c r="BB742" s="116"/>
      <c r="BC742" s="116"/>
      <c r="BD742" s="116"/>
      <c r="BE742" s="116"/>
      <c r="BF742" s="116"/>
      <c r="BG742" s="116"/>
      <c r="BH742" s="116"/>
      <c r="BI742" s="116"/>
      <c r="BJ742" s="116"/>
      <c r="BK742" s="116"/>
      <c r="BL742" s="116"/>
      <c r="BM742" s="116"/>
      <c r="BN742" s="116"/>
      <c r="BO742" s="116"/>
      <c r="BP742" s="116"/>
      <c r="BQ742" s="116"/>
      <c r="BR742" s="116"/>
      <c r="BS742" s="116"/>
      <c r="BT742" s="116"/>
      <c r="BU742" s="116"/>
      <c r="BV742" s="116"/>
      <c r="BW742" s="116"/>
      <c r="BX742" s="116"/>
      <c r="BY742" s="116"/>
      <c r="BZ742" s="116"/>
      <c r="CA742" s="116"/>
      <c r="CB742" s="116"/>
      <c r="CC742" s="116"/>
      <c r="CD742" s="116"/>
      <c r="CE742" s="116"/>
      <c r="CF742" s="116"/>
      <c r="CG742" s="116"/>
      <c r="CH742" s="116"/>
      <c r="CI742" s="116"/>
      <c r="CJ742" s="116"/>
      <c r="CK742" s="116"/>
      <c r="CL742" s="116"/>
      <c r="CM742" s="116"/>
      <c r="CN742" s="116"/>
      <c r="CO742" s="116"/>
      <c r="CP742" s="116"/>
      <c r="CQ742" s="116"/>
      <c r="CR742" s="116"/>
      <c r="CS742" s="116"/>
      <c r="CT742" s="116"/>
      <c r="CU742" s="116"/>
      <c r="CV742" s="116"/>
      <c r="CW742" s="116"/>
      <c r="CX742" s="116"/>
      <c r="CY742" s="116"/>
      <c r="CZ742" s="116"/>
      <c r="DA742" s="116"/>
      <c r="DB742" s="116"/>
      <c r="DC742" s="116"/>
      <c r="DD742" s="116"/>
      <c r="DE742" s="116"/>
      <c r="DF742" s="116"/>
      <c r="DG742" s="116"/>
      <c r="DH742" s="116"/>
      <c r="DI742" s="116"/>
      <c r="DJ742" s="116"/>
      <c r="DK742" s="116"/>
      <c r="DL742" s="116"/>
      <c r="DM742" s="116"/>
      <c r="DN742" s="116"/>
      <c r="DO742" s="116"/>
      <c r="DP742" s="116"/>
      <c r="DQ742" s="116"/>
      <c r="DR742" s="116"/>
      <c r="DS742" s="116"/>
      <c r="DT742" s="116"/>
      <c r="DU742" s="116"/>
      <c r="DV742" s="116"/>
      <c r="DW742" s="116"/>
      <c r="DX742" s="116"/>
      <c r="DY742" s="116"/>
      <c r="DZ742" s="116"/>
      <c r="EA742" s="116"/>
      <c r="EB742" s="116"/>
      <c r="EC742" s="116"/>
      <c r="ED742" s="116"/>
      <c r="EE742" s="116"/>
      <c r="EF742" s="116"/>
      <c r="EG742" s="116"/>
      <c r="EH742" s="116"/>
      <c r="EI742" s="116"/>
      <c r="EJ742" s="116"/>
      <c r="EK742" s="116"/>
      <c r="EL742" s="116"/>
      <c r="EM742" s="116"/>
      <c r="EN742" s="116"/>
      <c r="EO742" s="116"/>
      <c r="EP742" s="116"/>
      <c r="EQ742" s="116"/>
      <c r="ER742" s="116"/>
      <c r="ES742" s="116"/>
      <c r="ET742" s="116"/>
      <c r="EU742" s="116"/>
      <c r="EV742" s="116"/>
      <c r="EW742" s="116"/>
      <c r="EX742" s="116"/>
      <c r="EY742" s="116"/>
      <c r="EZ742" s="116"/>
      <c r="FA742" s="116"/>
      <c r="FB742" s="116"/>
      <c r="FC742" s="116"/>
      <c r="FD742" s="116"/>
      <c r="FE742" s="116"/>
      <c r="FF742" s="116"/>
      <c r="FG742" s="116"/>
      <c r="FH742" s="116"/>
      <c r="FI742" s="116"/>
      <c r="FJ742" s="116"/>
      <c r="FK742" s="116"/>
      <c r="FL742" s="116"/>
      <c r="FM742" s="116"/>
      <c r="FN742" s="116"/>
      <c r="FO742" s="116"/>
      <c r="FP742" s="116"/>
      <c r="FQ742" s="116"/>
      <c r="FR742" s="116"/>
      <c r="FS742" s="116"/>
      <c r="FT742" s="116"/>
      <c r="FU742" s="116"/>
      <c r="FV742" s="116"/>
      <c r="FW742" s="116"/>
      <c r="FX742" s="116"/>
      <c r="FY742" s="116"/>
      <c r="FZ742" s="116"/>
      <c r="GA742" s="116"/>
      <c r="GB742" s="116"/>
      <c r="GC742" s="116"/>
      <c r="GD742" s="116"/>
      <c r="GE742" s="116"/>
      <c r="GF742" s="116"/>
      <c r="GG742" s="116"/>
      <c r="GH742" s="116"/>
      <c r="GI742" s="116"/>
      <c r="GJ742" s="116"/>
      <c r="GK742" s="116"/>
      <c r="GL742" s="116"/>
      <c r="GM742" s="116"/>
      <c r="GN742" s="116"/>
      <c r="GO742" s="116"/>
      <c r="GP742" s="116"/>
      <c r="GQ742" s="116"/>
      <c r="GR742" s="116"/>
      <c r="GS742" s="116"/>
      <c r="GT742" s="116"/>
      <c r="GU742" s="116"/>
      <c r="GV742" s="116"/>
      <c r="GW742" s="116"/>
      <c r="GX742" s="116"/>
      <c r="GY742" s="116"/>
      <c r="GZ742" s="116"/>
      <c r="HA742" s="116"/>
      <c r="HB742" s="116"/>
      <c r="HC742" s="116"/>
      <c r="HD742" s="116"/>
      <c r="HE742" s="116"/>
      <c r="HF742" s="116"/>
      <c r="HG742" s="116"/>
      <c r="HH742" s="116"/>
      <c r="HI742" s="116"/>
      <c r="HJ742" s="116"/>
      <c r="HK742" s="116"/>
      <c r="HL742" s="116"/>
      <c r="HM742" s="116"/>
      <c r="HN742" s="116"/>
      <c r="HO742" s="116"/>
      <c r="HP742" s="116"/>
      <c r="HQ742" s="116"/>
      <c r="HR742" s="116"/>
      <c r="HS742" s="116"/>
      <c r="HT742" s="116"/>
      <c r="HU742" s="116"/>
      <c r="HV742" s="116"/>
      <c r="HW742" s="116"/>
      <c r="HX742" s="116"/>
      <c r="HY742" s="116"/>
      <c r="HZ742" s="116"/>
      <c r="IA742" s="116"/>
      <c r="IB742" s="116"/>
      <c r="IC742" s="116"/>
      <c r="ID742" s="116"/>
      <c r="IE742" s="116"/>
      <c r="IF742" s="116"/>
      <c r="IG742" s="116"/>
      <c r="IH742" s="116"/>
      <c r="II742" s="116"/>
      <c r="IJ742" s="116"/>
      <c r="IK742" s="116"/>
      <c r="IL742" s="116"/>
      <c r="IM742" s="116"/>
      <c r="IN742" s="116"/>
      <c r="IO742" s="116"/>
      <c r="IP742" s="116"/>
      <c r="IQ742" s="116"/>
      <c r="IR742" s="116"/>
      <c r="IS742" s="116"/>
      <c r="IT742" s="116"/>
      <c r="IU742" s="116"/>
      <c r="IV742" s="116"/>
      <c r="IW742" s="116"/>
    </row>
    <row r="743" spans="1:257" s="113" customFormat="1" ht="16.899999999999999" customHeight="1">
      <c r="A743" s="155"/>
      <c r="B743" s="116" t="s">
        <v>101</v>
      </c>
      <c r="C743" s="118"/>
      <c r="D743" s="71">
        <v>5</v>
      </c>
      <c r="F743" s="114" t="s">
        <v>9</v>
      </c>
      <c r="G743" s="112"/>
      <c r="H743" s="116" t="s">
        <v>69</v>
      </c>
      <c r="I743" s="122"/>
      <c r="J743" s="51">
        <f t="shared" ref="J743:J744" si="1">SUM(D743*G743)</f>
        <v>0</v>
      </c>
      <c r="K743" s="86" t="s">
        <v>69</v>
      </c>
      <c r="L743" s="9"/>
      <c r="M743" s="116"/>
      <c r="N743" s="116"/>
      <c r="O743" s="116"/>
      <c r="P743" s="116"/>
      <c r="Q743" s="116"/>
      <c r="R743" s="116"/>
      <c r="S743" s="116"/>
      <c r="T743" s="116"/>
      <c r="U743" s="116"/>
      <c r="V743" s="116"/>
      <c r="W743" s="116"/>
      <c r="X743" s="116"/>
      <c r="Y743" s="116"/>
      <c r="Z743" s="116"/>
      <c r="AA743" s="116"/>
      <c r="AB743" s="116"/>
      <c r="AC743" s="116"/>
      <c r="AD743" s="116"/>
      <c r="AE743" s="116"/>
      <c r="AF743" s="116"/>
      <c r="AG743" s="116"/>
      <c r="AH743" s="116"/>
      <c r="AI743" s="116"/>
      <c r="AJ743" s="116"/>
      <c r="AK743" s="116"/>
      <c r="AL743" s="116"/>
      <c r="AM743" s="116"/>
      <c r="AN743" s="116"/>
      <c r="AO743" s="116"/>
      <c r="AP743" s="116"/>
      <c r="AQ743" s="116"/>
      <c r="AR743" s="116"/>
      <c r="AS743" s="116"/>
      <c r="AT743" s="116"/>
      <c r="AU743" s="116"/>
      <c r="AV743" s="116"/>
      <c r="AW743" s="116"/>
      <c r="AX743" s="116"/>
      <c r="AY743" s="116"/>
      <c r="AZ743" s="116"/>
      <c r="BA743" s="116"/>
      <c r="BB743" s="116"/>
      <c r="BC743" s="116"/>
      <c r="BD743" s="116"/>
      <c r="BE743" s="116"/>
      <c r="BF743" s="116"/>
      <c r="BG743" s="116"/>
      <c r="BH743" s="116"/>
      <c r="BI743" s="116"/>
      <c r="BJ743" s="116"/>
      <c r="BK743" s="116"/>
      <c r="BL743" s="116"/>
      <c r="BM743" s="116"/>
      <c r="BN743" s="116"/>
      <c r="BO743" s="116"/>
      <c r="BP743" s="116"/>
      <c r="BQ743" s="116"/>
      <c r="BR743" s="116"/>
      <c r="BS743" s="116"/>
      <c r="BT743" s="116"/>
      <c r="BU743" s="116"/>
      <c r="BV743" s="116"/>
      <c r="BW743" s="116"/>
      <c r="BX743" s="116"/>
      <c r="BY743" s="116"/>
      <c r="BZ743" s="116"/>
      <c r="CA743" s="116"/>
      <c r="CB743" s="116"/>
      <c r="CC743" s="116"/>
      <c r="CD743" s="116"/>
      <c r="CE743" s="116"/>
      <c r="CF743" s="116"/>
      <c r="CG743" s="116"/>
      <c r="CH743" s="116"/>
      <c r="CI743" s="116"/>
      <c r="CJ743" s="116"/>
      <c r="CK743" s="116"/>
      <c r="CL743" s="116"/>
      <c r="CM743" s="116"/>
      <c r="CN743" s="116"/>
      <c r="CO743" s="116"/>
      <c r="CP743" s="116"/>
      <c r="CQ743" s="116"/>
      <c r="CR743" s="116"/>
      <c r="CS743" s="116"/>
      <c r="CT743" s="116"/>
      <c r="CU743" s="116"/>
      <c r="CV743" s="116"/>
      <c r="CW743" s="116"/>
      <c r="CX743" s="116"/>
      <c r="CY743" s="116"/>
      <c r="CZ743" s="116"/>
      <c r="DA743" s="116"/>
      <c r="DB743" s="116"/>
      <c r="DC743" s="116"/>
      <c r="DD743" s="116"/>
      <c r="DE743" s="116"/>
      <c r="DF743" s="116"/>
      <c r="DG743" s="116"/>
      <c r="DH743" s="116"/>
      <c r="DI743" s="116"/>
      <c r="DJ743" s="116"/>
      <c r="DK743" s="116"/>
      <c r="DL743" s="116"/>
      <c r="DM743" s="116"/>
      <c r="DN743" s="116"/>
      <c r="DO743" s="116"/>
      <c r="DP743" s="116"/>
      <c r="DQ743" s="116"/>
      <c r="DR743" s="116"/>
      <c r="DS743" s="116"/>
      <c r="DT743" s="116"/>
      <c r="DU743" s="116"/>
      <c r="DV743" s="116"/>
      <c r="DW743" s="116"/>
      <c r="DX743" s="116"/>
      <c r="DY743" s="116"/>
      <c r="DZ743" s="116"/>
      <c r="EA743" s="116"/>
      <c r="EB743" s="116"/>
      <c r="EC743" s="116"/>
      <c r="ED743" s="116"/>
      <c r="EE743" s="116"/>
      <c r="EF743" s="116"/>
      <c r="EG743" s="116"/>
      <c r="EH743" s="116"/>
      <c r="EI743" s="116"/>
      <c r="EJ743" s="116"/>
      <c r="EK743" s="116"/>
      <c r="EL743" s="116"/>
      <c r="EM743" s="116"/>
      <c r="EN743" s="116"/>
      <c r="EO743" s="116"/>
      <c r="EP743" s="116"/>
      <c r="EQ743" s="116"/>
      <c r="ER743" s="116"/>
      <c r="ES743" s="116"/>
      <c r="ET743" s="116"/>
      <c r="EU743" s="116"/>
      <c r="EV743" s="116"/>
      <c r="EW743" s="116"/>
      <c r="EX743" s="116"/>
      <c r="EY743" s="116"/>
      <c r="EZ743" s="116"/>
      <c r="FA743" s="116"/>
      <c r="FB743" s="116"/>
      <c r="FC743" s="116"/>
      <c r="FD743" s="116"/>
      <c r="FE743" s="116"/>
      <c r="FF743" s="116"/>
      <c r="FG743" s="116"/>
      <c r="FH743" s="116"/>
      <c r="FI743" s="116"/>
      <c r="FJ743" s="116"/>
      <c r="FK743" s="116"/>
      <c r="FL743" s="116"/>
      <c r="FM743" s="116"/>
      <c r="FN743" s="116"/>
      <c r="FO743" s="116"/>
      <c r="FP743" s="116"/>
      <c r="FQ743" s="116"/>
      <c r="FR743" s="116"/>
      <c r="FS743" s="116"/>
      <c r="FT743" s="116"/>
      <c r="FU743" s="116"/>
      <c r="FV743" s="116"/>
      <c r="FW743" s="116"/>
      <c r="FX743" s="116"/>
      <c r="FY743" s="116"/>
      <c r="FZ743" s="116"/>
      <c r="GA743" s="116"/>
      <c r="GB743" s="116"/>
      <c r="GC743" s="116"/>
      <c r="GD743" s="116"/>
      <c r="GE743" s="116"/>
      <c r="GF743" s="116"/>
      <c r="GG743" s="116"/>
      <c r="GH743" s="116"/>
      <c r="GI743" s="116"/>
      <c r="GJ743" s="116"/>
      <c r="GK743" s="116"/>
      <c r="GL743" s="116"/>
      <c r="GM743" s="116"/>
      <c r="GN743" s="116"/>
      <c r="GO743" s="116"/>
      <c r="GP743" s="116"/>
      <c r="GQ743" s="116"/>
      <c r="GR743" s="116"/>
      <c r="GS743" s="116"/>
      <c r="GT743" s="116"/>
      <c r="GU743" s="116"/>
      <c r="GV743" s="116"/>
      <c r="GW743" s="116"/>
      <c r="GX743" s="116"/>
      <c r="GY743" s="116"/>
      <c r="GZ743" s="116"/>
      <c r="HA743" s="116"/>
      <c r="HB743" s="116"/>
      <c r="HC743" s="116"/>
      <c r="HD743" s="116"/>
      <c r="HE743" s="116"/>
      <c r="HF743" s="116"/>
      <c r="HG743" s="116"/>
      <c r="HH743" s="116"/>
      <c r="HI743" s="116"/>
      <c r="HJ743" s="116"/>
      <c r="HK743" s="116"/>
      <c r="HL743" s="116"/>
      <c r="HM743" s="116"/>
      <c r="HN743" s="116"/>
      <c r="HO743" s="116"/>
      <c r="HP743" s="116"/>
      <c r="HQ743" s="116"/>
      <c r="HR743" s="116"/>
      <c r="HS743" s="116"/>
      <c r="HT743" s="116"/>
      <c r="HU743" s="116"/>
      <c r="HV743" s="116"/>
      <c r="HW743" s="116"/>
      <c r="HX743" s="116"/>
      <c r="HY743" s="116"/>
      <c r="HZ743" s="116"/>
      <c r="IA743" s="116"/>
      <c r="IB743" s="116"/>
      <c r="IC743" s="116"/>
      <c r="ID743" s="116"/>
      <c r="IE743" s="116"/>
      <c r="IF743" s="116"/>
      <c r="IG743" s="116"/>
      <c r="IH743" s="116"/>
      <c r="II743" s="116"/>
      <c r="IJ743" s="116"/>
      <c r="IK743" s="116"/>
      <c r="IL743" s="116"/>
      <c r="IM743" s="116"/>
      <c r="IN743" s="116"/>
      <c r="IO743" s="116"/>
      <c r="IP743" s="116"/>
      <c r="IQ743" s="116"/>
      <c r="IR743" s="116"/>
      <c r="IS743" s="116"/>
      <c r="IT743" s="116"/>
      <c r="IU743" s="116"/>
      <c r="IV743" s="116"/>
      <c r="IW743" s="116"/>
    </row>
    <row r="744" spans="1:257" s="113" customFormat="1" ht="15">
      <c r="A744" s="155"/>
      <c r="B744" s="116" t="s">
        <v>410</v>
      </c>
      <c r="C744" s="118"/>
      <c r="D744" s="71">
        <v>1</v>
      </c>
      <c r="F744" s="114" t="s">
        <v>9</v>
      </c>
      <c r="G744" s="112"/>
      <c r="H744" s="116" t="s">
        <v>69</v>
      </c>
      <c r="I744" s="122"/>
      <c r="J744" s="51">
        <f t="shared" si="1"/>
        <v>0</v>
      </c>
      <c r="K744" s="86" t="s">
        <v>69</v>
      </c>
      <c r="L744" s="9"/>
      <c r="M744" s="116"/>
      <c r="N744" s="116"/>
      <c r="O744" s="116"/>
      <c r="P744" s="116"/>
      <c r="Q744" s="116"/>
      <c r="R744" s="116"/>
      <c r="S744" s="116"/>
      <c r="T744" s="116"/>
      <c r="U744" s="116"/>
      <c r="V744" s="116"/>
      <c r="W744" s="116"/>
      <c r="X744" s="116"/>
      <c r="Y744" s="116"/>
      <c r="Z744" s="116"/>
      <c r="AA744" s="116"/>
      <c r="AB744" s="116"/>
      <c r="AC744" s="116"/>
      <c r="AD744" s="116"/>
      <c r="AE744" s="116"/>
      <c r="AF744" s="116"/>
      <c r="AG744" s="116"/>
      <c r="AH744" s="116"/>
      <c r="AI744" s="116"/>
      <c r="AJ744" s="116"/>
      <c r="AK744" s="116"/>
      <c r="AL744" s="116"/>
      <c r="AM744" s="116"/>
      <c r="AN744" s="116"/>
      <c r="AO744" s="116"/>
      <c r="AP744" s="116"/>
      <c r="AQ744" s="116"/>
      <c r="AR744" s="116"/>
      <c r="AS744" s="116"/>
      <c r="AT744" s="116"/>
      <c r="AU744" s="116"/>
      <c r="AV744" s="116"/>
      <c r="AW744" s="116"/>
      <c r="AX744" s="116"/>
      <c r="AY744" s="116"/>
      <c r="AZ744" s="116"/>
      <c r="BA744" s="116"/>
      <c r="BB744" s="116"/>
      <c r="BC744" s="116"/>
      <c r="BD744" s="116"/>
      <c r="BE744" s="116"/>
      <c r="BF744" s="116"/>
      <c r="BG744" s="116"/>
      <c r="BH744" s="116"/>
      <c r="BI744" s="116"/>
      <c r="BJ744" s="116"/>
      <c r="BK744" s="116"/>
      <c r="BL744" s="116"/>
      <c r="BM744" s="116"/>
      <c r="BN744" s="116"/>
      <c r="BO744" s="116"/>
      <c r="BP744" s="116"/>
      <c r="BQ744" s="116"/>
      <c r="BR744" s="116"/>
      <c r="BS744" s="116"/>
      <c r="BT744" s="116"/>
      <c r="BU744" s="116"/>
      <c r="BV744" s="116"/>
      <c r="BW744" s="116"/>
      <c r="BX744" s="116"/>
      <c r="BY744" s="116"/>
      <c r="BZ744" s="116"/>
      <c r="CA744" s="116"/>
      <c r="CB744" s="116"/>
      <c r="CC744" s="116"/>
      <c r="CD744" s="116"/>
      <c r="CE744" s="116"/>
      <c r="CF744" s="116"/>
      <c r="CG744" s="116"/>
      <c r="CH744" s="116"/>
      <c r="CI744" s="116"/>
      <c r="CJ744" s="116"/>
      <c r="CK744" s="116"/>
      <c r="CL744" s="116"/>
      <c r="CM744" s="116"/>
      <c r="CN744" s="116"/>
      <c r="CO744" s="116"/>
      <c r="CP744" s="116"/>
      <c r="CQ744" s="116"/>
      <c r="CR744" s="116"/>
      <c r="CS744" s="116"/>
      <c r="CT744" s="116"/>
      <c r="CU744" s="116"/>
      <c r="CV744" s="116"/>
      <c r="CW744" s="116"/>
      <c r="CX744" s="116"/>
      <c r="CY744" s="116"/>
      <c r="CZ744" s="116"/>
      <c r="DA744" s="116"/>
      <c r="DB744" s="116"/>
      <c r="DC744" s="116"/>
      <c r="DD744" s="116"/>
      <c r="DE744" s="116"/>
      <c r="DF744" s="116"/>
      <c r="DG744" s="116"/>
      <c r="DH744" s="116"/>
      <c r="DI744" s="116"/>
      <c r="DJ744" s="116"/>
      <c r="DK744" s="116"/>
      <c r="DL744" s="116"/>
      <c r="DM744" s="116"/>
      <c r="DN744" s="116"/>
      <c r="DO744" s="116"/>
      <c r="DP744" s="116"/>
      <c r="DQ744" s="116"/>
      <c r="DR744" s="116"/>
      <c r="DS744" s="116"/>
      <c r="DT744" s="116"/>
      <c r="DU744" s="116"/>
      <c r="DV744" s="116"/>
      <c r="DW744" s="116"/>
      <c r="DX744" s="116"/>
      <c r="DY744" s="116"/>
      <c r="DZ744" s="116"/>
      <c r="EA744" s="116"/>
      <c r="EB744" s="116"/>
      <c r="EC744" s="116"/>
      <c r="ED744" s="116"/>
      <c r="EE744" s="116"/>
      <c r="EF744" s="116"/>
      <c r="EG744" s="116"/>
      <c r="EH744" s="116"/>
      <c r="EI744" s="116"/>
      <c r="EJ744" s="116"/>
      <c r="EK744" s="116"/>
      <c r="EL744" s="116"/>
      <c r="EM744" s="116"/>
      <c r="EN744" s="116"/>
      <c r="EO744" s="116"/>
      <c r="EP744" s="116"/>
      <c r="EQ744" s="116"/>
      <c r="ER744" s="116"/>
      <c r="ES744" s="116"/>
      <c r="ET744" s="116"/>
      <c r="EU744" s="116"/>
      <c r="EV744" s="116"/>
      <c r="EW744" s="116"/>
      <c r="EX744" s="116"/>
      <c r="EY744" s="116"/>
      <c r="EZ744" s="116"/>
      <c r="FA744" s="116"/>
      <c r="FB744" s="116"/>
      <c r="FC744" s="116"/>
      <c r="FD744" s="116"/>
      <c r="FE744" s="116"/>
      <c r="FF744" s="116"/>
      <c r="FG744" s="116"/>
      <c r="FH744" s="116"/>
      <c r="FI744" s="116"/>
      <c r="FJ744" s="116"/>
      <c r="FK744" s="116"/>
      <c r="FL744" s="116"/>
      <c r="FM744" s="116"/>
      <c r="FN744" s="116"/>
      <c r="FO744" s="116"/>
      <c r="FP744" s="116"/>
      <c r="FQ744" s="116"/>
      <c r="FR744" s="116"/>
      <c r="FS744" s="116"/>
      <c r="FT744" s="116"/>
      <c r="FU744" s="116"/>
      <c r="FV744" s="116"/>
      <c r="FW744" s="116"/>
      <c r="FX744" s="116"/>
      <c r="FY744" s="116"/>
      <c r="FZ744" s="116"/>
      <c r="GA744" s="116"/>
      <c r="GB744" s="116"/>
      <c r="GC744" s="116"/>
      <c r="GD744" s="116"/>
      <c r="GE744" s="116"/>
      <c r="GF744" s="116"/>
      <c r="GG744" s="116"/>
      <c r="GH744" s="116"/>
      <c r="GI744" s="116"/>
      <c r="GJ744" s="116"/>
      <c r="GK744" s="116"/>
      <c r="GL744" s="116"/>
      <c r="GM744" s="116"/>
      <c r="GN744" s="116"/>
      <c r="GO744" s="116"/>
      <c r="GP744" s="116"/>
      <c r="GQ744" s="116"/>
      <c r="GR744" s="116"/>
      <c r="GS744" s="116"/>
      <c r="GT744" s="116"/>
      <c r="GU744" s="116"/>
      <c r="GV744" s="116"/>
      <c r="GW744" s="116"/>
      <c r="GX744" s="116"/>
      <c r="GY744" s="116"/>
      <c r="GZ744" s="116"/>
      <c r="HA744" s="116"/>
      <c r="HB744" s="116"/>
      <c r="HC744" s="116"/>
      <c r="HD744" s="116"/>
      <c r="HE744" s="116"/>
      <c r="HF744" s="116"/>
      <c r="HG744" s="116"/>
      <c r="HH744" s="116"/>
      <c r="HI744" s="116"/>
      <c r="HJ744" s="116"/>
      <c r="HK744" s="116"/>
      <c r="HL744" s="116"/>
      <c r="HM744" s="116"/>
      <c r="HN744" s="116"/>
      <c r="HO744" s="116"/>
      <c r="HP744" s="116"/>
      <c r="HQ744" s="116"/>
      <c r="HR744" s="116"/>
      <c r="HS744" s="116"/>
      <c r="HT744" s="116"/>
      <c r="HU744" s="116"/>
      <c r="HV744" s="116"/>
      <c r="HW744" s="116"/>
      <c r="HX744" s="116"/>
      <c r="HY744" s="116"/>
      <c r="HZ744" s="116"/>
      <c r="IA744" s="116"/>
      <c r="IB744" s="116"/>
      <c r="IC744" s="116"/>
      <c r="ID744" s="116"/>
      <c r="IE744" s="116"/>
      <c r="IF744" s="116"/>
      <c r="IG744" s="116"/>
      <c r="IH744" s="116"/>
      <c r="II744" s="116"/>
      <c r="IJ744" s="116"/>
      <c r="IK744" s="116"/>
      <c r="IL744" s="116"/>
      <c r="IM744" s="116"/>
      <c r="IN744" s="116"/>
      <c r="IO744" s="116"/>
      <c r="IP744" s="116"/>
      <c r="IQ744" s="116"/>
      <c r="IR744" s="116"/>
      <c r="IS744" s="116"/>
      <c r="IT744" s="116"/>
      <c r="IU744" s="116"/>
      <c r="IV744" s="116"/>
      <c r="IW744" s="116"/>
    </row>
    <row r="745" spans="1:257" s="113" customFormat="1" ht="15">
      <c r="A745" s="155"/>
      <c r="B745" s="116"/>
      <c r="C745" s="118"/>
      <c r="D745" s="15"/>
      <c r="E745" s="116"/>
      <c r="K745" s="89"/>
      <c r="L745" s="9"/>
      <c r="M745" s="116"/>
      <c r="N745" s="116"/>
      <c r="O745" s="116"/>
      <c r="P745" s="116"/>
      <c r="Q745" s="116"/>
      <c r="R745" s="116"/>
      <c r="S745" s="116"/>
      <c r="T745" s="116"/>
      <c r="U745" s="116"/>
      <c r="V745" s="116"/>
      <c r="W745" s="116"/>
      <c r="X745" s="116"/>
      <c r="Y745" s="116"/>
      <c r="Z745" s="116"/>
      <c r="AA745" s="116"/>
      <c r="AB745" s="116"/>
      <c r="AC745" s="116"/>
      <c r="AD745" s="116"/>
      <c r="AE745" s="116"/>
      <c r="AF745" s="116"/>
      <c r="AG745" s="116"/>
      <c r="AH745" s="116"/>
      <c r="AI745" s="116"/>
      <c r="AJ745" s="116"/>
      <c r="AK745" s="116"/>
      <c r="AL745" s="116"/>
      <c r="AM745" s="116"/>
      <c r="AN745" s="116"/>
      <c r="AO745" s="116"/>
      <c r="AP745" s="116"/>
      <c r="AQ745" s="116"/>
      <c r="AR745" s="116"/>
      <c r="AS745" s="116"/>
      <c r="AT745" s="116"/>
      <c r="AU745" s="116"/>
      <c r="AV745" s="116"/>
      <c r="AW745" s="116"/>
      <c r="AX745" s="116"/>
      <c r="AY745" s="116"/>
      <c r="AZ745" s="116"/>
      <c r="BA745" s="116"/>
      <c r="BB745" s="116"/>
      <c r="BC745" s="116"/>
      <c r="BD745" s="116"/>
      <c r="BE745" s="116"/>
      <c r="BF745" s="116"/>
      <c r="BG745" s="116"/>
      <c r="BH745" s="116"/>
      <c r="BI745" s="116"/>
      <c r="BJ745" s="116"/>
      <c r="BK745" s="116"/>
      <c r="BL745" s="116"/>
      <c r="BM745" s="116"/>
      <c r="BN745" s="116"/>
      <c r="BO745" s="116"/>
      <c r="BP745" s="116"/>
      <c r="BQ745" s="116"/>
      <c r="BR745" s="116"/>
      <c r="BS745" s="116"/>
      <c r="BT745" s="116"/>
      <c r="BU745" s="116"/>
      <c r="BV745" s="116"/>
      <c r="BW745" s="116"/>
      <c r="BX745" s="116"/>
      <c r="BY745" s="116"/>
      <c r="BZ745" s="116"/>
      <c r="CA745" s="116"/>
      <c r="CB745" s="116"/>
      <c r="CC745" s="116"/>
      <c r="CD745" s="116"/>
      <c r="CE745" s="116"/>
      <c r="CF745" s="116"/>
      <c r="CG745" s="116"/>
      <c r="CH745" s="116"/>
      <c r="CI745" s="116"/>
      <c r="CJ745" s="116"/>
      <c r="CK745" s="116"/>
      <c r="CL745" s="116"/>
      <c r="CM745" s="116"/>
      <c r="CN745" s="116"/>
      <c r="CO745" s="116"/>
      <c r="CP745" s="116"/>
      <c r="CQ745" s="116"/>
      <c r="CR745" s="116"/>
      <c r="CS745" s="116"/>
      <c r="CT745" s="116"/>
      <c r="CU745" s="116"/>
      <c r="CV745" s="116"/>
      <c r="CW745" s="116"/>
      <c r="CX745" s="116"/>
      <c r="CY745" s="116"/>
      <c r="CZ745" s="116"/>
      <c r="DA745" s="116"/>
      <c r="DB745" s="116"/>
      <c r="DC745" s="116"/>
      <c r="DD745" s="116"/>
      <c r="DE745" s="116"/>
      <c r="DF745" s="116"/>
      <c r="DG745" s="116"/>
      <c r="DH745" s="116"/>
      <c r="DI745" s="116"/>
      <c r="DJ745" s="116"/>
      <c r="DK745" s="116"/>
      <c r="DL745" s="116"/>
      <c r="DM745" s="116"/>
      <c r="DN745" s="116"/>
      <c r="DO745" s="116"/>
      <c r="DP745" s="116"/>
      <c r="DQ745" s="116"/>
      <c r="DR745" s="116"/>
      <c r="DS745" s="116"/>
      <c r="DT745" s="116"/>
      <c r="DU745" s="116"/>
      <c r="DV745" s="116"/>
      <c r="DW745" s="116"/>
      <c r="DX745" s="116"/>
      <c r="DY745" s="116"/>
      <c r="DZ745" s="116"/>
      <c r="EA745" s="116"/>
      <c r="EB745" s="116"/>
      <c r="EC745" s="116"/>
      <c r="ED745" s="116"/>
      <c r="EE745" s="116"/>
      <c r="EF745" s="116"/>
      <c r="EG745" s="116"/>
      <c r="EH745" s="116"/>
      <c r="EI745" s="116"/>
      <c r="EJ745" s="116"/>
      <c r="EK745" s="116"/>
      <c r="EL745" s="116"/>
      <c r="EM745" s="116"/>
      <c r="EN745" s="116"/>
      <c r="EO745" s="116"/>
      <c r="EP745" s="116"/>
      <c r="EQ745" s="116"/>
      <c r="ER745" s="116"/>
      <c r="ES745" s="116"/>
      <c r="ET745" s="116"/>
      <c r="EU745" s="116"/>
      <c r="EV745" s="116"/>
      <c r="EW745" s="116"/>
      <c r="EX745" s="116"/>
      <c r="EY745" s="116"/>
      <c r="EZ745" s="116"/>
      <c r="FA745" s="116"/>
      <c r="FB745" s="116"/>
      <c r="FC745" s="116"/>
      <c r="FD745" s="116"/>
      <c r="FE745" s="116"/>
      <c r="FF745" s="116"/>
      <c r="FG745" s="116"/>
      <c r="FH745" s="116"/>
      <c r="FI745" s="116"/>
      <c r="FJ745" s="116"/>
      <c r="FK745" s="116"/>
      <c r="FL745" s="116"/>
      <c r="FM745" s="116"/>
      <c r="FN745" s="116"/>
      <c r="FO745" s="116"/>
      <c r="FP745" s="116"/>
      <c r="FQ745" s="116"/>
      <c r="FR745" s="116"/>
      <c r="FS745" s="116"/>
      <c r="FT745" s="116"/>
      <c r="FU745" s="116"/>
      <c r="FV745" s="116"/>
      <c r="FW745" s="116"/>
      <c r="FX745" s="116"/>
      <c r="FY745" s="116"/>
      <c r="FZ745" s="116"/>
      <c r="GA745" s="116"/>
      <c r="GB745" s="116"/>
      <c r="GC745" s="116"/>
      <c r="GD745" s="116"/>
      <c r="GE745" s="116"/>
      <c r="GF745" s="116"/>
      <c r="GG745" s="116"/>
      <c r="GH745" s="116"/>
      <c r="GI745" s="116"/>
      <c r="GJ745" s="116"/>
      <c r="GK745" s="116"/>
      <c r="GL745" s="116"/>
      <c r="GM745" s="116"/>
      <c r="GN745" s="116"/>
      <c r="GO745" s="116"/>
      <c r="GP745" s="116"/>
      <c r="GQ745" s="116"/>
      <c r="GR745" s="116"/>
      <c r="GS745" s="116"/>
      <c r="GT745" s="116"/>
      <c r="GU745" s="116"/>
      <c r="GV745" s="116"/>
      <c r="GW745" s="116"/>
      <c r="GX745" s="116"/>
      <c r="GY745" s="116"/>
      <c r="GZ745" s="116"/>
      <c r="HA745" s="116"/>
      <c r="HB745" s="116"/>
      <c r="HC745" s="116"/>
      <c r="HD745" s="116"/>
      <c r="HE745" s="116"/>
      <c r="HF745" s="116"/>
      <c r="HG745" s="116"/>
      <c r="HH745" s="116"/>
      <c r="HI745" s="116"/>
      <c r="HJ745" s="116"/>
      <c r="HK745" s="116"/>
      <c r="HL745" s="116"/>
      <c r="HM745" s="116"/>
      <c r="HN745" s="116"/>
      <c r="HO745" s="116"/>
      <c r="HP745" s="116"/>
      <c r="HQ745" s="116"/>
      <c r="HR745" s="116"/>
      <c r="HS745" s="116"/>
      <c r="HT745" s="116"/>
      <c r="HU745" s="116"/>
      <c r="HV745" s="116"/>
      <c r="HW745" s="116"/>
      <c r="HX745" s="116"/>
      <c r="HY745" s="116"/>
      <c r="HZ745" s="116"/>
      <c r="IA745" s="116"/>
      <c r="IB745" s="116"/>
      <c r="IC745" s="116"/>
      <c r="ID745" s="116"/>
      <c r="IE745" s="116"/>
      <c r="IF745" s="116"/>
      <c r="IG745" s="116"/>
      <c r="IH745" s="116"/>
      <c r="II745" s="116"/>
      <c r="IJ745" s="116"/>
      <c r="IK745" s="116"/>
      <c r="IL745" s="116"/>
      <c r="IM745" s="116"/>
      <c r="IN745" s="116"/>
      <c r="IO745" s="116"/>
      <c r="IP745" s="116"/>
      <c r="IQ745" s="116"/>
      <c r="IR745" s="116"/>
      <c r="IS745" s="116"/>
      <c r="IT745" s="116"/>
      <c r="IU745" s="116"/>
      <c r="IV745" s="116"/>
      <c r="IW745" s="116"/>
    </row>
    <row r="746" spans="1:257" s="113" customFormat="1" ht="69.75" customHeight="1">
      <c r="A746" s="155">
        <v>10</v>
      </c>
      <c r="B746" s="588" t="s">
        <v>411</v>
      </c>
      <c r="C746" s="588"/>
      <c r="D746" s="588"/>
      <c r="E746" s="588"/>
      <c r="F746" s="588"/>
      <c r="G746" s="588"/>
      <c r="H746" s="588"/>
      <c r="I746" s="116"/>
      <c r="J746" s="18"/>
      <c r="K746" s="64"/>
      <c r="L746" s="9"/>
      <c r="M746" s="116"/>
      <c r="N746" s="116"/>
      <c r="O746" s="116"/>
      <c r="P746" s="116"/>
      <c r="Q746" s="116"/>
      <c r="R746" s="116"/>
      <c r="S746" s="116"/>
      <c r="T746" s="116"/>
      <c r="U746" s="116"/>
      <c r="V746" s="116"/>
      <c r="W746" s="116"/>
      <c r="X746" s="116"/>
      <c r="Y746" s="116"/>
      <c r="Z746" s="116"/>
      <c r="AA746" s="116"/>
      <c r="AB746" s="116"/>
      <c r="AC746" s="116"/>
      <c r="AD746" s="116"/>
      <c r="AE746" s="116"/>
      <c r="AF746" s="116"/>
      <c r="AG746" s="116"/>
      <c r="AH746" s="116"/>
      <c r="AI746" s="116"/>
      <c r="AJ746" s="116"/>
      <c r="AK746" s="116"/>
      <c r="AL746" s="116"/>
      <c r="AM746" s="116"/>
      <c r="AN746" s="116"/>
      <c r="AO746" s="116"/>
      <c r="AP746" s="116"/>
      <c r="AQ746" s="116"/>
      <c r="AR746" s="116"/>
      <c r="AS746" s="116"/>
      <c r="AT746" s="116"/>
      <c r="AU746" s="116"/>
      <c r="AV746" s="116"/>
      <c r="AW746" s="116"/>
      <c r="AX746" s="116"/>
      <c r="AY746" s="116"/>
      <c r="AZ746" s="116"/>
      <c r="BA746" s="116"/>
      <c r="BB746" s="116"/>
      <c r="BC746" s="116"/>
      <c r="BD746" s="116"/>
      <c r="BE746" s="116"/>
      <c r="BF746" s="116"/>
      <c r="BG746" s="116"/>
      <c r="BH746" s="116"/>
      <c r="BI746" s="116"/>
      <c r="BJ746" s="116"/>
      <c r="BK746" s="116"/>
      <c r="BL746" s="116"/>
      <c r="BM746" s="116"/>
      <c r="BN746" s="116"/>
      <c r="BO746" s="116"/>
      <c r="BP746" s="116"/>
      <c r="BQ746" s="116"/>
      <c r="BR746" s="116"/>
      <c r="BS746" s="116"/>
      <c r="BT746" s="116"/>
      <c r="BU746" s="116"/>
      <c r="BV746" s="116"/>
      <c r="BW746" s="116"/>
      <c r="BX746" s="116"/>
      <c r="BY746" s="116"/>
      <c r="BZ746" s="116"/>
      <c r="CA746" s="116"/>
      <c r="CB746" s="116"/>
      <c r="CC746" s="116"/>
      <c r="CD746" s="116"/>
      <c r="CE746" s="116"/>
      <c r="CF746" s="116"/>
      <c r="CG746" s="116"/>
      <c r="CH746" s="116"/>
      <c r="CI746" s="116"/>
      <c r="CJ746" s="116"/>
      <c r="CK746" s="116"/>
      <c r="CL746" s="116"/>
      <c r="CM746" s="116"/>
      <c r="CN746" s="116"/>
      <c r="CO746" s="116"/>
      <c r="CP746" s="116"/>
      <c r="CQ746" s="116"/>
      <c r="CR746" s="116"/>
      <c r="CS746" s="116"/>
      <c r="CT746" s="116"/>
      <c r="CU746" s="116"/>
      <c r="CV746" s="116"/>
      <c r="CW746" s="116"/>
      <c r="CX746" s="116"/>
      <c r="CY746" s="116"/>
      <c r="CZ746" s="116"/>
      <c r="DA746" s="116"/>
      <c r="DB746" s="116"/>
      <c r="DC746" s="116"/>
      <c r="DD746" s="116"/>
      <c r="DE746" s="116"/>
      <c r="DF746" s="116"/>
      <c r="DG746" s="116"/>
      <c r="DH746" s="116"/>
      <c r="DI746" s="116"/>
      <c r="DJ746" s="116"/>
      <c r="DK746" s="116"/>
      <c r="DL746" s="116"/>
      <c r="DM746" s="116"/>
      <c r="DN746" s="116"/>
      <c r="DO746" s="116"/>
      <c r="DP746" s="116"/>
      <c r="DQ746" s="116"/>
      <c r="DR746" s="116"/>
      <c r="DS746" s="116"/>
      <c r="DT746" s="116"/>
      <c r="DU746" s="116"/>
      <c r="DV746" s="116"/>
      <c r="DW746" s="116"/>
      <c r="DX746" s="116"/>
      <c r="DY746" s="116"/>
      <c r="DZ746" s="116"/>
      <c r="EA746" s="116"/>
      <c r="EB746" s="116"/>
      <c r="EC746" s="116"/>
      <c r="ED746" s="116"/>
      <c r="EE746" s="116"/>
      <c r="EF746" s="116"/>
      <c r="EG746" s="116"/>
      <c r="EH746" s="116"/>
      <c r="EI746" s="116"/>
      <c r="EJ746" s="116"/>
      <c r="EK746" s="116"/>
      <c r="EL746" s="116"/>
      <c r="EM746" s="116"/>
      <c r="EN746" s="116"/>
      <c r="EO746" s="116"/>
      <c r="EP746" s="116"/>
      <c r="EQ746" s="116"/>
      <c r="ER746" s="116"/>
      <c r="ES746" s="116"/>
      <c r="ET746" s="116"/>
      <c r="EU746" s="116"/>
      <c r="EV746" s="116"/>
      <c r="EW746" s="116"/>
      <c r="EX746" s="116"/>
      <c r="EY746" s="116"/>
      <c r="EZ746" s="116"/>
      <c r="FA746" s="116"/>
      <c r="FB746" s="116"/>
      <c r="FC746" s="116"/>
      <c r="FD746" s="116"/>
      <c r="FE746" s="116"/>
      <c r="FF746" s="116"/>
      <c r="FG746" s="116"/>
      <c r="FH746" s="116"/>
      <c r="FI746" s="116"/>
      <c r="FJ746" s="116"/>
      <c r="FK746" s="116"/>
      <c r="FL746" s="116"/>
      <c r="FM746" s="116"/>
      <c r="FN746" s="116"/>
      <c r="FO746" s="116"/>
      <c r="FP746" s="116"/>
      <c r="FQ746" s="116"/>
      <c r="FR746" s="116"/>
      <c r="FS746" s="116"/>
      <c r="FT746" s="116"/>
      <c r="FU746" s="116"/>
      <c r="FV746" s="116"/>
      <c r="FW746" s="116"/>
      <c r="FX746" s="116"/>
      <c r="FY746" s="116"/>
      <c r="FZ746" s="116"/>
      <c r="GA746" s="116"/>
      <c r="GB746" s="116"/>
      <c r="GC746" s="116"/>
      <c r="GD746" s="116"/>
      <c r="GE746" s="116"/>
      <c r="GF746" s="116"/>
      <c r="GG746" s="116"/>
      <c r="GH746" s="116"/>
      <c r="GI746" s="116"/>
      <c r="GJ746" s="116"/>
      <c r="GK746" s="116"/>
      <c r="GL746" s="116"/>
      <c r="GM746" s="116"/>
      <c r="GN746" s="116"/>
      <c r="GO746" s="116"/>
      <c r="GP746" s="116"/>
      <c r="GQ746" s="116"/>
      <c r="GR746" s="116"/>
      <c r="GS746" s="116"/>
      <c r="GT746" s="116"/>
      <c r="GU746" s="116"/>
      <c r="GV746" s="116"/>
      <c r="GW746" s="116"/>
      <c r="GX746" s="116"/>
      <c r="GY746" s="116"/>
      <c r="GZ746" s="116"/>
      <c r="HA746" s="116"/>
      <c r="HB746" s="116"/>
      <c r="HC746" s="116"/>
      <c r="HD746" s="116"/>
      <c r="HE746" s="116"/>
      <c r="HF746" s="116"/>
      <c r="HG746" s="116"/>
      <c r="HH746" s="116"/>
      <c r="HI746" s="116"/>
      <c r="HJ746" s="116"/>
      <c r="HK746" s="116"/>
      <c r="HL746" s="116"/>
      <c r="HM746" s="116"/>
      <c r="HN746" s="116"/>
      <c r="HO746" s="116"/>
      <c r="HP746" s="116"/>
      <c r="HQ746" s="116"/>
      <c r="HR746" s="116"/>
      <c r="HS746" s="116"/>
      <c r="HT746" s="116"/>
      <c r="HU746" s="116"/>
      <c r="HV746" s="116"/>
      <c r="HW746" s="116"/>
      <c r="HX746" s="116"/>
      <c r="HY746" s="116"/>
      <c r="HZ746" s="116"/>
      <c r="IA746" s="116"/>
      <c r="IB746" s="116"/>
      <c r="IC746" s="116"/>
      <c r="ID746" s="116"/>
      <c r="IE746" s="116"/>
      <c r="IF746" s="116"/>
      <c r="IG746" s="116"/>
      <c r="IH746" s="116"/>
      <c r="II746" s="116"/>
      <c r="IJ746" s="116"/>
      <c r="IK746" s="116"/>
      <c r="IL746" s="116"/>
      <c r="IM746" s="116"/>
      <c r="IN746" s="116"/>
      <c r="IO746" s="116"/>
      <c r="IP746" s="116"/>
      <c r="IQ746" s="116"/>
      <c r="IR746" s="116"/>
      <c r="IS746" s="116"/>
      <c r="IT746" s="116"/>
      <c r="IU746" s="116"/>
      <c r="IV746" s="116"/>
      <c r="IW746" s="116"/>
    </row>
    <row r="747" spans="1:257" s="113" customFormat="1" ht="15">
      <c r="A747" s="155"/>
      <c r="B747" s="116" t="s">
        <v>72</v>
      </c>
      <c r="D747" s="71">
        <v>6</v>
      </c>
      <c r="F747" s="114" t="s">
        <v>9</v>
      </c>
      <c r="G747" s="112"/>
      <c r="H747" s="116" t="s">
        <v>69</v>
      </c>
      <c r="I747" s="122"/>
      <c r="J747" s="51">
        <f>SUM(D747*G747)</f>
        <v>0</v>
      </c>
      <c r="K747" s="86" t="s">
        <v>69</v>
      </c>
      <c r="L747" s="9"/>
      <c r="M747" s="116"/>
      <c r="N747" s="116"/>
      <c r="O747" s="116"/>
      <c r="P747" s="116"/>
      <c r="Q747" s="116"/>
      <c r="R747" s="116"/>
      <c r="S747" s="116"/>
      <c r="T747" s="116"/>
      <c r="U747" s="116"/>
      <c r="V747" s="116"/>
      <c r="W747" s="116"/>
      <c r="X747" s="116"/>
      <c r="Y747" s="116"/>
      <c r="Z747" s="116"/>
      <c r="AA747" s="116"/>
      <c r="AB747" s="116"/>
      <c r="AC747" s="116"/>
      <c r="AD747" s="116"/>
      <c r="AE747" s="116"/>
      <c r="AF747" s="116"/>
      <c r="AG747" s="116"/>
      <c r="AH747" s="116"/>
      <c r="AI747" s="116"/>
      <c r="AJ747" s="116"/>
      <c r="AK747" s="116"/>
      <c r="AL747" s="116"/>
      <c r="AM747" s="116"/>
      <c r="AN747" s="116"/>
      <c r="AO747" s="116"/>
      <c r="AP747" s="116"/>
      <c r="AQ747" s="116"/>
      <c r="AR747" s="116"/>
      <c r="AS747" s="116"/>
      <c r="AT747" s="116"/>
      <c r="AU747" s="116"/>
      <c r="AV747" s="116"/>
      <c r="AW747" s="116"/>
      <c r="AX747" s="116"/>
      <c r="AY747" s="116"/>
      <c r="AZ747" s="116"/>
      <c r="BA747" s="116"/>
      <c r="BB747" s="116"/>
      <c r="BC747" s="116"/>
      <c r="BD747" s="116"/>
      <c r="BE747" s="116"/>
      <c r="BF747" s="116"/>
      <c r="BG747" s="116"/>
      <c r="BH747" s="116"/>
      <c r="BI747" s="116"/>
      <c r="BJ747" s="116"/>
      <c r="BK747" s="116"/>
      <c r="BL747" s="116"/>
      <c r="BM747" s="116"/>
      <c r="BN747" s="116"/>
      <c r="BO747" s="116"/>
      <c r="BP747" s="116"/>
      <c r="BQ747" s="116"/>
      <c r="BR747" s="116"/>
      <c r="BS747" s="116"/>
      <c r="BT747" s="116"/>
      <c r="BU747" s="116"/>
      <c r="BV747" s="116"/>
      <c r="BW747" s="116"/>
      <c r="BX747" s="116"/>
      <c r="BY747" s="116"/>
      <c r="BZ747" s="116"/>
      <c r="CA747" s="116"/>
      <c r="CB747" s="116"/>
      <c r="CC747" s="116"/>
      <c r="CD747" s="116"/>
      <c r="CE747" s="116"/>
      <c r="CF747" s="116"/>
      <c r="CG747" s="116"/>
      <c r="CH747" s="116"/>
      <c r="CI747" s="116"/>
      <c r="CJ747" s="116"/>
      <c r="CK747" s="116"/>
      <c r="CL747" s="116"/>
      <c r="CM747" s="116"/>
      <c r="CN747" s="116"/>
      <c r="CO747" s="116"/>
      <c r="CP747" s="116"/>
      <c r="CQ747" s="116"/>
      <c r="CR747" s="116"/>
      <c r="CS747" s="116"/>
      <c r="CT747" s="116"/>
      <c r="CU747" s="116"/>
      <c r="CV747" s="116"/>
      <c r="CW747" s="116"/>
      <c r="CX747" s="116"/>
      <c r="CY747" s="116"/>
      <c r="CZ747" s="116"/>
      <c r="DA747" s="116"/>
      <c r="DB747" s="116"/>
      <c r="DC747" s="116"/>
      <c r="DD747" s="116"/>
      <c r="DE747" s="116"/>
      <c r="DF747" s="116"/>
      <c r="DG747" s="116"/>
      <c r="DH747" s="116"/>
      <c r="DI747" s="116"/>
      <c r="DJ747" s="116"/>
      <c r="DK747" s="116"/>
      <c r="DL747" s="116"/>
      <c r="DM747" s="116"/>
      <c r="DN747" s="116"/>
      <c r="DO747" s="116"/>
      <c r="DP747" s="116"/>
      <c r="DQ747" s="116"/>
      <c r="DR747" s="116"/>
      <c r="DS747" s="116"/>
      <c r="DT747" s="116"/>
      <c r="DU747" s="116"/>
      <c r="DV747" s="116"/>
      <c r="DW747" s="116"/>
      <c r="DX747" s="116"/>
      <c r="DY747" s="116"/>
      <c r="DZ747" s="116"/>
      <c r="EA747" s="116"/>
      <c r="EB747" s="116"/>
      <c r="EC747" s="116"/>
      <c r="ED747" s="116"/>
      <c r="EE747" s="116"/>
      <c r="EF747" s="116"/>
      <c r="EG747" s="116"/>
      <c r="EH747" s="116"/>
      <c r="EI747" s="116"/>
      <c r="EJ747" s="116"/>
      <c r="EK747" s="116"/>
      <c r="EL747" s="116"/>
      <c r="EM747" s="116"/>
      <c r="EN747" s="116"/>
      <c r="EO747" s="116"/>
      <c r="EP747" s="116"/>
      <c r="EQ747" s="116"/>
      <c r="ER747" s="116"/>
      <c r="ES747" s="116"/>
      <c r="ET747" s="116"/>
      <c r="EU747" s="116"/>
      <c r="EV747" s="116"/>
      <c r="EW747" s="116"/>
      <c r="EX747" s="116"/>
      <c r="EY747" s="116"/>
      <c r="EZ747" s="116"/>
      <c r="FA747" s="116"/>
      <c r="FB747" s="116"/>
      <c r="FC747" s="116"/>
      <c r="FD747" s="116"/>
      <c r="FE747" s="116"/>
      <c r="FF747" s="116"/>
      <c r="FG747" s="116"/>
      <c r="FH747" s="116"/>
      <c r="FI747" s="116"/>
      <c r="FJ747" s="116"/>
      <c r="FK747" s="116"/>
      <c r="FL747" s="116"/>
      <c r="FM747" s="116"/>
      <c r="FN747" s="116"/>
      <c r="FO747" s="116"/>
      <c r="FP747" s="116"/>
      <c r="FQ747" s="116"/>
      <c r="FR747" s="116"/>
      <c r="FS747" s="116"/>
      <c r="FT747" s="116"/>
      <c r="FU747" s="116"/>
      <c r="FV747" s="116"/>
      <c r="FW747" s="116"/>
      <c r="FX747" s="116"/>
      <c r="FY747" s="116"/>
      <c r="FZ747" s="116"/>
      <c r="GA747" s="116"/>
      <c r="GB747" s="116"/>
      <c r="GC747" s="116"/>
      <c r="GD747" s="116"/>
      <c r="GE747" s="116"/>
      <c r="GF747" s="116"/>
      <c r="GG747" s="116"/>
      <c r="GH747" s="116"/>
      <c r="GI747" s="116"/>
      <c r="GJ747" s="116"/>
      <c r="GK747" s="116"/>
      <c r="GL747" s="116"/>
      <c r="GM747" s="116"/>
      <c r="GN747" s="116"/>
      <c r="GO747" s="116"/>
      <c r="GP747" s="116"/>
      <c r="GQ747" s="116"/>
      <c r="GR747" s="116"/>
      <c r="GS747" s="116"/>
      <c r="GT747" s="116"/>
      <c r="GU747" s="116"/>
      <c r="GV747" s="116"/>
      <c r="GW747" s="116"/>
      <c r="GX747" s="116"/>
      <c r="GY747" s="116"/>
      <c r="GZ747" s="116"/>
      <c r="HA747" s="116"/>
      <c r="HB747" s="116"/>
      <c r="HC747" s="116"/>
      <c r="HD747" s="116"/>
      <c r="HE747" s="116"/>
      <c r="HF747" s="116"/>
      <c r="HG747" s="116"/>
      <c r="HH747" s="116"/>
      <c r="HI747" s="116"/>
      <c r="HJ747" s="116"/>
      <c r="HK747" s="116"/>
      <c r="HL747" s="116"/>
      <c r="HM747" s="116"/>
      <c r="HN747" s="116"/>
      <c r="HO747" s="116"/>
      <c r="HP747" s="116"/>
      <c r="HQ747" s="116"/>
      <c r="HR747" s="116"/>
      <c r="HS747" s="116"/>
      <c r="HT747" s="116"/>
      <c r="HU747" s="116"/>
      <c r="HV747" s="116"/>
      <c r="HW747" s="116"/>
      <c r="HX747" s="116"/>
      <c r="HY747" s="116"/>
      <c r="HZ747" s="116"/>
      <c r="IA747" s="116"/>
      <c r="IB747" s="116"/>
      <c r="IC747" s="116"/>
      <c r="ID747" s="116"/>
      <c r="IE747" s="116"/>
      <c r="IF747" s="116"/>
      <c r="IG747" s="116"/>
      <c r="IH747" s="116"/>
      <c r="II747" s="116"/>
      <c r="IJ747" s="116"/>
      <c r="IK747" s="116"/>
      <c r="IL747" s="116"/>
      <c r="IM747" s="116"/>
      <c r="IN747" s="116"/>
      <c r="IO747" s="116"/>
      <c r="IP747" s="116"/>
      <c r="IQ747" s="116"/>
      <c r="IR747" s="116"/>
      <c r="IS747" s="116"/>
      <c r="IT747" s="116"/>
      <c r="IU747" s="116"/>
      <c r="IV747" s="116"/>
      <c r="IW747" s="116"/>
    </row>
    <row r="748" spans="1:257" s="113" customFormat="1" ht="25.15" customHeight="1">
      <c r="A748" s="155"/>
      <c r="B748" s="116"/>
      <c r="C748" s="118"/>
      <c r="D748" s="15"/>
      <c r="E748" s="116"/>
      <c r="K748" s="89"/>
      <c r="L748" s="9"/>
      <c r="M748" s="116"/>
      <c r="N748" s="116"/>
      <c r="O748" s="116"/>
      <c r="P748" s="116"/>
      <c r="Q748" s="116"/>
      <c r="R748" s="116"/>
      <c r="S748" s="116"/>
      <c r="T748" s="116"/>
      <c r="U748" s="116"/>
      <c r="V748" s="116"/>
      <c r="W748" s="116"/>
      <c r="X748" s="116"/>
      <c r="Y748" s="116"/>
      <c r="Z748" s="116"/>
      <c r="AA748" s="116"/>
      <c r="AB748" s="116"/>
      <c r="AC748" s="116"/>
      <c r="AD748" s="116"/>
      <c r="AE748" s="116"/>
      <c r="AF748" s="116"/>
      <c r="AG748" s="116"/>
      <c r="AH748" s="116"/>
      <c r="AI748" s="116"/>
      <c r="AJ748" s="116"/>
      <c r="AK748" s="116"/>
      <c r="AL748" s="116"/>
      <c r="AM748" s="116"/>
      <c r="AN748" s="116"/>
      <c r="AO748" s="116"/>
      <c r="AP748" s="116"/>
      <c r="AQ748" s="116"/>
      <c r="AR748" s="116"/>
      <c r="AS748" s="116"/>
      <c r="AT748" s="116"/>
      <c r="AU748" s="116"/>
      <c r="AV748" s="116"/>
      <c r="AW748" s="116"/>
      <c r="AX748" s="116"/>
      <c r="AY748" s="116"/>
      <c r="AZ748" s="116"/>
      <c r="BA748" s="116"/>
      <c r="BB748" s="116"/>
      <c r="BC748" s="116"/>
      <c r="BD748" s="116"/>
      <c r="BE748" s="116"/>
      <c r="BF748" s="116"/>
      <c r="BG748" s="116"/>
      <c r="BH748" s="116"/>
      <c r="BI748" s="116"/>
      <c r="BJ748" s="116"/>
      <c r="BK748" s="116"/>
      <c r="BL748" s="116"/>
      <c r="BM748" s="116"/>
      <c r="BN748" s="116"/>
      <c r="BO748" s="116"/>
      <c r="BP748" s="116"/>
      <c r="BQ748" s="116"/>
      <c r="BR748" s="116"/>
      <c r="BS748" s="116"/>
      <c r="BT748" s="116"/>
      <c r="BU748" s="116"/>
      <c r="BV748" s="116"/>
      <c r="BW748" s="116"/>
      <c r="BX748" s="116"/>
      <c r="BY748" s="116"/>
      <c r="BZ748" s="116"/>
      <c r="CA748" s="116"/>
      <c r="CB748" s="116"/>
      <c r="CC748" s="116"/>
      <c r="CD748" s="116"/>
      <c r="CE748" s="116"/>
      <c r="CF748" s="116"/>
      <c r="CG748" s="116"/>
      <c r="CH748" s="116"/>
      <c r="CI748" s="116"/>
      <c r="CJ748" s="116"/>
      <c r="CK748" s="116"/>
      <c r="CL748" s="116"/>
      <c r="CM748" s="116"/>
      <c r="CN748" s="116"/>
      <c r="CO748" s="116"/>
      <c r="CP748" s="116"/>
      <c r="CQ748" s="116"/>
      <c r="CR748" s="116"/>
      <c r="CS748" s="116"/>
      <c r="CT748" s="116"/>
      <c r="CU748" s="116"/>
      <c r="CV748" s="116"/>
      <c r="CW748" s="116"/>
      <c r="CX748" s="116"/>
      <c r="CY748" s="116"/>
      <c r="CZ748" s="116"/>
      <c r="DA748" s="116"/>
      <c r="DB748" s="116"/>
      <c r="DC748" s="116"/>
      <c r="DD748" s="116"/>
      <c r="DE748" s="116"/>
      <c r="DF748" s="116"/>
      <c r="DG748" s="116"/>
      <c r="DH748" s="116"/>
      <c r="DI748" s="116"/>
      <c r="DJ748" s="116"/>
      <c r="DK748" s="116"/>
      <c r="DL748" s="116"/>
      <c r="DM748" s="116"/>
      <c r="DN748" s="116"/>
      <c r="DO748" s="116"/>
      <c r="DP748" s="116"/>
      <c r="DQ748" s="116"/>
      <c r="DR748" s="116"/>
      <c r="DS748" s="116"/>
      <c r="DT748" s="116"/>
      <c r="DU748" s="116"/>
      <c r="DV748" s="116"/>
      <c r="DW748" s="116"/>
      <c r="DX748" s="116"/>
      <c r="DY748" s="116"/>
      <c r="DZ748" s="116"/>
      <c r="EA748" s="116"/>
      <c r="EB748" s="116"/>
      <c r="EC748" s="116"/>
      <c r="ED748" s="116"/>
      <c r="EE748" s="116"/>
      <c r="EF748" s="116"/>
      <c r="EG748" s="116"/>
      <c r="EH748" s="116"/>
      <c r="EI748" s="116"/>
      <c r="EJ748" s="116"/>
      <c r="EK748" s="116"/>
      <c r="EL748" s="116"/>
      <c r="EM748" s="116"/>
      <c r="EN748" s="116"/>
      <c r="EO748" s="116"/>
      <c r="EP748" s="116"/>
      <c r="EQ748" s="116"/>
      <c r="ER748" s="116"/>
      <c r="ES748" s="116"/>
      <c r="ET748" s="116"/>
      <c r="EU748" s="116"/>
      <c r="EV748" s="116"/>
      <c r="EW748" s="116"/>
      <c r="EX748" s="116"/>
      <c r="EY748" s="116"/>
      <c r="EZ748" s="116"/>
      <c r="FA748" s="116"/>
      <c r="FB748" s="116"/>
      <c r="FC748" s="116"/>
      <c r="FD748" s="116"/>
      <c r="FE748" s="116"/>
      <c r="FF748" s="116"/>
      <c r="FG748" s="116"/>
      <c r="FH748" s="116"/>
      <c r="FI748" s="116"/>
      <c r="FJ748" s="116"/>
      <c r="FK748" s="116"/>
      <c r="FL748" s="116"/>
      <c r="FM748" s="116"/>
      <c r="FN748" s="116"/>
      <c r="FO748" s="116"/>
      <c r="FP748" s="116"/>
      <c r="FQ748" s="116"/>
      <c r="FR748" s="116"/>
      <c r="FS748" s="116"/>
      <c r="FT748" s="116"/>
      <c r="FU748" s="116"/>
      <c r="FV748" s="116"/>
      <c r="FW748" s="116"/>
      <c r="FX748" s="116"/>
      <c r="FY748" s="116"/>
      <c r="FZ748" s="116"/>
      <c r="GA748" s="116"/>
      <c r="GB748" s="116"/>
      <c r="GC748" s="116"/>
      <c r="GD748" s="116"/>
      <c r="GE748" s="116"/>
      <c r="GF748" s="116"/>
      <c r="GG748" s="116"/>
      <c r="GH748" s="116"/>
      <c r="GI748" s="116"/>
      <c r="GJ748" s="116"/>
      <c r="GK748" s="116"/>
      <c r="GL748" s="116"/>
      <c r="GM748" s="116"/>
      <c r="GN748" s="116"/>
      <c r="GO748" s="116"/>
      <c r="GP748" s="116"/>
      <c r="GQ748" s="116"/>
      <c r="GR748" s="116"/>
      <c r="GS748" s="116"/>
      <c r="GT748" s="116"/>
      <c r="GU748" s="116"/>
      <c r="GV748" s="116"/>
      <c r="GW748" s="116"/>
      <c r="GX748" s="116"/>
      <c r="GY748" s="116"/>
      <c r="GZ748" s="116"/>
      <c r="HA748" s="116"/>
      <c r="HB748" s="116"/>
      <c r="HC748" s="116"/>
      <c r="HD748" s="116"/>
      <c r="HE748" s="116"/>
      <c r="HF748" s="116"/>
      <c r="HG748" s="116"/>
      <c r="HH748" s="116"/>
      <c r="HI748" s="116"/>
      <c r="HJ748" s="116"/>
      <c r="HK748" s="116"/>
      <c r="HL748" s="116"/>
      <c r="HM748" s="116"/>
      <c r="HN748" s="116"/>
      <c r="HO748" s="116"/>
      <c r="HP748" s="116"/>
      <c r="HQ748" s="116"/>
      <c r="HR748" s="116"/>
      <c r="HS748" s="116"/>
      <c r="HT748" s="116"/>
      <c r="HU748" s="116"/>
      <c r="HV748" s="116"/>
      <c r="HW748" s="116"/>
      <c r="HX748" s="116"/>
      <c r="HY748" s="116"/>
      <c r="HZ748" s="116"/>
      <c r="IA748" s="116"/>
      <c r="IB748" s="116"/>
      <c r="IC748" s="116"/>
      <c r="ID748" s="116"/>
      <c r="IE748" s="116"/>
      <c r="IF748" s="116"/>
      <c r="IG748" s="116"/>
      <c r="IH748" s="116"/>
      <c r="II748" s="116"/>
      <c r="IJ748" s="116"/>
      <c r="IK748" s="116"/>
      <c r="IL748" s="116"/>
      <c r="IM748" s="116"/>
      <c r="IN748" s="116"/>
      <c r="IO748" s="116"/>
      <c r="IP748" s="116"/>
      <c r="IQ748" s="116"/>
      <c r="IR748" s="116"/>
      <c r="IS748" s="116"/>
      <c r="IT748" s="116"/>
      <c r="IU748" s="116"/>
      <c r="IV748" s="116"/>
      <c r="IW748" s="116"/>
    </row>
    <row r="749" spans="1:257" s="113" customFormat="1" ht="120.75" customHeight="1">
      <c r="A749" s="155">
        <v>11</v>
      </c>
      <c r="B749" s="588" t="s">
        <v>413</v>
      </c>
      <c r="C749" s="588"/>
      <c r="D749" s="588"/>
      <c r="E749" s="588"/>
      <c r="F749" s="588"/>
      <c r="G749" s="588"/>
      <c r="H749" s="588"/>
      <c r="I749" s="3"/>
      <c r="J749" s="18"/>
      <c r="K749" s="64"/>
      <c r="L749" s="9"/>
      <c r="M749" s="116"/>
      <c r="N749" s="116"/>
      <c r="O749" s="116"/>
      <c r="P749" s="116"/>
      <c r="Q749" s="116"/>
      <c r="R749" s="116"/>
      <c r="S749" s="116"/>
      <c r="T749" s="116"/>
      <c r="U749" s="116"/>
      <c r="V749" s="116"/>
      <c r="W749" s="116"/>
      <c r="X749" s="116"/>
      <c r="Y749" s="116"/>
      <c r="Z749" s="116"/>
      <c r="AA749" s="116"/>
      <c r="AB749" s="116"/>
      <c r="AC749" s="116"/>
      <c r="AD749" s="116"/>
      <c r="AE749" s="116"/>
      <c r="AF749" s="116"/>
      <c r="AG749" s="116"/>
      <c r="AH749" s="116"/>
      <c r="AI749" s="116"/>
      <c r="AJ749" s="116"/>
      <c r="AK749" s="116"/>
      <c r="AL749" s="116"/>
      <c r="AM749" s="116"/>
      <c r="AN749" s="116"/>
      <c r="AO749" s="116"/>
      <c r="AP749" s="116"/>
      <c r="AQ749" s="116"/>
      <c r="AR749" s="116"/>
      <c r="AS749" s="116"/>
      <c r="AT749" s="116"/>
      <c r="AU749" s="116"/>
      <c r="AV749" s="116"/>
      <c r="AW749" s="116"/>
      <c r="AX749" s="116"/>
      <c r="AY749" s="116"/>
      <c r="AZ749" s="116"/>
      <c r="BA749" s="116"/>
      <c r="BB749" s="116"/>
      <c r="BC749" s="116"/>
      <c r="BD749" s="116"/>
      <c r="BE749" s="116"/>
      <c r="BF749" s="116"/>
      <c r="BG749" s="116"/>
      <c r="BH749" s="116"/>
      <c r="BI749" s="116"/>
      <c r="BJ749" s="116"/>
      <c r="BK749" s="116"/>
      <c r="BL749" s="116"/>
      <c r="BM749" s="116"/>
      <c r="BN749" s="116"/>
      <c r="BO749" s="116"/>
      <c r="BP749" s="116"/>
      <c r="BQ749" s="116"/>
      <c r="BR749" s="116"/>
      <c r="BS749" s="116"/>
      <c r="BT749" s="116"/>
      <c r="BU749" s="116"/>
      <c r="BV749" s="116"/>
      <c r="BW749" s="116"/>
      <c r="BX749" s="116"/>
      <c r="BY749" s="116"/>
      <c r="BZ749" s="116"/>
      <c r="CA749" s="116"/>
      <c r="CB749" s="116"/>
      <c r="CC749" s="116"/>
      <c r="CD749" s="116"/>
      <c r="CE749" s="116"/>
      <c r="CF749" s="116"/>
      <c r="CG749" s="116"/>
      <c r="CH749" s="116"/>
      <c r="CI749" s="116"/>
      <c r="CJ749" s="116"/>
      <c r="CK749" s="116"/>
      <c r="CL749" s="116"/>
      <c r="CM749" s="116"/>
      <c r="CN749" s="116"/>
      <c r="CO749" s="116"/>
      <c r="CP749" s="116"/>
      <c r="CQ749" s="116"/>
      <c r="CR749" s="116"/>
      <c r="CS749" s="116"/>
      <c r="CT749" s="116"/>
      <c r="CU749" s="116"/>
      <c r="CV749" s="116"/>
      <c r="CW749" s="116"/>
      <c r="CX749" s="116"/>
      <c r="CY749" s="116"/>
      <c r="CZ749" s="116"/>
      <c r="DA749" s="116"/>
      <c r="DB749" s="116"/>
      <c r="DC749" s="116"/>
      <c r="DD749" s="116"/>
      <c r="DE749" s="116"/>
      <c r="DF749" s="116"/>
      <c r="DG749" s="116"/>
      <c r="DH749" s="116"/>
      <c r="DI749" s="116"/>
      <c r="DJ749" s="116"/>
      <c r="DK749" s="116"/>
      <c r="DL749" s="116"/>
      <c r="DM749" s="116"/>
      <c r="DN749" s="116"/>
      <c r="DO749" s="116"/>
      <c r="DP749" s="116"/>
      <c r="DQ749" s="116"/>
      <c r="DR749" s="116"/>
      <c r="DS749" s="116"/>
      <c r="DT749" s="116"/>
      <c r="DU749" s="116"/>
      <c r="DV749" s="116"/>
      <c r="DW749" s="116"/>
      <c r="DX749" s="116"/>
      <c r="DY749" s="116"/>
      <c r="DZ749" s="116"/>
      <c r="EA749" s="116"/>
      <c r="EB749" s="116"/>
      <c r="EC749" s="116"/>
      <c r="ED749" s="116"/>
      <c r="EE749" s="116"/>
      <c r="EF749" s="116"/>
      <c r="EG749" s="116"/>
      <c r="EH749" s="116"/>
      <c r="EI749" s="116"/>
      <c r="EJ749" s="116"/>
      <c r="EK749" s="116"/>
      <c r="EL749" s="116"/>
      <c r="EM749" s="116"/>
      <c r="EN749" s="116"/>
      <c r="EO749" s="116"/>
      <c r="EP749" s="116"/>
      <c r="EQ749" s="116"/>
      <c r="ER749" s="116"/>
      <c r="ES749" s="116"/>
      <c r="ET749" s="116"/>
      <c r="EU749" s="116"/>
      <c r="EV749" s="116"/>
      <c r="EW749" s="116"/>
      <c r="EX749" s="116"/>
      <c r="EY749" s="116"/>
      <c r="EZ749" s="116"/>
      <c r="FA749" s="116"/>
      <c r="FB749" s="116"/>
      <c r="FC749" s="116"/>
      <c r="FD749" s="116"/>
      <c r="FE749" s="116"/>
      <c r="FF749" s="116"/>
      <c r="FG749" s="116"/>
      <c r="FH749" s="116"/>
      <c r="FI749" s="116"/>
      <c r="FJ749" s="116"/>
      <c r="FK749" s="116"/>
      <c r="FL749" s="116"/>
      <c r="FM749" s="116"/>
      <c r="FN749" s="116"/>
      <c r="FO749" s="116"/>
      <c r="FP749" s="116"/>
      <c r="FQ749" s="116"/>
      <c r="FR749" s="116"/>
      <c r="FS749" s="116"/>
      <c r="FT749" s="116"/>
      <c r="FU749" s="116"/>
      <c r="FV749" s="116"/>
      <c r="FW749" s="116"/>
      <c r="FX749" s="116"/>
      <c r="FY749" s="116"/>
      <c r="FZ749" s="116"/>
      <c r="GA749" s="116"/>
      <c r="GB749" s="116"/>
      <c r="GC749" s="116"/>
      <c r="GD749" s="116"/>
      <c r="GE749" s="116"/>
      <c r="GF749" s="116"/>
      <c r="GG749" s="116"/>
      <c r="GH749" s="116"/>
      <c r="GI749" s="116"/>
      <c r="GJ749" s="116"/>
      <c r="GK749" s="116"/>
      <c r="GL749" s="116"/>
      <c r="GM749" s="116"/>
      <c r="GN749" s="116"/>
      <c r="GO749" s="116"/>
      <c r="GP749" s="116"/>
      <c r="GQ749" s="116"/>
      <c r="GR749" s="116"/>
      <c r="GS749" s="116"/>
      <c r="GT749" s="116"/>
      <c r="GU749" s="116"/>
      <c r="GV749" s="116"/>
      <c r="GW749" s="116"/>
      <c r="GX749" s="116"/>
      <c r="GY749" s="116"/>
      <c r="GZ749" s="116"/>
      <c r="HA749" s="116"/>
      <c r="HB749" s="116"/>
      <c r="HC749" s="116"/>
      <c r="HD749" s="116"/>
      <c r="HE749" s="116"/>
      <c r="HF749" s="116"/>
      <c r="HG749" s="116"/>
      <c r="HH749" s="116"/>
      <c r="HI749" s="116"/>
      <c r="HJ749" s="116"/>
      <c r="HK749" s="116"/>
      <c r="HL749" s="116"/>
      <c r="HM749" s="116"/>
      <c r="HN749" s="116"/>
      <c r="HO749" s="116"/>
      <c r="HP749" s="116"/>
      <c r="HQ749" s="116"/>
      <c r="HR749" s="116"/>
      <c r="HS749" s="116"/>
      <c r="HT749" s="116"/>
      <c r="HU749" s="116"/>
      <c r="HV749" s="116"/>
      <c r="HW749" s="116"/>
      <c r="HX749" s="116"/>
      <c r="HY749" s="116"/>
      <c r="HZ749" s="116"/>
      <c r="IA749" s="116"/>
      <c r="IB749" s="116"/>
      <c r="IC749" s="116"/>
      <c r="ID749" s="116"/>
      <c r="IE749" s="116"/>
      <c r="IF749" s="116"/>
      <c r="IG749" s="116"/>
      <c r="IH749" s="116"/>
      <c r="II749" s="116"/>
      <c r="IJ749" s="116"/>
      <c r="IK749" s="116"/>
      <c r="IL749" s="116"/>
      <c r="IM749" s="116"/>
      <c r="IN749" s="116"/>
      <c r="IO749" s="116"/>
      <c r="IP749" s="116"/>
      <c r="IQ749" s="116"/>
      <c r="IR749" s="116"/>
      <c r="IS749" s="116"/>
      <c r="IT749" s="116"/>
      <c r="IU749" s="116"/>
      <c r="IV749" s="116"/>
      <c r="IW749" s="116"/>
    </row>
    <row r="750" spans="1:257" s="113" customFormat="1" ht="15">
      <c r="A750" s="155"/>
      <c r="B750" s="116" t="s">
        <v>79</v>
      </c>
      <c r="C750" s="3"/>
      <c r="D750" s="3">
        <v>1</v>
      </c>
      <c r="E750" s="3"/>
      <c r="F750" s="3" t="s">
        <v>9</v>
      </c>
      <c r="G750" s="56"/>
      <c r="H750" s="3" t="s">
        <v>69</v>
      </c>
      <c r="I750" s="11"/>
      <c r="J750" s="51">
        <f>SUM(D750*G750)</f>
        <v>0</v>
      </c>
      <c r="K750" s="95" t="s">
        <v>69</v>
      </c>
      <c r="L750" s="9"/>
      <c r="M750" s="116"/>
      <c r="N750" s="116"/>
      <c r="O750" s="116"/>
      <c r="P750" s="116"/>
      <c r="Q750" s="116"/>
      <c r="R750" s="116"/>
      <c r="S750" s="116"/>
      <c r="T750" s="116"/>
      <c r="U750" s="116"/>
      <c r="V750" s="116"/>
      <c r="W750" s="116"/>
      <c r="X750" s="116"/>
      <c r="Y750" s="116"/>
      <c r="Z750" s="116"/>
      <c r="AA750" s="116"/>
      <c r="AB750" s="116"/>
      <c r="AC750" s="116"/>
      <c r="AD750" s="116"/>
      <c r="AE750" s="116"/>
      <c r="AF750" s="116"/>
      <c r="AG750" s="116"/>
      <c r="AH750" s="116"/>
      <c r="AI750" s="116"/>
      <c r="AJ750" s="116"/>
      <c r="AK750" s="116"/>
      <c r="AL750" s="116"/>
      <c r="AM750" s="116"/>
      <c r="AN750" s="116"/>
      <c r="AO750" s="116"/>
      <c r="AP750" s="116"/>
      <c r="AQ750" s="116"/>
      <c r="AR750" s="116"/>
      <c r="AS750" s="116"/>
      <c r="AT750" s="116"/>
      <c r="AU750" s="116"/>
      <c r="AV750" s="116"/>
      <c r="AW750" s="116"/>
      <c r="AX750" s="116"/>
      <c r="AY750" s="116"/>
      <c r="AZ750" s="116"/>
      <c r="BA750" s="116"/>
      <c r="BB750" s="116"/>
      <c r="BC750" s="116"/>
      <c r="BD750" s="116"/>
      <c r="BE750" s="116"/>
      <c r="BF750" s="116"/>
      <c r="BG750" s="116"/>
      <c r="BH750" s="116"/>
      <c r="BI750" s="116"/>
      <c r="BJ750" s="116"/>
      <c r="BK750" s="116"/>
      <c r="BL750" s="116"/>
      <c r="BM750" s="116"/>
      <c r="BN750" s="116"/>
      <c r="BO750" s="116"/>
      <c r="BP750" s="116"/>
      <c r="BQ750" s="116"/>
      <c r="BR750" s="116"/>
      <c r="BS750" s="116"/>
      <c r="BT750" s="116"/>
      <c r="BU750" s="116"/>
      <c r="BV750" s="116"/>
      <c r="BW750" s="116"/>
      <c r="BX750" s="116"/>
      <c r="BY750" s="116"/>
      <c r="BZ750" s="116"/>
      <c r="CA750" s="116"/>
      <c r="CB750" s="116"/>
      <c r="CC750" s="116"/>
      <c r="CD750" s="116"/>
      <c r="CE750" s="116"/>
      <c r="CF750" s="116"/>
      <c r="CG750" s="116"/>
      <c r="CH750" s="116"/>
      <c r="CI750" s="116"/>
      <c r="CJ750" s="116"/>
      <c r="CK750" s="116"/>
      <c r="CL750" s="116"/>
      <c r="CM750" s="116"/>
      <c r="CN750" s="116"/>
      <c r="CO750" s="116"/>
      <c r="CP750" s="116"/>
      <c r="CQ750" s="116"/>
      <c r="CR750" s="116"/>
      <c r="CS750" s="116"/>
      <c r="CT750" s="116"/>
      <c r="CU750" s="116"/>
      <c r="CV750" s="116"/>
      <c r="CW750" s="116"/>
      <c r="CX750" s="116"/>
      <c r="CY750" s="116"/>
      <c r="CZ750" s="116"/>
      <c r="DA750" s="116"/>
      <c r="DB750" s="116"/>
      <c r="DC750" s="116"/>
      <c r="DD750" s="116"/>
      <c r="DE750" s="116"/>
      <c r="DF750" s="116"/>
      <c r="DG750" s="116"/>
      <c r="DH750" s="116"/>
      <c r="DI750" s="116"/>
      <c r="DJ750" s="116"/>
      <c r="DK750" s="116"/>
      <c r="DL750" s="116"/>
      <c r="DM750" s="116"/>
      <c r="DN750" s="116"/>
      <c r="DO750" s="116"/>
      <c r="DP750" s="116"/>
      <c r="DQ750" s="116"/>
      <c r="DR750" s="116"/>
      <c r="DS750" s="116"/>
      <c r="DT750" s="116"/>
      <c r="DU750" s="116"/>
      <c r="DV750" s="116"/>
      <c r="DW750" s="116"/>
      <c r="DX750" s="116"/>
      <c r="DY750" s="116"/>
      <c r="DZ750" s="116"/>
      <c r="EA750" s="116"/>
      <c r="EB750" s="116"/>
      <c r="EC750" s="116"/>
      <c r="ED750" s="116"/>
      <c r="EE750" s="116"/>
      <c r="EF750" s="116"/>
      <c r="EG750" s="116"/>
      <c r="EH750" s="116"/>
      <c r="EI750" s="116"/>
      <c r="EJ750" s="116"/>
      <c r="EK750" s="116"/>
      <c r="EL750" s="116"/>
      <c r="EM750" s="116"/>
      <c r="EN750" s="116"/>
      <c r="EO750" s="116"/>
      <c r="EP750" s="116"/>
      <c r="EQ750" s="116"/>
      <c r="ER750" s="116"/>
      <c r="ES750" s="116"/>
      <c r="ET750" s="116"/>
      <c r="EU750" s="116"/>
      <c r="EV750" s="116"/>
      <c r="EW750" s="116"/>
      <c r="EX750" s="116"/>
      <c r="EY750" s="116"/>
      <c r="EZ750" s="116"/>
      <c r="FA750" s="116"/>
      <c r="FB750" s="116"/>
      <c r="FC750" s="116"/>
      <c r="FD750" s="116"/>
      <c r="FE750" s="116"/>
      <c r="FF750" s="116"/>
      <c r="FG750" s="116"/>
      <c r="FH750" s="116"/>
      <c r="FI750" s="116"/>
      <c r="FJ750" s="116"/>
      <c r="FK750" s="116"/>
      <c r="FL750" s="116"/>
      <c r="FM750" s="116"/>
      <c r="FN750" s="116"/>
      <c r="FO750" s="116"/>
      <c r="FP750" s="116"/>
      <c r="FQ750" s="116"/>
      <c r="FR750" s="116"/>
      <c r="FS750" s="116"/>
      <c r="FT750" s="116"/>
      <c r="FU750" s="116"/>
      <c r="FV750" s="116"/>
      <c r="FW750" s="116"/>
      <c r="FX750" s="116"/>
      <c r="FY750" s="116"/>
      <c r="FZ750" s="116"/>
      <c r="GA750" s="116"/>
      <c r="GB750" s="116"/>
      <c r="GC750" s="116"/>
      <c r="GD750" s="116"/>
      <c r="GE750" s="116"/>
      <c r="GF750" s="116"/>
      <c r="GG750" s="116"/>
      <c r="GH750" s="116"/>
      <c r="GI750" s="116"/>
      <c r="GJ750" s="116"/>
      <c r="GK750" s="116"/>
      <c r="GL750" s="116"/>
      <c r="GM750" s="116"/>
      <c r="GN750" s="116"/>
      <c r="GO750" s="116"/>
      <c r="GP750" s="116"/>
      <c r="GQ750" s="116"/>
      <c r="GR750" s="116"/>
      <c r="GS750" s="116"/>
      <c r="GT750" s="116"/>
      <c r="GU750" s="116"/>
      <c r="GV750" s="116"/>
      <c r="GW750" s="116"/>
      <c r="GX750" s="116"/>
      <c r="GY750" s="116"/>
      <c r="GZ750" s="116"/>
      <c r="HA750" s="116"/>
      <c r="HB750" s="116"/>
      <c r="HC750" s="116"/>
      <c r="HD750" s="116"/>
      <c r="HE750" s="116"/>
      <c r="HF750" s="116"/>
      <c r="HG750" s="116"/>
      <c r="HH750" s="116"/>
      <c r="HI750" s="116"/>
      <c r="HJ750" s="116"/>
      <c r="HK750" s="116"/>
      <c r="HL750" s="116"/>
      <c r="HM750" s="116"/>
      <c r="HN750" s="116"/>
      <c r="HO750" s="116"/>
      <c r="HP750" s="116"/>
      <c r="HQ750" s="116"/>
      <c r="HR750" s="116"/>
      <c r="HS750" s="116"/>
      <c r="HT750" s="116"/>
      <c r="HU750" s="116"/>
      <c r="HV750" s="116"/>
      <c r="HW750" s="116"/>
      <c r="HX750" s="116"/>
      <c r="HY750" s="116"/>
      <c r="HZ750" s="116"/>
      <c r="IA750" s="116"/>
      <c r="IB750" s="116"/>
      <c r="IC750" s="116"/>
      <c r="ID750" s="116"/>
      <c r="IE750" s="116"/>
      <c r="IF750" s="116"/>
      <c r="IG750" s="116"/>
      <c r="IH750" s="116"/>
      <c r="II750" s="116"/>
      <c r="IJ750" s="116"/>
      <c r="IK750" s="116"/>
      <c r="IL750" s="116"/>
      <c r="IM750" s="116"/>
      <c r="IN750" s="116"/>
      <c r="IO750" s="116"/>
      <c r="IP750" s="116"/>
      <c r="IQ750" s="116"/>
      <c r="IR750" s="116"/>
      <c r="IS750" s="116"/>
      <c r="IT750" s="116"/>
      <c r="IU750" s="116"/>
      <c r="IV750" s="116"/>
      <c r="IW750" s="116"/>
    </row>
    <row r="751" spans="1:257" s="113" customFormat="1" ht="25.9" customHeight="1">
      <c r="A751" s="155"/>
      <c r="B751" s="116"/>
      <c r="C751" s="118"/>
      <c r="D751" s="15"/>
      <c r="E751" s="116"/>
      <c r="K751" s="89"/>
      <c r="L751" s="9"/>
      <c r="M751" s="116"/>
      <c r="N751" s="116"/>
      <c r="O751" s="116"/>
      <c r="P751" s="116"/>
      <c r="Q751" s="116"/>
      <c r="R751" s="116"/>
      <c r="S751" s="116"/>
      <c r="T751" s="116"/>
      <c r="U751" s="116"/>
      <c r="V751" s="116"/>
      <c r="W751" s="116"/>
      <c r="X751" s="116"/>
      <c r="Y751" s="116"/>
      <c r="Z751" s="116"/>
      <c r="AA751" s="116"/>
      <c r="AB751" s="116"/>
      <c r="AC751" s="116"/>
      <c r="AD751" s="116"/>
      <c r="AE751" s="116"/>
      <c r="AF751" s="116"/>
      <c r="AG751" s="116"/>
      <c r="AH751" s="116"/>
      <c r="AI751" s="116"/>
      <c r="AJ751" s="116"/>
      <c r="AK751" s="116"/>
      <c r="AL751" s="116"/>
      <c r="AM751" s="116"/>
      <c r="AN751" s="116"/>
      <c r="AO751" s="116"/>
      <c r="AP751" s="116"/>
      <c r="AQ751" s="116"/>
      <c r="AR751" s="116"/>
      <c r="AS751" s="116"/>
      <c r="AT751" s="116"/>
      <c r="AU751" s="116"/>
      <c r="AV751" s="116"/>
      <c r="AW751" s="116"/>
      <c r="AX751" s="116"/>
      <c r="AY751" s="116"/>
      <c r="AZ751" s="116"/>
      <c r="BA751" s="116"/>
      <c r="BB751" s="116"/>
      <c r="BC751" s="116"/>
      <c r="BD751" s="116"/>
      <c r="BE751" s="116"/>
      <c r="BF751" s="116"/>
      <c r="BG751" s="116"/>
      <c r="BH751" s="116"/>
      <c r="BI751" s="116"/>
      <c r="BJ751" s="116"/>
      <c r="BK751" s="116"/>
      <c r="BL751" s="116"/>
      <c r="BM751" s="116"/>
      <c r="BN751" s="116"/>
      <c r="BO751" s="116"/>
      <c r="BP751" s="116"/>
      <c r="BQ751" s="116"/>
      <c r="BR751" s="116"/>
      <c r="BS751" s="116"/>
      <c r="BT751" s="116"/>
      <c r="BU751" s="116"/>
      <c r="BV751" s="116"/>
      <c r="BW751" s="116"/>
      <c r="BX751" s="116"/>
      <c r="BY751" s="116"/>
      <c r="BZ751" s="116"/>
      <c r="CA751" s="116"/>
      <c r="CB751" s="116"/>
      <c r="CC751" s="116"/>
      <c r="CD751" s="116"/>
      <c r="CE751" s="116"/>
      <c r="CF751" s="116"/>
      <c r="CG751" s="116"/>
      <c r="CH751" s="116"/>
      <c r="CI751" s="116"/>
      <c r="CJ751" s="116"/>
      <c r="CK751" s="116"/>
      <c r="CL751" s="116"/>
      <c r="CM751" s="116"/>
      <c r="CN751" s="116"/>
      <c r="CO751" s="116"/>
      <c r="CP751" s="116"/>
      <c r="CQ751" s="116"/>
      <c r="CR751" s="116"/>
      <c r="CS751" s="116"/>
      <c r="CT751" s="116"/>
      <c r="CU751" s="116"/>
      <c r="CV751" s="116"/>
      <c r="CW751" s="116"/>
      <c r="CX751" s="116"/>
      <c r="CY751" s="116"/>
      <c r="CZ751" s="116"/>
      <c r="DA751" s="116"/>
      <c r="DB751" s="116"/>
      <c r="DC751" s="116"/>
      <c r="DD751" s="116"/>
      <c r="DE751" s="116"/>
      <c r="DF751" s="116"/>
      <c r="DG751" s="116"/>
      <c r="DH751" s="116"/>
      <c r="DI751" s="116"/>
      <c r="DJ751" s="116"/>
      <c r="DK751" s="116"/>
      <c r="DL751" s="116"/>
      <c r="DM751" s="116"/>
      <c r="DN751" s="116"/>
      <c r="DO751" s="116"/>
      <c r="DP751" s="116"/>
      <c r="DQ751" s="116"/>
      <c r="DR751" s="116"/>
      <c r="DS751" s="116"/>
      <c r="DT751" s="116"/>
      <c r="DU751" s="116"/>
      <c r="DV751" s="116"/>
      <c r="DW751" s="116"/>
      <c r="DX751" s="116"/>
      <c r="DY751" s="116"/>
      <c r="DZ751" s="116"/>
      <c r="EA751" s="116"/>
      <c r="EB751" s="116"/>
      <c r="EC751" s="116"/>
      <c r="ED751" s="116"/>
      <c r="EE751" s="116"/>
      <c r="EF751" s="116"/>
      <c r="EG751" s="116"/>
      <c r="EH751" s="116"/>
      <c r="EI751" s="116"/>
      <c r="EJ751" s="116"/>
      <c r="EK751" s="116"/>
      <c r="EL751" s="116"/>
      <c r="EM751" s="116"/>
      <c r="EN751" s="116"/>
      <c r="EO751" s="116"/>
      <c r="EP751" s="116"/>
      <c r="EQ751" s="116"/>
      <c r="ER751" s="116"/>
      <c r="ES751" s="116"/>
      <c r="ET751" s="116"/>
      <c r="EU751" s="116"/>
      <c r="EV751" s="116"/>
      <c r="EW751" s="116"/>
      <c r="EX751" s="116"/>
      <c r="EY751" s="116"/>
      <c r="EZ751" s="116"/>
      <c r="FA751" s="116"/>
      <c r="FB751" s="116"/>
      <c r="FC751" s="116"/>
      <c r="FD751" s="116"/>
      <c r="FE751" s="116"/>
      <c r="FF751" s="116"/>
      <c r="FG751" s="116"/>
      <c r="FH751" s="116"/>
      <c r="FI751" s="116"/>
      <c r="FJ751" s="116"/>
      <c r="FK751" s="116"/>
      <c r="FL751" s="116"/>
      <c r="FM751" s="116"/>
      <c r="FN751" s="116"/>
      <c r="FO751" s="116"/>
      <c r="FP751" s="116"/>
      <c r="FQ751" s="116"/>
      <c r="FR751" s="116"/>
      <c r="FS751" s="116"/>
      <c r="FT751" s="116"/>
      <c r="FU751" s="116"/>
      <c r="FV751" s="116"/>
      <c r="FW751" s="116"/>
      <c r="FX751" s="116"/>
      <c r="FY751" s="116"/>
      <c r="FZ751" s="116"/>
      <c r="GA751" s="116"/>
      <c r="GB751" s="116"/>
      <c r="GC751" s="116"/>
      <c r="GD751" s="116"/>
      <c r="GE751" s="116"/>
      <c r="GF751" s="116"/>
      <c r="GG751" s="116"/>
      <c r="GH751" s="116"/>
      <c r="GI751" s="116"/>
      <c r="GJ751" s="116"/>
      <c r="GK751" s="116"/>
      <c r="GL751" s="116"/>
      <c r="GM751" s="116"/>
      <c r="GN751" s="116"/>
      <c r="GO751" s="116"/>
      <c r="GP751" s="116"/>
      <c r="GQ751" s="116"/>
      <c r="GR751" s="116"/>
      <c r="GS751" s="116"/>
      <c r="GT751" s="116"/>
      <c r="GU751" s="116"/>
      <c r="GV751" s="116"/>
      <c r="GW751" s="116"/>
      <c r="GX751" s="116"/>
      <c r="GY751" s="116"/>
      <c r="GZ751" s="116"/>
      <c r="HA751" s="116"/>
      <c r="HB751" s="116"/>
      <c r="HC751" s="116"/>
      <c r="HD751" s="116"/>
      <c r="HE751" s="116"/>
      <c r="HF751" s="116"/>
      <c r="HG751" s="116"/>
      <c r="HH751" s="116"/>
      <c r="HI751" s="116"/>
      <c r="HJ751" s="116"/>
      <c r="HK751" s="116"/>
      <c r="HL751" s="116"/>
      <c r="HM751" s="116"/>
      <c r="HN751" s="116"/>
      <c r="HO751" s="116"/>
      <c r="HP751" s="116"/>
      <c r="HQ751" s="116"/>
      <c r="HR751" s="116"/>
      <c r="HS751" s="116"/>
      <c r="HT751" s="116"/>
      <c r="HU751" s="116"/>
      <c r="HV751" s="116"/>
      <c r="HW751" s="116"/>
      <c r="HX751" s="116"/>
      <c r="HY751" s="116"/>
      <c r="HZ751" s="116"/>
      <c r="IA751" s="116"/>
      <c r="IB751" s="116"/>
      <c r="IC751" s="116"/>
      <c r="ID751" s="116"/>
      <c r="IE751" s="116"/>
      <c r="IF751" s="116"/>
      <c r="IG751" s="116"/>
      <c r="IH751" s="116"/>
      <c r="II751" s="116"/>
      <c r="IJ751" s="116"/>
      <c r="IK751" s="116"/>
      <c r="IL751" s="116"/>
      <c r="IM751" s="116"/>
      <c r="IN751" s="116"/>
      <c r="IO751" s="116"/>
      <c r="IP751" s="116"/>
      <c r="IQ751" s="116"/>
      <c r="IR751" s="116"/>
      <c r="IS751" s="116"/>
      <c r="IT751" s="116"/>
      <c r="IU751" s="116"/>
      <c r="IV751" s="116"/>
      <c r="IW751" s="116"/>
    </row>
    <row r="752" spans="1:257" s="113" customFormat="1" ht="58.5" customHeight="1">
      <c r="A752" s="155">
        <v>12</v>
      </c>
      <c r="B752" s="588" t="s">
        <v>397</v>
      </c>
      <c r="C752" s="588"/>
      <c r="D752" s="588"/>
      <c r="E752" s="588"/>
      <c r="F752" s="588"/>
      <c r="G752" s="588"/>
      <c r="H752" s="588"/>
      <c r="I752" s="116"/>
      <c r="J752" s="18"/>
      <c r="K752" s="64"/>
      <c r="L752" s="9"/>
      <c r="M752" s="116"/>
      <c r="N752" s="116"/>
      <c r="O752" s="116"/>
      <c r="P752" s="116"/>
      <c r="Q752" s="116"/>
      <c r="R752" s="116"/>
      <c r="S752" s="116"/>
      <c r="T752" s="116"/>
      <c r="U752" s="116"/>
      <c r="V752" s="116"/>
      <c r="W752" s="116"/>
      <c r="X752" s="116"/>
      <c r="Y752" s="116"/>
      <c r="Z752" s="116"/>
      <c r="AA752" s="116"/>
      <c r="AB752" s="116"/>
      <c r="AC752" s="116"/>
      <c r="AD752" s="116"/>
      <c r="AE752" s="116"/>
      <c r="AF752" s="116"/>
      <c r="AG752" s="116"/>
      <c r="AH752" s="116"/>
      <c r="AI752" s="116"/>
      <c r="AJ752" s="116"/>
      <c r="AK752" s="116"/>
      <c r="AL752" s="116"/>
      <c r="AM752" s="116"/>
      <c r="AN752" s="116"/>
      <c r="AO752" s="116"/>
      <c r="AP752" s="116"/>
      <c r="AQ752" s="116"/>
      <c r="AR752" s="116"/>
      <c r="AS752" s="116"/>
      <c r="AT752" s="116"/>
      <c r="AU752" s="116"/>
      <c r="AV752" s="116"/>
      <c r="AW752" s="116"/>
      <c r="AX752" s="116"/>
      <c r="AY752" s="116"/>
      <c r="AZ752" s="116"/>
      <c r="BA752" s="116"/>
      <c r="BB752" s="116"/>
      <c r="BC752" s="116"/>
      <c r="BD752" s="116"/>
      <c r="BE752" s="116"/>
      <c r="BF752" s="116"/>
      <c r="BG752" s="116"/>
      <c r="BH752" s="116"/>
      <c r="BI752" s="116"/>
      <c r="BJ752" s="116"/>
      <c r="BK752" s="116"/>
      <c r="BL752" s="116"/>
      <c r="BM752" s="116"/>
      <c r="BN752" s="116"/>
      <c r="BO752" s="116"/>
      <c r="BP752" s="116"/>
      <c r="BQ752" s="116"/>
      <c r="BR752" s="116"/>
      <c r="BS752" s="116"/>
      <c r="BT752" s="116"/>
      <c r="BU752" s="116"/>
      <c r="BV752" s="116"/>
      <c r="BW752" s="116"/>
      <c r="BX752" s="116"/>
      <c r="BY752" s="116"/>
      <c r="BZ752" s="116"/>
      <c r="CA752" s="116"/>
      <c r="CB752" s="116"/>
      <c r="CC752" s="116"/>
      <c r="CD752" s="116"/>
      <c r="CE752" s="116"/>
      <c r="CF752" s="116"/>
      <c r="CG752" s="116"/>
      <c r="CH752" s="116"/>
      <c r="CI752" s="116"/>
      <c r="CJ752" s="116"/>
      <c r="CK752" s="116"/>
      <c r="CL752" s="116"/>
      <c r="CM752" s="116"/>
      <c r="CN752" s="116"/>
      <c r="CO752" s="116"/>
      <c r="CP752" s="116"/>
      <c r="CQ752" s="116"/>
      <c r="CR752" s="116"/>
      <c r="CS752" s="116"/>
      <c r="CT752" s="116"/>
      <c r="CU752" s="116"/>
      <c r="CV752" s="116"/>
      <c r="CW752" s="116"/>
      <c r="CX752" s="116"/>
      <c r="CY752" s="116"/>
      <c r="CZ752" s="116"/>
      <c r="DA752" s="116"/>
      <c r="DB752" s="116"/>
      <c r="DC752" s="116"/>
      <c r="DD752" s="116"/>
      <c r="DE752" s="116"/>
      <c r="DF752" s="116"/>
      <c r="DG752" s="116"/>
      <c r="DH752" s="116"/>
      <c r="DI752" s="116"/>
      <c r="DJ752" s="116"/>
      <c r="DK752" s="116"/>
      <c r="DL752" s="116"/>
      <c r="DM752" s="116"/>
      <c r="DN752" s="116"/>
      <c r="DO752" s="116"/>
      <c r="DP752" s="116"/>
      <c r="DQ752" s="116"/>
      <c r="DR752" s="116"/>
      <c r="DS752" s="116"/>
      <c r="DT752" s="116"/>
      <c r="DU752" s="116"/>
      <c r="DV752" s="116"/>
      <c r="DW752" s="116"/>
      <c r="DX752" s="116"/>
      <c r="DY752" s="116"/>
      <c r="DZ752" s="116"/>
      <c r="EA752" s="116"/>
      <c r="EB752" s="116"/>
      <c r="EC752" s="116"/>
      <c r="ED752" s="116"/>
      <c r="EE752" s="116"/>
      <c r="EF752" s="116"/>
      <c r="EG752" s="116"/>
      <c r="EH752" s="116"/>
      <c r="EI752" s="116"/>
      <c r="EJ752" s="116"/>
      <c r="EK752" s="116"/>
      <c r="EL752" s="116"/>
      <c r="EM752" s="116"/>
      <c r="EN752" s="116"/>
      <c r="EO752" s="116"/>
      <c r="EP752" s="116"/>
      <c r="EQ752" s="116"/>
      <c r="ER752" s="116"/>
      <c r="ES752" s="116"/>
      <c r="ET752" s="116"/>
      <c r="EU752" s="116"/>
      <c r="EV752" s="116"/>
      <c r="EW752" s="116"/>
      <c r="EX752" s="116"/>
      <c r="EY752" s="116"/>
      <c r="EZ752" s="116"/>
      <c r="FA752" s="116"/>
      <c r="FB752" s="116"/>
      <c r="FC752" s="116"/>
      <c r="FD752" s="116"/>
      <c r="FE752" s="116"/>
      <c r="FF752" s="116"/>
      <c r="FG752" s="116"/>
      <c r="FH752" s="116"/>
      <c r="FI752" s="116"/>
      <c r="FJ752" s="116"/>
      <c r="FK752" s="116"/>
      <c r="FL752" s="116"/>
      <c r="FM752" s="116"/>
      <c r="FN752" s="116"/>
      <c r="FO752" s="116"/>
      <c r="FP752" s="116"/>
      <c r="FQ752" s="116"/>
      <c r="FR752" s="116"/>
      <c r="FS752" s="116"/>
      <c r="FT752" s="116"/>
      <c r="FU752" s="116"/>
      <c r="FV752" s="116"/>
      <c r="FW752" s="116"/>
      <c r="FX752" s="116"/>
      <c r="FY752" s="116"/>
      <c r="FZ752" s="116"/>
      <c r="GA752" s="116"/>
      <c r="GB752" s="116"/>
      <c r="GC752" s="116"/>
      <c r="GD752" s="116"/>
      <c r="GE752" s="116"/>
      <c r="GF752" s="116"/>
      <c r="GG752" s="116"/>
      <c r="GH752" s="116"/>
      <c r="GI752" s="116"/>
      <c r="GJ752" s="116"/>
      <c r="GK752" s="116"/>
      <c r="GL752" s="116"/>
      <c r="GM752" s="116"/>
      <c r="GN752" s="116"/>
      <c r="GO752" s="116"/>
      <c r="GP752" s="116"/>
      <c r="GQ752" s="116"/>
      <c r="GR752" s="116"/>
      <c r="GS752" s="116"/>
      <c r="GT752" s="116"/>
      <c r="GU752" s="116"/>
      <c r="GV752" s="116"/>
      <c r="GW752" s="116"/>
      <c r="GX752" s="116"/>
      <c r="GY752" s="116"/>
      <c r="GZ752" s="116"/>
      <c r="HA752" s="116"/>
      <c r="HB752" s="116"/>
      <c r="HC752" s="116"/>
      <c r="HD752" s="116"/>
      <c r="HE752" s="116"/>
      <c r="HF752" s="116"/>
      <c r="HG752" s="116"/>
      <c r="HH752" s="116"/>
      <c r="HI752" s="116"/>
      <c r="HJ752" s="116"/>
      <c r="HK752" s="116"/>
      <c r="HL752" s="116"/>
      <c r="HM752" s="116"/>
      <c r="HN752" s="116"/>
      <c r="HO752" s="116"/>
      <c r="HP752" s="116"/>
      <c r="HQ752" s="116"/>
      <c r="HR752" s="116"/>
      <c r="HS752" s="116"/>
      <c r="HT752" s="116"/>
      <c r="HU752" s="116"/>
      <c r="HV752" s="116"/>
      <c r="HW752" s="116"/>
      <c r="HX752" s="116"/>
      <c r="HY752" s="116"/>
      <c r="HZ752" s="116"/>
      <c r="IA752" s="116"/>
      <c r="IB752" s="116"/>
      <c r="IC752" s="116"/>
      <c r="ID752" s="116"/>
      <c r="IE752" s="116"/>
      <c r="IF752" s="116"/>
      <c r="IG752" s="116"/>
      <c r="IH752" s="116"/>
      <c r="II752" s="116"/>
      <c r="IJ752" s="116"/>
      <c r="IK752" s="116"/>
      <c r="IL752" s="116"/>
      <c r="IM752" s="116"/>
      <c r="IN752" s="116"/>
      <c r="IO752" s="116"/>
      <c r="IP752" s="116"/>
      <c r="IQ752" s="116"/>
      <c r="IR752" s="116"/>
      <c r="IS752" s="116"/>
      <c r="IT752" s="116"/>
      <c r="IU752" s="116"/>
      <c r="IV752" s="116"/>
      <c r="IW752" s="116"/>
    </row>
    <row r="753" spans="1:257" s="113" customFormat="1" ht="15">
      <c r="A753" s="155"/>
      <c r="B753" s="116" t="s">
        <v>398</v>
      </c>
      <c r="C753" s="116"/>
      <c r="L753" s="9"/>
      <c r="M753" s="116"/>
      <c r="N753" s="116"/>
      <c r="O753" s="116"/>
      <c r="P753" s="116"/>
      <c r="Q753" s="116"/>
      <c r="R753" s="116"/>
      <c r="S753" s="116"/>
      <c r="T753" s="116"/>
      <c r="U753" s="116"/>
      <c r="V753" s="116"/>
      <c r="W753" s="116"/>
      <c r="X753" s="116"/>
      <c r="Y753" s="116"/>
      <c r="Z753" s="116"/>
      <c r="AA753" s="116"/>
      <c r="AB753" s="116"/>
      <c r="AC753" s="116"/>
      <c r="AD753" s="116"/>
      <c r="AE753" s="116"/>
      <c r="AF753" s="116"/>
      <c r="AG753" s="116"/>
      <c r="AH753" s="116"/>
      <c r="AI753" s="116"/>
      <c r="AJ753" s="116"/>
      <c r="AK753" s="116"/>
      <c r="AL753" s="116"/>
      <c r="AM753" s="116"/>
      <c r="AN753" s="116"/>
      <c r="AO753" s="116"/>
      <c r="AP753" s="116"/>
      <c r="AQ753" s="116"/>
      <c r="AR753" s="116"/>
      <c r="AS753" s="116"/>
      <c r="AT753" s="116"/>
      <c r="AU753" s="116"/>
      <c r="AV753" s="116"/>
      <c r="AW753" s="116"/>
      <c r="AX753" s="116"/>
      <c r="AY753" s="116"/>
      <c r="AZ753" s="116"/>
      <c r="BA753" s="116"/>
      <c r="BB753" s="116"/>
      <c r="BC753" s="116"/>
      <c r="BD753" s="116"/>
      <c r="BE753" s="116"/>
      <c r="BF753" s="116"/>
      <c r="BG753" s="116"/>
      <c r="BH753" s="116"/>
      <c r="BI753" s="116"/>
      <c r="BJ753" s="116"/>
      <c r="BK753" s="116"/>
      <c r="BL753" s="116"/>
      <c r="BM753" s="116"/>
      <c r="BN753" s="116"/>
      <c r="BO753" s="116"/>
      <c r="BP753" s="116"/>
      <c r="BQ753" s="116"/>
      <c r="BR753" s="116"/>
      <c r="BS753" s="116"/>
      <c r="BT753" s="116"/>
      <c r="BU753" s="116"/>
      <c r="BV753" s="116"/>
      <c r="BW753" s="116"/>
      <c r="BX753" s="116"/>
      <c r="BY753" s="116"/>
      <c r="BZ753" s="116"/>
      <c r="CA753" s="116"/>
      <c r="CB753" s="116"/>
      <c r="CC753" s="116"/>
      <c r="CD753" s="116"/>
      <c r="CE753" s="116"/>
      <c r="CF753" s="116"/>
      <c r="CG753" s="116"/>
      <c r="CH753" s="116"/>
      <c r="CI753" s="116"/>
      <c r="CJ753" s="116"/>
      <c r="CK753" s="116"/>
      <c r="CL753" s="116"/>
      <c r="CM753" s="116"/>
      <c r="CN753" s="116"/>
      <c r="CO753" s="116"/>
      <c r="CP753" s="116"/>
      <c r="CQ753" s="116"/>
      <c r="CR753" s="116"/>
      <c r="CS753" s="116"/>
      <c r="CT753" s="116"/>
      <c r="CU753" s="116"/>
      <c r="CV753" s="116"/>
      <c r="CW753" s="116"/>
      <c r="CX753" s="116"/>
      <c r="CY753" s="116"/>
      <c r="CZ753" s="116"/>
      <c r="DA753" s="116"/>
      <c r="DB753" s="116"/>
      <c r="DC753" s="116"/>
      <c r="DD753" s="116"/>
      <c r="DE753" s="116"/>
      <c r="DF753" s="116"/>
      <c r="DG753" s="116"/>
      <c r="DH753" s="116"/>
      <c r="DI753" s="116"/>
      <c r="DJ753" s="116"/>
      <c r="DK753" s="116"/>
      <c r="DL753" s="116"/>
      <c r="DM753" s="116"/>
      <c r="DN753" s="116"/>
      <c r="DO753" s="116"/>
      <c r="DP753" s="116"/>
      <c r="DQ753" s="116"/>
      <c r="DR753" s="116"/>
      <c r="DS753" s="116"/>
      <c r="DT753" s="116"/>
      <c r="DU753" s="116"/>
      <c r="DV753" s="116"/>
      <c r="DW753" s="116"/>
      <c r="DX753" s="116"/>
      <c r="DY753" s="116"/>
      <c r="DZ753" s="116"/>
      <c r="EA753" s="116"/>
      <c r="EB753" s="116"/>
      <c r="EC753" s="116"/>
      <c r="ED753" s="116"/>
      <c r="EE753" s="116"/>
      <c r="EF753" s="116"/>
      <c r="EG753" s="116"/>
      <c r="EH753" s="116"/>
      <c r="EI753" s="116"/>
      <c r="EJ753" s="116"/>
      <c r="EK753" s="116"/>
      <c r="EL753" s="116"/>
      <c r="EM753" s="116"/>
      <c r="EN753" s="116"/>
      <c r="EO753" s="116"/>
      <c r="EP753" s="116"/>
      <c r="EQ753" s="116"/>
      <c r="ER753" s="116"/>
      <c r="ES753" s="116"/>
      <c r="ET753" s="116"/>
      <c r="EU753" s="116"/>
      <c r="EV753" s="116"/>
      <c r="EW753" s="116"/>
      <c r="EX753" s="116"/>
      <c r="EY753" s="116"/>
      <c r="EZ753" s="116"/>
      <c r="FA753" s="116"/>
      <c r="FB753" s="116"/>
      <c r="FC753" s="116"/>
      <c r="FD753" s="116"/>
      <c r="FE753" s="116"/>
      <c r="FF753" s="116"/>
      <c r="FG753" s="116"/>
      <c r="FH753" s="116"/>
      <c r="FI753" s="116"/>
      <c r="FJ753" s="116"/>
      <c r="FK753" s="116"/>
      <c r="FL753" s="116"/>
      <c r="FM753" s="116"/>
      <c r="FN753" s="116"/>
      <c r="FO753" s="116"/>
      <c r="FP753" s="116"/>
      <c r="FQ753" s="116"/>
      <c r="FR753" s="116"/>
      <c r="FS753" s="116"/>
      <c r="FT753" s="116"/>
      <c r="FU753" s="116"/>
      <c r="FV753" s="116"/>
      <c r="FW753" s="116"/>
      <c r="FX753" s="116"/>
      <c r="FY753" s="116"/>
      <c r="FZ753" s="116"/>
      <c r="GA753" s="116"/>
      <c r="GB753" s="116"/>
      <c r="GC753" s="116"/>
      <c r="GD753" s="116"/>
      <c r="GE753" s="116"/>
      <c r="GF753" s="116"/>
      <c r="GG753" s="116"/>
      <c r="GH753" s="116"/>
      <c r="GI753" s="116"/>
      <c r="GJ753" s="116"/>
      <c r="GK753" s="116"/>
      <c r="GL753" s="116"/>
      <c r="GM753" s="116"/>
      <c r="GN753" s="116"/>
      <c r="GO753" s="116"/>
      <c r="GP753" s="116"/>
      <c r="GQ753" s="116"/>
      <c r="GR753" s="116"/>
      <c r="GS753" s="116"/>
      <c r="GT753" s="116"/>
      <c r="GU753" s="116"/>
      <c r="GV753" s="116"/>
      <c r="GW753" s="116"/>
      <c r="GX753" s="116"/>
      <c r="GY753" s="116"/>
      <c r="GZ753" s="116"/>
      <c r="HA753" s="116"/>
      <c r="HB753" s="116"/>
      <c r="HC753" s="116"/>
      <c r="HD753" s="116"/>
      <c r="HE753" s="116"/>
      <c r="HF753" s="116"/>
      <c r="HG753" s="116"/>
      <c r="HH753" s="116"/>
      <c r="HI753" s="116"/>
      <c r="HJ753" s="116"/>
      <c r="HK753" s="116"/>
      <c r="HL753" s="116"/>
      <c r="HM753" s="116"/>
      <c r="HN753" s="116"/>
      <c r="HO753" s="116"/>
      <c r="HP753" s="116"/>
      <c r="HQ753" s="116"/>
      <c r="HR753" s="116"/>
      <c r="HS753" s="116"/>
      <c r="HT753" s="116"/>
      <c r="HU753" s="116"/>
      <c r="HV753" s="116"/>
      <c r="HW753" s="116"/>
      <c r="HX753" s="116"/>
      <c r="HY753" s="116"/>
      <c r="HZ753" s="116"/>
      <c r="IA753" s="116"/>
      <c r="IB753" s="116"/>
      <c r="IC753" s="116"/>
      <c r="ID753" s="116"/>
      <c r="IE753" s="116"/>
      <c r="IF753" s="116"/>
      <c r="IG753" s="116"/>
      <c r="IH753" s="116"/>
      <c r="II753" s="116"/>
      <c r="IJ753" s="116"/>
      <c r="IK753" s="116"/>
      <c r="IL753" s="116"/>
      <c r="IM753" s="116"/>
      <c r="IN753" s="116"/>
      <c r="IO753" s="116"/>
      <c r="IP753" s="116"/>
      <c r="IQ753" s="116"/>
      <c r="IR753" s="116"/>
      <c r="IS753" s="116"/>
      <c r="IT753" s="116"/>
      <c r="IU753" s="116"/>
      <c r="IV753" s="116"/>
      <c r="IW753" s="116"/>
    </row>
    <row r="754" spans="1:257" s="113" customFormat="1" ht="16.149999999999999" customHeight="1">
      <c r="A754" s="155"/>
      <c r="B754" s="116" t="s">
        <v>11</v>
      </c>
      <c r="C754" s="116"/>
      <c r="D754" s="116">
        <v>1</v>
      </c>
      <c r="E754" s="116"/>
      <c r="F754" s="116" t="s">
        <v>9</v>
      </c>
      <c r="G754" s="56"/>
      <c r="H754" s="116" t="s">
        <v>69</v>
      </c>
      <c r="I754" s="122"/>
      <c r="J754" s="51">
        <f>SUM(D754*G754)</f>
        <v>0</v>
      </c>
      <c r="K754" s="95" t="s">
        <v>69</v>
      </c>
      <c r="L754" s="9"/>
      <c r="M754" s="116"/>
      <c r="N754" s="116"/>
      <c r="O754" s="116"/>
      <c r="P754" s="116"/>
      <c r="Q754" s="116"/>
      <c r="R754" s="116"/>
      <c r="S754" s="116"/>
      <c r="T754" s="116"/>
      <c r="U754" s="116"/>
      <c r="V754" s="116"/>
      <c r="W754" s="116"/>
      <c r="X754" s="116"/>
      <c r="Y754" s="116"/>
      <c r="Z754" s="116"/>
      <c r="AA754" s="116"/>
      <c r="AB754" s="116"/>
      <c r="AC754" s="116"/>
      <c r="AD754" s="116"/>
      <c r="AE754" s="116"/>
      <c r="AF754" s="116"/>
      <c r="AG754" s="116"/>
      <c r="AH754" s="116"/>
      <c r="AI754" s="116"/>
      <c r="AJ754" s="116"/>
      <c r="AK754" s="116"/>
      <c r="AL754" s="116"/>
      <c r="AM754" s="116"/>
      <c r="AN754" s="116"/>
      <c r="AO754" s="116"/>
      <c r="AP754" s="116"/>
      <c r="AQ754" s="116"/>
      <c r="AR754" s="116"/>
      <c r="AS754" s="116"/>
      <c r="AT754" s="116"/>
      <c r="AU754" s="116"/>
      <c r="AV754" s="116"/>
      <c r="AW754" s="116"/>
      <c r="AX754" s="116"/>
      <c r="AY754" s="116"/>
      <c r="AZ754" s="116"/>
      <c r="BA754" s="116"/>
      <c r="BB754" s="116"/>
      <c r="BC754" s="116"/>
      <c r="BD754" s="116"/>
      <c r="BE754" s="116"/>
      <c r="BF754" s="116"/>
      <c r="BG754" s="116"/>
      <c r="BH754" s="116"/>
      <c r="BI754" s="116"/>
      <c r="BJ754" s="116"/>
      <c r="BK754" s="116"/>
      <c r="BL754" s="116"/>
      <c r="BM754" s="116"/>
      <c r="BN754" s="116"/>
      <c r="BO754" s="116"/>
      <c r="BP754" s="116"/>
      <c r="BQ754" s="116"/>
      <c r="BR754" s="116"/>
      <c r="BS754" s="116"/>
      <c r="BT754" s="116"/>
      <c r="BU754" s="116"/>
      <c r="BV754" s="116"/>
      <c r="BW754" s="116"/>
      <c r="BX754" s="116"/>
      <c r="BY754" s="116"/>
      <c r="BZ754" s="116"/>
      <c r="CA754" s="116"/>
      <c r="CB754" s="116"/>
      <c r="CC754" s="116"/>
      <c r="CD754" s="116"/>
      <c r="CE754" s="116"/>
      <c r="CF754" s="116"/>
      <c r="CG754" s="116"/>
      <c r="CH754" s="116"/>
      <c r="CI754" s="116"/>
      <c r="CJ754" s="116"/>
      <c r="CK754" s="116"/>
      <c r="CL754" s="116"/>
      <c r="CM754" s="116"/>
      <c r="CN754" s="116"/>
      <c r="CO754" s="116"/>
      <c r="CP754" s="116"/>
      <c r="CQ754" s="116"/>
      <c r="CR754" s="116"/>
      <c r="CS754" s="116"/>
      <c r="CT754" s="116"/>
      <c r="CU754" s="116"/>
      <c r="CV754" s="116"/>
      <c r="CW754" s="116"/>
      <c r="CX754" s="116"/>
      <c r="CY754" s="116"/>
      <c r="CZ754" s="116"/>
      <c r="DA754" s="116"/>
      <c r="DB754" s="116"/>
      <c r="DC754" s="116"/>
      <c r="DD754" s="116"/>
      <c r="DE754" s="116"/>
      <c r="DF754" s="116"/>
      <c r="DG754" s="116"/>
      <c r="DH754" s="116"/>
      <c r="DI754" s="116"/>
      <c r="DJ754" s="116"/>
      <c r="DK754" s="116"/>
      <c r="DL754" s="116"/>
      <c r="DM754" s="116"/>
      <c r="DN754" s="116"/>
      <c r="DO754" s="116"/>
      <c r="DP754" s="116"/>
      <c r="DQ754" s="116"/>
      <c r="DR754" s="116"/>
      <c r="DS754" s="116"/>
      <c r="DT754" s="116"/>
      <c r="DU754" s="116"/>
      <c r="DV754" s="116"/>
      <c r="DW754" s="116"/>
      <c r="DX754" s="116"/>
      <c r="DY754" s="116"/>
      <c r="DZ754" s="116"/>
      <c r="EA754" s="116"/>
      <c r="EB754" s="116"/>
      <c r="EC754" s="116"/>
      <c r="ED754" s="116"/>
      <c r="EE754" s="116"/>
      <c r="EF754" s="116"/>
      <c r="EG754" s="116"/>
      <c r="EH754" s="116"/>
      <c r="EI754" s="116"/>
      <c r="EJ754" s="116"/>
      <c r="EK754" s="116"/>
      <c r="EL754" s="116"/>
      <c r="EM754" s="116"/>
      <c r="EN754" s="116"/>
      <c r="EO754" s="116"/>
      <c r="EP754" s="116"/>
      <c r="EQ754" s="116"/>
      <c r="ER754" s="116"/>
      <c r="ES754" s="116"/>
      <c r="ET754" s="116"/>
      <c r="EU754" s="116"/>
      <c r="EV754" s="116"/>
      <c r="EW754" s="116"/>
      <c r="EX754" s="116"/>
      <c r="EY754" s="116"/>
      <c r="EZ754" s="116"/>
      <c r="FA754" s="116"/>
      <c r="FB754" s="116"/>
      <c r="FC754" s="116"/>
      <c r="FD754" s="116"/>
      <c r="FE754" s="116"/>
      <c r="FF754" s="116"/>
      <c r="FG754" s="116"/>
      <c r="FH754" s="116"/>
      <c r="FI754" s="116"/>
      <c r="FJ754" s="116"/>
      <c r="FK754" s="116"/>
      <c r="FL754" s="116"/>
      <c r="FM754" s="116"/>
      <c r="FN754" s="116"/>
      <c r="FO754" s="116"/>
      <c r="FP754" s="116"/>
      <c r="FQ754" s="116"/>
      <c r="FR754" s="116"/>
      <c r="FS754" s="116"/>
      <c r="FT754" s="116"/>
      <c r="FU754" s="116"/>
      <c r="FV754" s="116"/>
      <c r="FW754" s="116"/>
      <c r="FX754" s="116"/>
      <c r="FY754" s="116"/>
      <c r="FZ754" s="116"/>
      <c r="GA754" s="116"/>
      <c r="GB754" s="116"/>
      <c r="GC754" s="116"/>
      <c r="GD754" s="116"/>
      <c r="GE754" s="116"/>
      <c r="GF754" s="116"/>
      <c r="GG754" s="116"/>
      <c r="GH754" s="116"/>
      <c r="GI754" s="116"/>
      <c r="GJ754" s="116"/>
      <c r="GK754" s="116"/>
      <c r="GL754" s="116"/>
      <c r="GM754" s="116"/>
      <c r="GN754" s="116"/>
      <c r="GO754" s="116"/>
      <c r="GP754" s="116"/>
      <c r="GQ754" s="116"/>
      <c r="GR754" s="116"/>
      <c r="GS754" s="116"/>
      <c r="GT754" s="116"/>
      <c r="GU754" s="116"/>
      <c r="GV754" s="116"/>
      <c r="GW754" s="116"/>
      <c r="GX754" s="116"/>
      <c r="GY754" s="116"/>
      <c r="GZ754" s="116"/>
      <c r="HA754" s="116"/>
      <c r="HB754" s="116"/>
      <c r="HC754" s="116"/>
      <c r="HD754" s="116"/>
      <c r="HE754" s="116"/>
      <c r="HF754" s="116"/>
      <c r="HG754" s="116"/>
      <c r="HH754" s="116"/>
      <c r="HI754" s="116"/>
      <c r="HJ754" s="116"/>
      <c r="HK754" s="116"/>
      <c r="HL754" s="116"/>
      <c r="HM754" s="116"/>
      <c r="HN754" s="116"/>
      <c r="HO754" s="116"/>
      <c r="HP754" s="116"/>
      <c r="HQ754" s="116"/>
      <c r="HR754" s="116"/>
      <c r="HS754" s="116"/>
      <c r="HT754" s="116"/>
      <c r="HU754" s="116"/>
      <c r="HV754" s="116"/>
      <c r="HW754" s="116"/>
      <c r="HX754" s="116"/>
      <c r="HY754" s="116"/>
      <c r="HZ754" s="116"/>
      <c r="IA754" s="116"/>
      <c r="IB754" s="116"/>
      <c r="IC754" s="116"/>
      <c r="ID754" s="116"/>
      <c r="IE754" s="116"/>
      <c r="IF754" s="116"/>
      <c r="IG754" s="116"/>
      <c r="IH754" s="116"/>
      <c r="II754" s="116"/>
      <c r="IJ754" s="116"/>
      <c r="IK754" s="116"/>
      <c r="IL754" s="116"/>
      <c r="IM754" s="116"/>
      <c r="IN754" s="116"/>
      <c r="IO754" s="116"/>
      <c r="IP754" s="116"/>
      <c r="IQ754" s="116"/>
      <c r="IR754" s="116"/>
      <c r="IS754" s="116"/>
      <c r="IT754" s="116"/>
      <c r="IU754" s="116"/>
      <c r="IV754" s="116"/>
      <c r="IW754" s="116"/>
    </row>
    <row r="755" spans="1:257" s="113" customFormat="1" ht="15">
      <c r="A755" s="155"/>
      <c r="B755" s="116" t="s">
        <v>399</v>
      </c>
      <c r="C755" s="116"/>
      <c r="D755" s="15"/>
      <c r="E755" s="116"/>
      <c r="K755" s="89"/>
      <c r="L755" s="9"/>
      <c r="M755" s="116"/>
      <c r="N755" s="116"/>
      <c r="O755" s="116"/>
      <c r="P755" s="116"/>
      <c r="Q755" s="116"/>
      <c r="R755" s="116"/>
      <c r="S755" s="116"/>
      <c r="T755" s="116"/>
      <c r="U755" s="116"/>
      <c r="V755" s="116"/>
      <c r="W755" s="116"/>
      <c r="X755" s="116"/>
      <c r="Y755" s="116"/>
      <c r="Z755" s="116"/>
      <c r="AA755" s="116"/>
      <c r="AB755" s="116"/>
      <c r="AC755" s="116"/>
      <c r="AD755" s="116"/>
      <c r="AE755" s="116"/>
      <c r="AF755" s="116"/>
      <c r="AG755" s="116"/>
      <c r="AH755" s="116"/>
      <c r="AI755" s="116"/>
      <c r="AJ755" s="116"/>
      <c r="AK755" s="116"/>
      <c r="AL755" s="116"/>
      <c r="AM755" s="116"/>
      <c r="AN755" s="116"/>
      <c r="AO755" s="116"/>
      <c r="AP755" s="116"/>
      <c r="AQ755" s="116"/>
      <c r="AR755" s="116"/>
      <c r="AS755" s="116"/>
      <c r="AT755" s="116"/>
      <c r="AU755" s="116"/>
      <c r="AV755" s="116"/>
      <c r="AW755" s="116"/>
      <c r="AX755" s="116"/>
      <c r="AY755" s="116"/>
      <c r="AZ755" s="116"/>
      <c r="BA755" s="116"/>
      <c r="BB755" s="116"/>
      <c r="BC755" s="116"/>
      <c r="BD755" s="116"/>
      <c r="BE755" s="116"/>
      <c r="BF755" s="116"/>
      <c r="BG755" s="116"/>
      <c r="BH755" s="116"/>
      <c r="BI755" s="116"/>
      <c r="BJ755" s="116"/>
      <c r="BK755" s="116"/>
      <c r="BL755" s="116"/>
      <c r="BM755" s="116"/>
      <c r="BN755" s="116"/>
      <c r="BO755" s="116"/>
      <c r="BP755" s="116"/>
      <c r="BQ755" s="116"/>
      <c r="BR755" s="116"/>
      <c r="BS755" s="116"/>
      <c r="BT755" s="116"/>
      <c r="BU755" s="116"/>
      <c r="BV755" s="116"/>
      <c r="BW755" s="116"/>
      <c r="BX755" s="116"/>
      <c r="BY755" s="116"/>
      <c r="BZ755" s="116"/>
      <c r="CA755" s="116"/>
      <c r="CB755" s="116"/>
      <c r="CC755" s="116"/>
      <c r="CD755" s="116"/>
      <c r="CE755" s="116"/>
      <c r="CF755" s="116"/>
      <c r="CG755" s="116"/>
      <c r="CH755" s="116"/>
      <c r="CI755" s="116"/>
      <c r="CJ755" s="116"/>
      <c r="CK755" s="116"/>
      <c r="CL755" s="116"/>
      <c r="CM755" s="116"/>
      <c r="CN755" s="116"/>
      <c r="CO755" s="116"/>
      <c r="CP755" s="116"/>
      <c r="CQ755" s="116"/>
      <c r="CR755" s="116"/>
      <c r="CS755" s="116"/>
      <c r="CT755" s="116"/>
      <c r="CU755" s="116"/>
      <c r="CV755" s="116"/>
      <c r="CW755" s="116"/>
      <c r="CX755" s="116"/>
      <c r="CY755" s="116"/>
      <c r="CZ755" s="116"/>
      <c r="DA755" s="116"/>
      <c r="DB755" s="116"/>
      <c r="DC755" s="116"/>
      <c r="DD755" s="116"/>
      <c r="DE755" s="116"/>
      <c r="DF755" s="116"/>
      <c r="DG755" s="116"/>
      <c r="DH755" s="116"/>
      <c r="DI755" s="116"/>
      <c r="DJ755" s="116"/>
      <c r="DK755" s="116"/>
      <c r="DL755" s="116"/>
      <c r="DM755" s="116"/>
      <c r="DN755" s="116"/>
      <c r="DO755" s="116"/>
      <c r="DP755" s="116"/>
      <c r="DQ755" s="116"/>
      <c r="DR755" s="116"/>
      <c r="DS755" s="116"/>
      <c r="DT755" s="116"/>
      <c r="DU755" s="116"/>
      <c r="DV755" s="116"/>
      <c r="DW755" s="116"/>
      <c r="DX755" s="116"/>
      <c r="DY755" s="116"/>
      <c r="DZ755" s="116"/>
      <c r="EA755" s="116"/>
      <c r="EB755" s="116"/>
      <c r="EC755" s="116"/>
      <c r="ED755" s="116"/>
      <c r="EE755" s="116"/>
      <c r="EF755" s="116"/>
      <c r="EG755" s="116"/>
      <c r="EH755" s="116"/>
      <c r="EI755" s="116"/>
      <c r="EJ755" s="116"/>
      <c r="EK755" s="116"/>
      <c r="EL755" s="116"/>
      <c r="EM755" s="116"/>
      <c r="EN755" s="116"/>
      <c r="EO755" s="116"/>
      <c r="EP755" s="116"/>
      <c r="EQ755" s="116"/>
      <c r="ER755" s="116"/>
      <c r="ES755" s="116"/>
      <c r="ET755" s="116"/>
      <c r="EU755" s="116"/>
      <c r="EV755" s="116"/>
      <c r="EW755" s="116"/>
      <c r="EX755" s="116"/>
      <c r="EY755" s="116"/>
      <c r="EZ755" s="116"/>
      <c r="FA755" s="116"/>
      <c r="FB755" s="116"/>
      <c r="FC755" s="116"/>
      <c r="FD755" s="116"/>
      <c r="FE755" s="116"/>
      <c r="FF755" s="116"/>
      <c r="FG755" s="116"/>
      <c r="FH755" s="116"/>
      <c r="FI755" s="116"/>
      <c r="FJ755" s="116"/>
      <c r="FK755" s="116"/>
      <c r="FL755" s="116"/>
      <c r="FM755" s="116"/>
      <c r="FN755" s="116"/>
      <c r="FO755" s="116"/>
      <c r="FP755" s="116"/>
      <c r="FQ755" s="116"/>
      <c r="FR755" s="116"/>
      <c r="FS755" s="116"/>
      <c r="FT755" s="116"/>
      <c r="FU755" s="116"/>
      <c r="FV755" s="116"/>
      <c r="FW755" s="116"/>
      <c r="FX755" s="116"/>
      <c r="FY755" s="116"/>
      <c r="FZ755" s="116"/>
      <c r="GA755" s="116"/>
      <c r="GB755" s="116"/>
      <c r="GC755" s="116"/>
      <c r="GD755" s="116"/>
      <c r="GE755" s="116"/>
      <c r="GF755" s="116"/>
      <c r="GG755" s="116"/>
      <c r="GH755" s="116"/>
      <c r="GI755" s="116"/>
      <c r="GJ755" s="116"/>
      <c r="GK755" s="116"/>
      <c r="GL755" s="116"/>
      <c r="GM755" s="116"/>
      <c r="GN755" s="116"/>
      <c r="GO755" s="116"/>
      <c r="GP755" s="116"/>
      <c r="GQ755" s="116"/>
      <c r="GR755" s="116"/>
      <c r="GS755" s="116"/>
      <c r="GT755" s="116"/>
      <c r="GU755" s="116"/>
      <c r="GV755" s="116"/>
      <c r="GW755" s="116"/>
      <c r="GX755" s="116"/>
      <c r="GY755" s="116"/>
      <c r="GZ755" s="116"/>
      <c r="HA755" s="116"/>
      <c r="HB755" s="116"/>
      <c r="HC755" s="116"/>
      <c r="HD755" s="116"/>
      <c r="HE755" s="116"/>
      <c r="HF755" s="116"/>
      <c r="HG755" s="116"/>
      <c r="HH755" s="116"/>
      <c r="HI755" s="116"/>
      <c r="HJ755" s="116"/>
      <c r="HK755" s="116"/>
      <c r="HL755" s="116"/>
      <c r="HM755" s="116"/>
      <c r="HN755" s="116"/>
      <c r="HO755" s="116"/>
      <c r="HP755" s="116"/>
      <c r="HQ755" s="116"/>
      <c r="HR755" s="116"/>
      <c r="HS755" s="116"/>
      <c r="HT755" s="116"/>
      <c r="HU755" s="116"/>
      <c r="HV755" s="116"/>
      <c r="HW755" s="116"/>
      <c r="HX755" s="116"/>
      <c r="HY755" s="116"/>
      <c r="HZ755" s="116"/>
      <c r="IA755" s="116"/>
      <c r="IB755" s="116"/>
      <c r="IC755" s="116"/>
      <c r="ID755" s="116"/>
      <c r="IE755" s="116"/>
      <c r="IF755" s="116"/>
      <c r="IG755" s="116"/>
      <c r="IH755" s="116"/>
      <c r="II755" s="116"/>
      <c r="IJ755" s="116"/>
      <c r="IK755" s="116"/>
      <c r="IL755" s="116"/>
      <c r="IM755" s="116"/>
      <c r="IN755" s="116"/>
      <c r="IO755" s="116"/>
      <c r="IP755" s="116"/>
      <c r="IQ755" s="116"/>
      <c r="IR755" s="116"/>
      <c r="IS755" s="116"/>
      <c r="IT755" s="116"/>
      <c r="IU755" s="116"/>
      <c r="IV755" s="116"/>
      <c r="IW755" s="116"/>
    </row>
    <row r="756" spans="1:257" s="113" customFormat="1" ht="15">
      <c r="A756" s="155"/>
      <c r="B756" s="116" t="s">
        <v>11</v>
      </c>
      <c r="C756" s="116"/>
      <c r="D756" s="116">
        <v>1</v>
      </c>
      <c r="E756" s="116"/>
      <c r="F756" s="116" t="s">
        <v>9</v>
      </c>
      <c r="G756" s="56"/>
      <c r="H756" s="116" t="s">
        <v>69</v>
      </c>
      <c r="I756" s="122"/>
      <c r="J756" s="51">
        <f>SUM(D756*G756)</f>
        <v>0</v>
      </c>
      <c r="K756" s="95" t="s">
        <v>69</v>
      </c>
      <c r="L756" s="9"/>
      <c r="M756" s="116"/>
      <c r="N756" s="116"/>
      <c r="O756" s="116"/>
      <c r="P756" s="116"/>
      <c r="Q756" s="116"/>
      <c r="R756" s="116"/>
      <c r="S756" s="116"/>
      <c r="T756" s="116"/>
      <c r="U756" s="116"/>
      <c r="V756" s="116"/>
      <c r="W756" s="116"/>
      <c r="X756" s="116"/>
      <c r="Y756" s="116"/>
      <c r="Z756" s="116"/>
      <c r="AA756" s="116"/>
      <c r="AB756" s="116"/>
      <c r="AC756" s="116"/>
      <c r="AD756" s="116"/>
      <c r="AE756" s="116"/>
      <c r="AF756" s="116"/>
      <c r="AG756" s="116"/>
      <c r="AH756" s="116"/>
      <c r="AI756" s="116"/>
      <c r="AJ756" s="116"/>
      <c r="AK756" s="116"/>
      <c r="AL756" s="116"/>
      <c r="AM756" s="116"/>
      <c r="AN756" s="116"/>
      <c r="AO756" s="116"/>
      <c r="AP756" s="116"/>
      <c r="AQ756" s="116"/>
      <c r="AR756" s="116"/>
      <c r="AS756" s="116"/>
      <c r="AT756" s="116"/>
      <c r="AU756" s="116"/>
      <c r="AV756" s="116"/>
      <c r="AW756" s="116"/>
      <c r="AX756" s="116"/>
      <c r="AY756" s="116"/>
      <c r="AZ756" s="116"/>
      <c r="BA756" s="116"/>
      <c r="BB756" s="116"/>
      <c r="BC756" s="116"/>
      <c r="BD756" s="116"/>
      <c r="BE756" s="116"/>
      <c r="BF756" s="116"/>
      <c r="BG756" s="116"/>
      <c r="BH756" s="116"/>
      <c r="BI756" s="116"/>
      <c r="BJ756" s="116"/>
      <c r="BK756" s="116"/>
      <c r="BL756" s="116"/>
      <c r="BM756" s="116"/>
      <c r="BN756" s="116"/>
      <c r="BO756" s="116"/>
      <c r="BP756" s="116"/>
      <c r="BQ756" s="116"/>
      <c r="BR756" s="116"/>
      <c r="BS756" s="116"/>
      <c r="BT756" s="116"/>
      <c r="BU756" s="116"/>
      <c r="BV756" s="116"/>
      <c r="BW756" s="116"/>
      <c r="BX756" s="116"/>
      <c r="BY756" s="116"/>
      <c r="BZ756" s="116"/>
      <c r="CA756" s="116"/>
      <c r="CB756" s="116"/>
      <c r="CC756" s="116"/>
      <c r="CD756" s="116"/>
      <c r="CE756" s="116"/>
      <c r="CF756" s="116"/>
      <c r="CG756" s="116"/>
      <c r="CH756" s="116"/>
      <c r="CI756" s="116"/>
      <c r="CJ756" s="116"/>
      <c r="CK756" s="116"/>
      <c r="CL756" s="116"/>
      <c r="CM756" s="116"/>
      <c r="CN756" s="116"/>
      <c r="CO756" s="116"/>
      <c r="CP756" s="116"/>
      <c r="CQ756" s="116"/>
      <c r="CR756" s="116"/>
      <c r="CS756" s="116"/>
      <c r="CT756" s="116"/>
      <c r="CU756" s="116"/>
      <c r="CV756" s="116"/>
      <c r="CW756" s="116"/>
      <c r="CX756" s="116"/>
      <c r="CY756" s="116"/>
      <c r="CZ756" s="116"/>
      <c r="DA756" s="116"/>
      <c r="DB756" s="116"/>
      <c r="DC756" s="116"/>
      <c r="DD756" s="116"/>
      <c r="DE756" s="116"/>
      <c r="DF756" s="116"/>
      <c r="DG756" s="116"/>
      <c r="DH756" s="116"/>
      <c r="DI756" s="116"/>
      <c r="DJ756" s="116"/>
      <c r="DK756" s="116"/>
      <c r="DL756" s="116"/>
      <c r="DM756" s="116"/>
      <c r="DN756" s="116"/>
      <c r="DO756" s="116"/>
      <c r="DP756" s="116"/>
      <c r="DQ756" s="116"/>
      <c r="DR756" s="116"/>
      <c r="DS756" s="116"/>
      <c r="DT756" s="116"/>
      <c r="DU756" s="116"/>
      <c r="DV756" s="116"/>
      <c r="DW756" s="116"/>
      <c r="DX756" s="116"/>
      <c r="DY756" s="116"/>
      <c r="DZ756" s="116"/>
      <c r="EA756" s="116"/>
      <c r="EB756" s="116"/>
      <c r="EC756" s="116"/>
      <c r="ED756" s="116"/>
      <c r="EE756" s="116"/>
      <c r="EF756" s="116"/>
      <c r="EG756" s="116"/>
      <c r="EH756" s="116"/>
      <c r="EI756" s="116"/>
      <c r="EJ756" s="116"/>
      <c r="EK756" s="116"/>
      <c r="EL756" s="116"/>
      <c r="EM756" s="116"/>
      <c r="EN756" s="116"/>
      <c r="EO756" s="116"/>
      <c r="EP756" s="116"/>
      <c r="EQ756" s="116"/>
      <c r="ER756" s="116"/>
      <c r="ES756" s="116"/>
      <c r="ET756" s="116"/>
      <c r="EU756" s="116"/>
      <c r="EV756" s="116"/>
      <c r="EW756" s="116"/>
      <c r="EX756" s="116"/>
      <c r="EY756" s="116"/>
      <c r="EZ756" s="116"/>
      <c r="FA756" s="116"/>
      <c r="FB756" s="116"/>
      <c r="FC756" s="116"/>
      <c r="FD756" s="116"/>
      <c r="FE756" s="116"/>
      <c r="FF756" s="116"/>
      <c r="FG756" s="116"/>
      <c r="FH756" s="116"/>
      <c r="FI756" s="116"/>
      <c r="FJ756" s="116"/>
      <c r="FK756" s="116"/>
      <c r="FL756" s="116"/>
      <c r="FM756" s="116"/>
      <c r="FN756" s="116"/>
      <c r="FO756" s="116"/>
      <c r="FP756" s="116"/>
      <c r="FQ756" s="116"/>
      <c r="FR756" s="116"/>
      <c r="FS756" s="116"/>
      <c r="FT756" s="116"/>
      <c r="FU756" s="116"/>
      <c r="FV756" s="116"/>
      <c r="FW756" s="116"/>
      <c r="FX756" s="116"/>
      <c r="FY756" s="116"/>
      <c r="FZ756" s="116"/>
      <c r="GA756" s="116"/>
      <c r="GB756" s="116"/>
      <c r="GC756" s="116"/>
      <c r="GD756" s="116"/>
      <c r="GE756" s="116"/>
      <c r="GF756" s="116"/>
      <c r="GG756" s="116"/>
      <c r="GH756" s="116"/>
      <c r="GI756" s="116"/>
      <c r="GJ756" s="116"/>
      <c r="GK756" s="116"/>
      <c r="GL756" s="116"/>
      <c r="GM756" s="116"/>
      <c r="GN756" s="116"/>
      <c r="GO756" s="116"/>
      <c r="GP756" s="116"/>
      <c r="GQ756" s="116"/>
      <c r="GR756" s="116"/>
      <c r="GS756" s="116"/>
      <c r="GT756" s="116"/>
      <c r="GU756" s="116"/>
      <c r="GV756" s="116"/>
      <c r="GW756" s="116"/>
      <c r="GX756" s="116"/>
      <c r="GY756" s="116"/>
      <c r="GZ756" s="116"/>
      <c r="HA756" s="116"/>
      <c r="HB756" s="116"/>
      <c r="HC756" s="116"/>
      <c r="HD756" s="116"/>
      <c r="HE756" s="116"/>
      <c r="HF756" s="116"/>
      <c r="HG756" s="116"/>
      <c r="HH756" s="116"/>
      <c r="HI756" s="116"/>
      <c r="HJ756" s="116"/>
      <c r="HK756" s="116"/>
      <c r="HL756" s="116"/>
      <c r="HM756" s="116"/>
      <c r="HN756" s="116"/>
      <c r="HO756" s="116"/>
      <c r="HP756" s="116"/>
      <c r="HQ756" s="116"/>
      <c r="HR756" s="116"/>
      <c r="HS756" s="116"/>
      <c r="HT756" s="116"/>
      <c r="HU756" s="116"/>
      <c r="HV756" s="116"/>
      <c r="HW756" s="116"/>
      <c r="HX756" s="116"/>
      <c r="HY756" s="116"/>
      <c r="HZ756" s="116"/>
      <c r="IA756" s="116"/>
      <c r="IB756" s="116"/>
      <c r="IC756" s="116"/>
      <c r="ID756" s="116"/>
      <c r="IE756" s="116"/>
      <c r="IF756" s="116"/>
      <c r="IG756" s="116"/>
      <c r="IH756" s="116"/>
      <c r="II756" s="116"/>
      <c r="IJ756" s="116"/>
      <c r="IK756" s="116"/>
      <c r="IL756" s="116"/>
      <c r="IM756" s="116"/>
      <c r="IN756" s="116"/>
      <c r="IO756" s="116"/>
      <c r="IP756" s="116"/>
      <c r="IQ756" s="116"/>
      <c r="IR756" s="116"/>
      <c r="IS756" s="116"/>
      <c r="IT756" s="116"/>
      <c r="IU756" s="116"/>
      <c r="IV756" s="116"/>
      <c r="IW756" s="116"/>
    </row>
    <row r="757" spans="1:257" s="113" customFormat="1" ht="15">
      <c r="A757" s="155"/>
      <c r="B757" s="116"/>
      <c r="C757" s="118"/>
      <c r="D757" s="15"/>
      <c r="E757" s="116"/>
      <c r="K757" s="89"/>
      <c r="L757" s="9"/>
      <c r="M757" s="116"/>
      <c r="N757" s="116"/>
      <c r="O757" s="116"/>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AL757" s="116"/>
      <c r="AM757" s="116"/>
      <c r="AN757" s="116"/>
      <c r="AO757" s="116"/>
      <c r="AP757" s="116"/>
      <c r="AQ757" s="116"/>
      <c r="AR757" s="116"/>
      <c r="AS757" s="116"/>
      <c r="AT757" s="116"/>
      <c r="AU757" s="116"/>
      <c r="AV757" s="116"/>
      <c r="AW757" s="116"/>
      <c r="AX757" s="116"/>
      <c r="AY757" s="116"/>
      <c r="AZ757" s="116"/>
      <c r="BA757" s="116"/>
      <c r="BB757" s="116"/>
      <c r="BC757" s="116"/>
      <c r="BD757" s="116"/>
      <c r="BE757" s="116"/>
      <c r="BF757" s="116"/>
      <c r="BG757" s="116"/>
      <c r="BH757" s="116"/>
      <c r="BI757" s="116"/>
      <c r="BJ757" s="116"/>
      <c r="BK757" s="116"/>
      <c r="BL757" s="116"/>
      <c r="BM757" s="116"/>
      <c r="BN757" s="116"/>
      <c r="BO757" s="116"/>
      <c r="BP757" s="116"/>
      <c r="BQ757" s="116"/>
      <c r="BR757" s="116"/>
      <c r="BS757" s="116"/>
      <c r="BT757" s="116"/>
      <c r="BU757" s="116"/>
      <c r="BV757" s="116"/>
      <c r="BW757" s="116"/>
      <c r="BX757" s="116"/>
      <c r="BY757" s="116"/>
      <c r="BZ757" s="116"/>
      <c r="CA757" s="116"/>
      <c r="CB757" s="116"/>
      <c r="CC757" s="116"/>
      <c r="CD757" s="116"/>
      <c r="CE757" s="116"/>
      <c r="CF757" s="116"/>
      <c r="CG757" s="116"/>
      <c r="CH757" s="116"/>
      <c r="CI757" s="116"/>
      <c r="CJ757" s="116"/>
      <c r="CK757" s="116"/>
      <c r="CL757" s="116"/>
      <c r="CM757" s="116"/>
      <c r="CN757" s="116"/>
      <c r="CO757" s="116"/>
      <c r="CP757" s="116"/>
      <c r="CQ757" s="116"/>
      <c r="CR757" s="116"/>
      <c r="CS757" s="116"/>
      <c r="CT757" s="116"/>
      <c r="CU757" s="116"/>
      <c r="CV757" s="116"/>
      <c r="CW757" s="116"/>
      <c r="CX757" s="116"/>
      <c r="CY757" s="116"/>
      <c r="CZ757" s="116"/>
      <c r="DA757" s="116"/>
      <c r="DB757" s="116"/>
      <c r="DC757" s="116"/>
      <c r="DD757" s="116"/>
      <c r="DE757" s="116"/>
      <c r="DF757" s="116"/>
      <c r="DG757" s="116"/>
      <c r="DH757" s="116"/>
      <c r="DI757" s="116"/>
      <c r="DJ757" s="116"/>
      <c r="DK757" s="116"/>
      <c r="DL757" s="116"/>
      <c r="DM757" s="116"/>
      <c r="DN757" s="116"/>
      <c r="DO757" s="116"/>
      <c r="DP757" s="116"/>
      <c r="DQ757" s="116"/>
      <c r="DR757" s="116"/>
      <c r="DS757" s="116"/>
      <c r="DT757" s="116"/>
      <c r="DU757" s="116"/>
      <c r="DV757" s="116"/>
      <c r="DW757" s="116"/>
      <c r="DX757" s="116"/>
      <c r="DY757" s="116"/>
      <c r="DZ757" s="116"/>
      <c r="EA757" s="116"/>
      <c r="EB757" s="116"/>
      <c r="EC757" s="116"/>
      <c r="ED757" s="116"/>
      <c r="EE757" s="116"/>
      <c r="EF757" s="116"/>
      <c r="EG757" s="116"/>
      <c r="EH757" s="116"/>
      <c r="EI757" s="116"/>
      <c r="EJ757" s="116"/>
      <c r="EK757" s="116"/>
      <c r="EL757" s="116"/>
      <c r="EM757" s="116"/>
      <c r="EN757" s="116"/>
      <c r="EO757" s="116"/>
      <c r="EP757" s="116"/>
      <c r="EQ757" s="116"/>
      <c r="ER757" s="116"/>
      <c r="ES757" s="116"/>
      <c r="ET757" s="116"/>
      <c r="EU757" s="116"/>
      <c r="EV757" s="116"/>
      <c r="EW757" s="116"/>
      <c r="EX757" s="116"/>
      <c r="EY757" s="116"/>
      <c r="EZ757" s="116"/>
      <c r="FA757" s="116"/>
      <c r="FB757" s="116"/>
      <c r="FC757" s="116"/>
      <c r="FD757" s="116"/>
      <c r="FE757" s="116"/>
      <c r="FF757" s="116"/>
      <c r="FG757" s="116"/>
      <c r="FH757" s="116"/>
      <c r="FI757" s="116"/>
      <c r="FJ757" s="116"/>
      <c r="FK757" s="116"/>
      <c r="FL757" s="116"/>
      <c r="FM757" s="116"/>
      <c r="FN757" s="116"/>
      <c r="FO757" s="116"/>
      <c r="FP757" s="116"/>
      <c r="FQ757" s="116"/>
      <c r="FR757" s="116"/>
      <c r="FS757" s="116"/>
      <c r="FT757" s="116"/>
      <c r="FU757" s="116"/>
      <c r="FV757" s="116"/>
      <c r="FW757" s="116"/>
      <c r="FX757" s="116"/>
      <c r="FY757" s="116"/>
      <c r="FZ757" s="116"/>
      <c r="GA757" s="116"/>
      <c r="GB757" s="116"/>
      <c r="GC757" s="116"/>
      <c r="GD757" s="116"/>
      <c r="GE757" s="116"/>
      <c r="GF757" s="116"/>
      <c r="GG757" s="116"/>
      <c r="GH757" s="116"/>
      <c r="GI757" s="116"/>
      <c r="GJ757" s="116"/>
      <c r="GK757" s="116"/>
      <c r="GL757" s="116"/>
      <c r="GM757" s="116"/>
      <c r="GN757" s="116"/>
      <c r="GO757" s="116"/>
      <c r="GP757" s="116"/>
      <c r="GQ757" s="116"/>
      <c r="GR757" s="116"/>
      <c r="GS757" s="116"/>
      <c r="GT757" s="116"/>
      <c r="GU757" s="116"/>
      <c r="GV757" s="116"/>
      <c r="GW757" s="116"/>
      <c r="GX757" s="116"/>
      <c r="GY757" s="116"/>
      <c r="GZ757" s="116"/>
      <c r="HA757" s="116"/>
      <c r="HB757" s="116"/>
      <c r="HC757" s="116"/>
      <c r="HD757" s="116"/>
      <c r="HE757" s="116"/>
      <c r="HF757" s="116"/>
      <c r="HG757" s="116"/>
      <c r="HH757" s="116"/>
      <c r="HI757" s="116"/>
      <c r="HJ757" s="116"/>
      <c r="HK757" s="116"/>
      <c r="HL757" s="116"/>
      <c r="HM757" s="116"/>
      <c r="HN757" s="116"/>
      <c r="HO757" s="116"/>
      <c r="HP757" s="116"/>
      <c r="HQ757" s="116"/>
      <c r="HR757" s="116"/>
      <c r="HS757" s="116"/>
      <c r="HT757" s="116"/>
      <c r="HU757" s="116"/>
      <c r="HV757" s="116"/>
      <c r="HW757" s="116"/>
      <c r="HX757" s="116"/>
      <c r="HY757" s="116"/>
      <c r="HZ757" s="116"/>
      <c r="IA757" s="116"/>
      <c r="IB757" s="116"/>
      <c r="IC757" s="116"/>
      <c r="ID757" s="116"/>
      <c r="IE757" s="116"/>
      <c r="IF757" s="116"/>
      <c r="IG757" s="116"/>
      <c r="IH757" s="116"/>
      <c r="II757" s="116"/>
      <c r="IJ757" s="116"/>
      <c r="IK757" s="116"/>
      <c r="IL757" s="116"/>
      <c r="IM757" s="116"/>
      <c r="IN757" s="116"/>
      <c r="IO757" s="116"/>
      <c r="IP757" s="116"/>
      <c r="IQ757" s="116"/>
      <c r="IR757" s="116"/>
      <c r="IS757" s="116"/>
      <c r="IT757" s="116"/>
      <c r="IU757" s="116"/>
      <c r="IV757" s="116"/>
      <c r="IW757" s="116"/>
    </row>
    <row r="758" spans="1:257" s="113" customFormat="1" ht="47.25" customHeight="1">
      <c r="A758" s="155">
        <v>13</v>
      </c>
      <c r="B758" s="588" t="s">
        <v>419</v>
      </c>
      <c r="C758" s="588"/>
      <c r="D758" s="588"/>
      <c r="E758" s="588"/>
      <c r="F758" s="588"/>
      <c r="G758" s="588"/>
      <c r="H758" s="588"/>
      <c r="I758" s="116"/>
      <c r="J758" s="18"/>
      <c r="K758" s="64"/>
      <c r="L758" s="9"/>
      <c r="M758" s="116"/>
      <c r="N758" s="116"/>
      <c r="O758" s="116"/>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AL758" s="116"/>
      <c r="AM758" s="116"/>
      <c r="AN758" s="116"/>
      <c r="AO758" s="116"/>
      <c r="AP758" s="116"/>
      <c r="AQ758" s="116"/>
      <c r="AR758" s="116"/>
      <c r="AS758" s="116"/>
      <c r="AT758" s="116"/>
      <c r="AU758" s="116"/>
      <c r="AV758" s="116"/>
      <c r="AW758" s="116"/>
      <c r="AX758" s="116"/>
      <c r="AY758" s="116"/>
      <c r="AZ758" s="116"/>
      <c r="BA758" s="116"/>
      <c r="BB758" s="116"/>
      <c r="BC758" s="116"/>
      <c r="BD758" s="116"/>
      <c r="BE758" s="116"/>
      <c r="BF758" s="116"/>
      <c r="BG758" s="116"/>
      <c r="BH758" s="116"/>
      <c r="BI758" s="116"/>
      <c r="BJ758" s="116"/>
      <c r="BK758" s="116"/>
      <c r="BL758" s="116"/>
      <c r="BM758" s="116"/>
      <c r="BN758" s="116"/>
      <c r="BO758" s="116"/>
      <c r="BP758" s="116"/>
      <c r="BQ758" s="116"/>
      <c r="BR758" s="116"/>
      <c r="BS758" s="116"/>
      <c r="BT758" s="116"/>
      <c r="BU758" s="116"/>
      <c r="BV758" s="116"/>
      <c r="BW758" s="116"/>
      <c r="BX758" s="116"/>
      <c r="BY758" s="116"/>
      <c r="BZ758" s="116"/>
      <c r="CA758" s="116"/>
      <c r="CB758" s="116"/>
      <c r="CC758" s="116"/>
      <c r="CD758" s="116"/>
      <c r="CE758" s="116"/>
      <c r="CF758" s="116"/>
      <c r="CG758" s="116"/>
      <c r="CH758" s="116"/>
      <c r="CI758" s="116"/>
      <c r="CJ758" s="116"/>
      <c r="CK758" s="116"/>
      <c r="CL758" s="116"/>
      <c r="CM758" s="116"/>
      <c r="CN758" s="116"/>
      <c r="CO758" s="116"/>
      <c r="CP758" s="116"/>
      <c r="CQ758" s="116"/>
      <c r="CR758" s="116"/>
      <c r="CS758" s="116"/>
      <c r="CT758" s="116"/>
      <c r="CU758" s="116"/>
      <c r="CV758" s="116"/>
      <c r="CW758" s="116"/>
      <c r="CX758" s="116"/>
      <c r="CY758" s="116"/>
      <c r="CZ758" s="116"/>
      <c r="DA758" s="116"/>
      <c r="DB758" s="116"/>
      <c r="DC758" s="116"/>
      <c r="DD758" s="116"/>
      <c r="DE758" s="116"/>
      <c r="DF758" s="116"/>
      <c r="DG758" s="116"/>
      <c r="DH758" s="116"/>
      <c r="DI758" s="116"/>
      <c r="DJ758" s="116"/>
      <c r="DK758" s="116"/>
      <c r="DL758" s="116"/>
      <c r="DM758" s="116"/>
      <c r="DN758" s="116"/>
      <c r="DO758" s="116"/>
      <c r="DP758" s="116"/>
      <c r="DQ758" s="116"/>
      <c r="DR758" s="116"/>
      <c r="DS758" s="116"/>
      <c r="DT758" s="116"/>
      <c r="DU758" s="116"/>
      <c r="DV758" s="116"/>
      <c r="DW758" s="116"/>
      <c r="DX758" s="116"/>
      <c r="DY758" s="116"/>
      <c r="DZ758" s="116"/>
      <c r="EA758" s="116"/>
      <c r="EB758" s="116"/>
      <c r="EC758" s="116"/>
      <c r="ED758" s="116"/>
      <c r="EE758" s="116"/>
      <c r="EF758" s="116"/>
      <c r="EG758" s="116"/>
      <c r="EH758" s="116"/>
      <c r="EI758" s="116"/>
      <c r="EJ758" s="116"/>
      <c r="EK758" s="116"/>
      <c r="EL758" s="116"/>
      <c r="EM758" s="116"/>
      <c r="EN758" s="116"/>
      <c r="EO758" s="116"/>
      <c r="EP758" s="116"/>
      <c r="EQ758" s="116"/>
      <c r="ER758" s="116"/>
      <c r="ES758" s="116"/>
      <c r="ET758" s="116"/>
      <c r="EU758" s="116"/>
      <c r="EV758" s="116"/>
      <c r="EW758" s="116"/>
      <c r="EX758" s="116"/>
      <c r="EY758" s="116"/>
      <c r="EZ758" s="116"/>
      <c r="FA758" s="116"/>
      <c r="FB758" s="116"/>
      <c r="FC758" s="116"/>
      <c r="FD758" s="116"/>
      <c r="FE758" s="116"/>
      <c r="FF758" s="116"/>
      <c r="FG758" s="116"/>
      <c r="FH758" s="116"/>
      <c r="FI758" s="116"/>
      <c r="FJ758" s="116"/>
      <c r="FK758" s="116"/>
      <c r="FL758" s="116"/>
      <c r="FM758" s="116"/>
      <c r="FN758" s="116"/>
      <c r="FO758" s="116"/>
      <c r="FP758" s="116"/>
      <c r="FQ758" s="116"/>
      <c r="FR758" s="116"/>
      <c r="FS758" s="116"/>
      <c r="FT758" s="116"/>
      <c r="FU758" s="116"/>
      <c r="FV758" s="116"/>
      <c r="FW758" s="116"/>
      <c r="FX758" s="116"/>
      <c r="FY758" s="116"/>
      <c r="FZ758" s="116"/>
      <c r="GA758" s="116"/>
      <c r="GB758" s="116"/>
      <c r="GC758" s="116"/>
      <c r="GD758" s="116"/>
      <c r="GE758" s="116"/>
      <c r="GF758" s="116"/>
      <c r="GG758" s="116"/>
      <c r="GH758" s="116"/>
      <c r="GI758" s="116"/>
      <c r="GJ758" s="116"/>
      <c r="GK758" s="116"/>
      <c r="GL758" s="116"/>
      <c r="GM758" s="116"/>
      <c r="GN758" s="116"/>
      <c r="GO758" s="116"/>
      <c r="GP758" s="116"/>
      <c r="GQ758" s="116"/>
      <c r="GR758" s="116"/>
      <c r="GS758" s="116"/>
      <c r="GT758" s="116"/>
      <c r="GU758" s="116"/>
      <c r="GV758" s="116"/>
      <c r="GW758" s="116"/>
      <c r="GX758" s="116"/>
      <c r="GY758" s="116"/>
      <c r="GZ758" s="116"/>
      <c r="HA758" s="116"/>
      <c r="HB758" s="116"/>
      <c r="HC758" s="116"/>
      <c r="HD758" s="116"/>
      <c r="HE758" s="116"/>
      <c r="HF758" s="116"/>
      <c r="HG758" s="116"/>
      <c r="HH758" s="116"/>
      <c r="HI758" s="116"/>
      <c r="HJ758" s="116"/>
      <c r="HK758" s="116"/>
      <c r="HL758" s="116"/>
      <c r="HM758" s="116"/>
      <c r="HN758" s="116"/>
      <c r="HO758" s="116"/>
      <c r="HP758" s="116"/>
      <c r="HQ758" s="116"/>
      <c r="HR758" s="116"/>
      <c r="HS758" s="116"/>
      <c r="HT758" s="116"/>
      <c r="HU758" s="116"/>
      <c r="HV758" s="116"/>
      <c r="HW758" s="116"/>
      <c r="HX758" s="116"/>
      <c r="HY758" s="116"/>
      <c r="HZ758" s="116"/>
      <c r="IA758" s="116"/>
      <c r="IB758" s="116"/>
      <c r="IC758" s="116"/>
      <c r="ID758" s="116"/>
      <c r="IE758" s="116"/>
      <c r="IF758" s="116"/>
      <c r="IG758" s="116"/>
      <c r="IH758" s="116"/>
      <c r="II758" s="116"/>
      <c r="IJ758" s="116"/>
      <c r="IK758" s="116"/>
      <c r="IL758" s="116"/>
      <c r="IM758" s="116"/>
      <c r="IN758" s="116"/>
      <c r="IO758" s="116"/>
      <c r="IP758" s="116"/>
      <c r="IQ758" s="116"/>
      <c r="IR758" s="116"/>
      <c r="IS758" s="116"/>
      <c r="IT758" s="116"/>
      <c r="IU758" s="116"/>
      <c r="IV758" s="116"/>
      <c r="IW758" s="116"/>
    </row>
    <row r="759" spans="1:257" s="113" customFormat="1" ht="15">
      <c r="A759" s="155"/>
      <c r="B759" s="116" t="s">
        <v>244</v>
      </c>
      <c r="C759" s="116"/>
      <c r="D759" s="116">
        <v>6980</v>
      </c>
      <c r="E759" s="116"/>
      <c r="F759" s="116" t="s">
        <v>9</v>
      </c>
      <c r="G759" s="56"/>
      <c r="H759" s="116" t="s">
        <v>69</v>
      </c>
      <c r="I759" s="122"/>
      <c r="J759" s="51">
        <f>SUM(D759*G759)</f>
        <v>0</v>
      </c>
      <c r="K759" s="95" t="s">
        <v>69</v>
      </c>
      <c r="L759" s="9"/>
      <c r="M759" s="116"/>
      <c r="N759" s="116"/>
      <c r="O759" s="116"/>
      <c r="P759" s="116"/>
      <c r="Q759" s="116"/>
      <c r="R759" s="116"/>
      <c r="S759" s="116"/>
      <c r="T759" s="116"/>
      <c r="U759" s="116"/>
      <c r="V759" s="116"/>
      <c r="W759" s="116"/>
      <c r="X759" s="116"/>
      <c r="Y759" s="116"/>
      <c r="Z759" s="116"/>
      <c r="AA759" s="116"/>
      <c r="AB759" s="116"/>
      <c r="AC759" s="116"/>
      <c r="AD759" s="116"/>
      <c r="AE759" s="116"/>
      <c r="AF759" s="116"/>
      <c r="AG759" s="116"/>
      <c r="AH759" s="116"/>
      <c r="AI759" s="116"/>
      <c r="AJ759" s="116"/>
      <c r="AK759" s="116"/>
      <c r="AL759" s="116"/>
      <c r="AM759" s="116"/>
      <c r="AN759" s="116"/>
      <c r="AO759" s="116"/>
      <c r="AP759" s="116"/>
      <c r="AQ759" s="116"/>
      <c r="AR759" s="116"/>
      <c r="AS759" s="116"/>
      <c r="AT759" s="116"/>
      <c r="AU759" s="116"/>
      <c r="AV759" s="116"/>
      <c r="AW759" s="116"/>
      <c r="AX759" s="116"/>
      <c r="AY759" s="116"/>
      <c r="AZ759" s="116"/>
      <c r="BA759" s="116"/>
      <c r="BB759" s="116"/>
      <c r="BC759" s="116"/>
      <c r="BD759" s="116"/>
      <c r="BE759" s="116"/>
      <c r="BF759" s="116"/>
      <c r="BG759" s="116"/>
      <c r="BH759" s="116"/>
      <c r="BI759" s="116"/>
      <c r="BJ759" s="116"/>
      <c r="BK759" s="116"/>
      <c r="BL759" s="116"/>
      <c r="BM759" s="116"/>
      <c r="BN759" s="116"/>
      <c r="BO759" s="116"/>
      <c r="BP759" s="116"/>
      <c r="BQ759" s="116"/>
      <c r="BR759" s="116"/>
      <c r="BS759" s="116"/>
      <c r="BT759" s="116"/>
      <c r="BU759" s="116"/>
      <c r="BV759" s="116"/>
      <c r="BW759" s="116"/>
      <c r="BX759" s="116"/>
      <c r="BY759" s="116"/>
      <c r="BZ759" s="116"/>
      <c r="CA759" s="116"/>
      <c r="CB759" s="116"/>
      <c r="CC759" s="116"/>
      <c r="CD759" s="116"/>
      <c r="CE759" s="116"/>
      <c r="CF759" s="116"/>
      <c r="CG759" s="116"/>
      <c r="CH759" s="116"/>
      <c r="CI759" s="116"/>
      <c r="CJ759" s="116"/>
      <c r="CK759" s="116"/>
      <c r="CL759" s="116"/>
      <c r="CM759" s="116"/>
      <c r="CN759" s="116"/>
      <c r="CO759" s="116"/>
      <c r="CP759" s="116"/>
      <c r="CQ759" s="116"/>
      <c r="CR759" s="116"/>
      <c r="CS759" s="116"/>
      <c r="CT759" s="116"/>
      <c r="CU759" s="116"/>
      <c r="CV759" s="116"/>
      <c r="CW759" s="116"/>
      <c r="CX759" s="116"/>
      <c r="CY759" s="116"/>
      <c r="CZ759" s="116"/>
      <c r="DA759" s="116"/>
      <c r="DB759" s="116"/>
      <c r="DC759" s="116"/>
      <c r="DD759" s="116"/>
      <c r="DE759" s="116"/>
      <c r="DF759" s="116"/>
      <c r="DG759" s="116"/>
      <c r="DH759" s="116"/>
      <c r="DI759" s="116"/>
      <c r="DJ759" s="116"/>
      <c r="DK759" s="116"/>
      <c r="DL759" s="116"/>
      <c r="DM759" s="116"/>
      <c r="DN759" s="116"/>
      <c r="DO759" s="116"/>
      <c r="DP759" s="116"/>
      <c r="DQ759" s="116"/>
      <c r="DR759" s="116"/>
      <c r="DS759" s="116"/>
      <c r="DT759" s="116"/>
      <c r="DU759" s="116"/>
      <c r="DV759" s="116"/>
      <c r="DW759" s="116"/>
      <c r="DX759" s="116"/>
      <c r="DY759" s="116"/>
      <c r="DZ759" s="116"/>
      <c r="EA759" s="116"/>
      <c r="EB759" s="116"/>
      <c r="EC759" s="116"/>
      <c r="ED759" s="116"/>
      <c r="EE759" s="116"/>
      <c r="EF759" s="116"/>
      <c r="EG759" s="116"/>
      <c r="EH759" s="116"/>
      <c r="EI759" s="116"/>
      <c r="EJ759" s="116"/>
      <c r="EK759" s="116"/>
      <c r="EL759" s="116"/>
      <c r="EM759" s="116"/>
      <c r="EN759" s="116"/>
      <c r="EO759" s="116"/>
      <c r="EP759" s="116"/>
      <c r="EQ759" s="116"/>
      <c r="ER759" s="116"/>
      <c r="ES759" s="116"/>
      <c r="ET759" s="116"/>
      <c r="EU759" s="116"/>
      <c r="EV759" s="116"/>
      <c r="EW759" s="116"/>
      <c r="EX759" s="116"/>
      <c r="EY759" s="116"/>
      <c r="EZ759" s="116"/>
      <c r="FA759" s="116"/>
      <c r="FB759" s="116"/>
      <c r="FC759" s="116"/>
      <c r="FD759" s="116"/>
      <c r="FE759" s="116"/>
      <c r="FF759" s="116"/>
      <c r="FG759" s="116"/>
      <c r="FH759" s="116"/>
      <c r="FI759" s="116"/>
      <c r="FJ759" s="116"/>
      <c r="FK759" s="116"/>
      <c r="FL759" s="116"/>
      <c r="FM759" s="116"/>
      <c r="FN759" s="116"/>
      <c r="FO759" s="116"/>
      <c r="FP759" s="116"/>
      <c r="FQ759" s="116"/>
      <c r="FR759" s="116"/>
      <c r="FS759" s="116"/>
      <c r="FT759" s="116"/>
      <c r="FU759" s="116"/>
      <c r="FV759" s="116"/>
      <c r="FW759" s="116"/>
      <c r="FX759" s="116"/>
      <c r="FY759" s="116"/>
      <c r="FZ759" s="116"/>
      <c r="GA759" s="116"/>
      <c r="GB759" s="116"/>
      <c r="GC759" s="116"/>
      <c r="GD759" s="116"/>
      <c r="GE759" s="116"/>
      <c r="GF759" s="116"/>
      <c r="GG759" s="116"/>
      <c r="GH759" s="116"/>
      <c r="GI759" s="116"/>
      <c r="GJ759" s="116"/>
      <c r="GK759" s="116"/>
      <c r="GL759" s="116"/>
      <c r="GM759" s="116"/>
      <c r="GN759" s="116"/>
      <c r="GO759" s="116"/>
      <c r="GP759" s="116"/>
      <c r="GQ759" s="116"/>
      <c r="GR759" s="116"/>
      <c r="GS759" s="116"/>
      <c r="GT759" s="116"/>
      <c r="GU759" s="116"/>
      <c r="GV759" s="116"/>
      <c r="GW759" s="116"/>
      <c r="GX759" s="116"/>
      <c r="GY759" s="116"/>
      <c r="GZ759" s="116"/>
      <c r="HA759" s="116"/>
      <c r="HB759" s="116"/>
      <c r="HC759" s="116"/>
      <c r="HD759" s="116"/>
      <c r="HE759" s="116"/>
      <c r="HF759" s="116"/>
      <c r="HG759" s="116"/>
      <c r="HH759" s="116"/>
      <c r="HI759" s="116"/>
      <c r="HJ759" s="116"/>
      <c r="HK759" s="116"/>
      <c r="HL759" s="116"/>
      <c r="HM759" s="116"/>
      <c r="HN759" s="116"/>
      <c r="HO759" s="116"/>
      <c r="HP759" s="116"/>
      <c r="HQ759" s="116"/>
      <c r="HR759" s="116"/>
      <c r="HS759" s="116"/>
      <c r="HT759" s="116"/>
      <c r="HU759" s="116"/>
      <c r="HV759" s="116"/>
      <c r="HW759" s="116"/>
      <c r="HX759" s="116"/>
      <c r="HY759" s="116"/>
      <c r="HZ759" s="116"/>
      <c r="IA759" s="116"/>
      <c r="IB759" s="116"/>
      <c r="IC759" s="116"/>
      <c r="ID759" s="116"/>
      <c r="IE759" s="116"/>
      <c r="IF759" s="116"/>
      <c r="IG759" s="116"/>
      <c r="IH759" s="116"/>
      <c r="II759" s="116"/>
      <c r="IJ759" s="116"/>
      <c r="IK759" s="116"/>
      <c r="IL759" s="116"/>
      <c r="IM759" s="116"/>
      <c r="IN759" s="116"/>
      <c r="IO759" s="116"/>
      <c r="IP759" s="116"/>
      <c r="IQ759" s="116"/>
      <c r="IR759" s="116"/>
      <c r="IS759" s="116"/>
      <c r="IT759" s="116"/>
      <c r="IU759" s="116"/>
      <c r="IV759" s="116"/>
      <c r="IW759" s="116"/>
    </row>
    <row r="760" spans="1:257" s="113" customFormat="1" ht="20.45" customHeight="1">
      <c r="A760" s="155"/>
      <c r="B760" s="116"/>
      <c r="C760" s="118"/>
      <c r="D760" s="15"/>
      <c r="E760" s="116"/>
      <c r="K760" s="89"/>
      <c r="L760" s="9"/>
      <c r="M760" s="116"/>
      <c r="N760" s="116"/>
      <c r="O760" s="116"/>
      <c r="P760" s="116"/>
      <c r="Q760" s="116"/>
      <c r="R760" s="116"/>
      <c r="S760" s="116"/>
      <c r="T760" s="116"/>
      <c r="U760" s="116"/>
      <c r="V760" s="116"/>
      <c r="W760" s="116"/>
      <c r="X760" s="116"/>
      <c r="Y760" s="116"/>
      <c r="Z760" s="116"/>
      <c r="AA760" s="116"/>
      <c r="AB760" s="116"/>
      <c r="AC760" s="116"/>
      <c r="AD760" s="116"/>
      <c r="AE760" s="116"/>
      <c r="AF760" s="116"/>
      <c r="AG760" s="116"/>
      <c r="AH760" s="116"/>
      <c r="AI760" s="116"/>
      <c r="AJ760" s="116"/>
      <c r="AK760" s="116"/>
      <c r="AL760" s="116"/>
      <c r="AM760" s="116"/>
      <c r="AN760" s="116"/>
      <c r="AO760" s="116"/>
      <c r="AP760" s="116"/>
      <c r="AQ760" s="116"/>
      <c r="AR760" s="116"/>
      <c r="AS760" s="116"/>
      <c r="AT760" s="116"/>
      <c r="AU760" s="116"/>
      <c r="AV760" s="116"/>
      <c r="AW760" s="116"/>
      <c r="AX760" s="116"/>
      <c r="AY760" s="116"/>
      <c r="AZ760" s="116"/>
      <c r="BA760" s="116"/>
      <c r="BB760" s="116"/>
      <c r="BC760" s="116"/>
      <c r="BD760" s="116"/>
      <c r="BE760" s="116"/>
      <c r="BF760" s="116"/>
      <c r="BG760" s="116"/>
      <c r="BH760" s="116"/>
      <c r="BI760" s="116"/>
      <c r="BJ760" s="116"/>
      <c r="BK760" s="116"/>
      <c r="BL760" s="116"/>
      <c r="BM760" s="116"/>
      <c r="BN760" s="116"/>
      <c r="BO760" s="116"/>
      <c r="BP760" s="116"/>
      <c r="BQ760" s="116"/>
      <c r="BR760" s="116"/>
      <c r="BS760" s="116"/>
      <c r="BT760" s="116"/>
      <c r="BU760" s="116"/>
      <c r="BV760" s="116"/>
      <c r="BW760" s="116"/>
      <c r="BX760" s="116"/>
      <c r="BY760" s="116"/>
      <c r="BZ760" s="116"/>
      <c r="CA760" s="116"/>
      <c r="CB760" s="116"/>
      <c r="CC760" s="116"/>
      <c r="CD760" s="116"/>
      <c r="CE760" s="116"/>
      <c r="CF760" s="116"/>
      <c r="CG760" s="116"/>
      <c r="CH760" s="116"/>
      <c r="CI760" s="116"/>
      <c r="CJ760" s="116"/>
      <c r="CK760" s="116"/>
      <c r="CL760" s="116"/>
      <c r="CM760" s="116"/>
      <c r="CN760" s="116"/>
      <c r="CO760" s="116"/>
      <c r="CP760" s="116"/>
      <c r="CQ760" s="116"/>
      <c r="CR760" s="116"/>
      <c r="CS760" s="116"/>
      <c r="CT760" s="116"/>
      <c r="CU760" s="116"/>
      <c r="CV760" s="116"/>
      <c r="CW760" s="116"/>
      <c r="CX760" s="116"/>
      <c r="CY760" s="116"/>
      <c r="CZ760" s="116"/>
      <c r="DA760" s="116"/>
      <c r="DB760" s="116"/>
      <c r="DC760" s="116"/>
      <c r="DD760" s="116"/>
      <c r="DE760" s="116"/>
      <c r="DF760" s="116"/>
      <c r="DG760" s="116"/>
      <c r="DH760" s="116"/>
      <c r="DI760" s="116"/>
      <c r="DJ760" s="116"/>
      <c r="DK760" s="116"/>
      <c r="DL760" s="116"/>
      <c r="DM760" s="116"/>
      <c r="DN760" s="116"/>
      <c r="DO760" s="116"/>
      <c r="DP760" s="116"/>
      <c r="DQ760" s="116"/>
      <c r="DR760" s="116"/>
      <c r="DS760" s="116"/>
      <c r="DT760" s="116"/>
      <c r="DU760" s="116"/>
      <c r="DV760" s="116"/>
      <c r="DW760" s="116"/>
      <c r="DX760" s="116"/>
      <c r="DY760" s="116"/>
      <c r="DZ760" s="116"/>
      <c r="EA760" s="116"/>
      <c r="EB760" s="116"/>
      <c r="EC760" s="116"/>
      <c r="ED760" s="116"/>
      <c r="EE760" s="116"/>
      <c r="EF760" s="116"/>
      <c r="EG760" s="116"/>
      <c r="EH760" s="116"/>
      <c r="EI760" s="116"/>
      <c r="EJ760" s="116"/>
      <c r="EK760" s="116"/>
      <c r="EL760" s="116"/>
      <c r="EM760" s="116"/>
      <c r="EN760" s="116"/>
      <c r="EO760" s="116"/>
      <c r="EP760" s="116"/>
      <c r="EQ760" s="116"/>
      <c r="ER760" s="116"/>
      <c r="ES760" s="116"/>
      <c r="ET760" s="116"/>
      <c r="EU760" s="116"/>
      <c r="EV760" s="116"/>
      <c r="EW760" s="116"/>
      <c r="EX760" s="116"/>
      <c r="EY760" s="116"/>
      <c r="EZ760" s="116"/>
      <c r="FA760" s="116"/>
      <c r="FB760" s="116"/>
      <c r="FC760" s="116"/>
      <c r="FD760" s="116"/>
      <c r="FE760" s="116"/>
      <c r="FF760" s="116"/>
      <c r="FG760" s="116"/>
      <c r="FH760" s="116"/>
      <c r="FI760" s="116"/>
      <c r="FJ760" s="116"/>
      <c r="FK760" s="116"/>
      <c r="FL760" s="116"/>
      <c r="FM760" s="116"/>
      <c r="FN760" s="116"/>
      <c r="FO760" s="116"/>
      <c r="FP760" s="116"/>
      <c r="FQ760" s="116"/>
      <c r="FR760" s="116"/>
      <c r="FS760" s="116"/>
      <c r="FT760" s="116"/>
      <c r="FU760" s="116"/>
      <c r="FV760" s="116"/>
      <c r="FW760" s="116"/>
      <c r="FX760" s="116"/>
      <c r="FY760" s="116"/>
      <c r="FZ760" s="116"/>
      <c r="GA760" s="116"/>
      <c r="GB760" s="116"/>
      <c r="GC760" s="116"/>
      <c r="GD760" s="116"/>
      <c r="GE760" s="116"/>
      <c r="GF760" s="116"/>
      <c r="GG760" s="116"/>
      <c r="GH760" s="116"/>
      <c r="GI760" s="116"/>
      <c r="GJ760" s="116"/>
      <c r="GK760" s="116"/>
      <c r="GL760" s="116"/>
      <c r="GM760" s="116"/>
      <c r="GN760" s="116"/>
      <c r="GO760" s="116"/>
      <c r="GP760" s="116"/>
      <c r="GQ760" s="116"/>
      <c r="GR760" s="116"/>
      <c r="GS760" s="116"/>
      <c r="GT760" s="116"/>
      <c r="GU760" s="116"/>
      <c r="GV760" s="116"/>
      <c r="GW760" s="116"/>
      <c r="GX760" s="116"/>
      <c r="GY760" s="116"/>
      <c r="GZ760" s="116"/>
      <c r="HA760" s="116"/>
      <c r="HB760" s="116"/>
      <c r="HC760" s="116"/>
      <c r="HD760" s="116"/>
      <c r="HE760" s="116"/>
      <c r="HF760" s="116"/>
      <c r="HG760" s="116"/>
      <c r="HH760" s="116"/>
      <c r="HI760" s="116"/>
      <c r="HJ760" s="116"/>
      <c r="HK760" s="116"/>
      <c r="HL760" s="116"/>
      <c r="HM760" s="116"/>
      <c r="HN760" s="116"/>
      <c r="HO760" s="116"/>
      <c r="HP760" s="116"/>
      <c r="HQ760" s="116"/>
      <c r="HR760" s="116"/>
      <c r="HS760" s="116"/>
      <c r="HT760" s="116"/>
      <c r="HU760" s="116"/>
      <c r="HV760" s="116"/>
      <c r="HW760" s="116"/>
      <c r="HX760" s="116"/>
      <c r="HY760" s="116"/>
      <c r="HZ760" s="116"/>
      <c r="IA760" s="116"/>
      <c r="IB760" s="116"/>
      <c r="IC760" s="116"/>
      <c r="ID760" s="116"/>
      <c r="IE760" s="116"/>
      <c r="IF760" s="116"/>
      <c r="IG760" s="116"/>
      <c r="IH760" s="116"/>
      <c r="II760" s="116"/>
      <c r="IJ760" s="116"/>
      <c r="IK760" s="116"/>
      <c r="IL760" s="116"/>
      <c r="IM760" s="116"/>
      <c r="IN760" s="116"/>
      <c r="IO760" s="116"/>
      <c r="IP760" s="116"/>
      <c r="IQ760" s="116"/>
      <c r="IR760" s="116"/>
      <c r="IS760" s="116"/>
      <c r="IT760" s="116"/>
      <c r="IU760" s="116"/>
      <c r="IV760" s="116"/>
      <c r="IW760" s="116"/>
    </row>
    <row r="761" spans="1:257" s="113" customFormat="1" ht="15">
      <c r="A761" s="155"/>
      <c r="B761" s="3"/>
      <c r="C761" s="5"/>
      <c r="D761" s="30"/>
      <c r="E761" s="5"/>
      <c r="F761" s="103" t="s">
        <v>67</v>
      </c>
      <c r="G761" s="104"/>
      <c r="H761" s="105"/>
      <c r="I761" s="106"/>
      <c r="J761" s="83">
        <f>SUM(J719:J754)</f>
        <v>0</v>
      </c>
      <c r="K761" s="154" t="s">
        <v>69</v>
      </c>
      <c r="L761" s="9"/>
      <c r="M761" s="116"/>
      <c r="N761" s="116"/>
      <c r="O761" s="116"/>
      <c r="P761" s="116"/>
      <c r="Q761" s="116"/>
      <c r="R761" s="116"/>
      <c r="S761" s="116"/>
      <c r="T761" s="116"/>
      <c r="U761" s="116"/>
      <c r="V761" s="116"/>
      <c r="W761" s="116"/>
      <c r="X761" s="116"/>
      <c r="Y761" s="116"/>
      <c r="Z761" s="116"/>
      <c r="AA761" s="116"/>
      <c r="AB761" s="116"/>
      <c r="AC761" s="116"/>
      <c r="AD761" s="116"/>
      <c r="AE761" s="116"/>
      <c r="AF761" s="116"/>
      <c r="AG761" s="116"/>
      <c r="AH761" s="116"/>
      <c r="AI761" s="116"/>
      <c r="AJ761" s="116"/>
      <c r="AK761" s="116"/>
      <c r="AL761" s="116"/>
      <c r="AM761" s="116"/>
      <c r="AN761" s="116"/>
      <c r="AO761" s="116"/>
      <c r="AP761" s="116"/>
      <c r="AQ761" s="116"/>
      <c r="AR761" s="116"/>
      <c r="AS761" s="116"/>
      <c r="AT761" s="116"/>
      <c r="AU761" s="116"/>
      <c r="AV761" s="116"/>
      <c r="AW761" s="116"/>
      <c r="AX761" s="116"/>
      <c r="AY761" s="116"/>
      <c r="AZ761" s="116"/>
      <c r="BA761" s="116"/>
      <c r="BB761" s="116"/>
      <c r="BC761" s="116"/>
      <c r="BD761" s="116"/>
      <c r="BE761" s="116"/>
      <c r="BF761" s="116"/>
      <c r="BG761" s="116"/>
      <c r="BH761" s="116"/>
      <c r="BI761" s="116"/>
      <c r="BJ761" s="116"/>
      <c r="BK761" s="116"/>
      <c r="BL761" s="116"/>
      <c r="BM761" s="116"/>
      <c r="BN761" s="116"/>
      <c r="BO761" s="116"/>
      <c r="BP761" s="116"/>
      <c r="BQ761" s="116"/>
      <c r="BR761" s="116"/>
      <c r="BS761" s="116"/>
      <c r="BT761" s="116"/>
      <c r="BU761" s="116"/>
      <c r="BV761" s="116"/>
      <c r="BW761" s="116"/>
      <c r="BX761" s="116"/>
      <c r="BY761" s="116"/>
      <c r="BZ761" s="116"/>
      <c r="CA761" s="116"/>
      <c r="CB761" s="116"/>
      <c r="CC761" s="116"/>
      <c r="CD761" s="116"/>
      <c r="CE761" s="116"/>
      <c r="CF761" s="116"/>
      <c r="CG761" s="116"/>
      <c r="CH761" s="116"/>
      <c r="CI761" s="116"/>
      <c r="CJ761" s="116"/>
      <c r="CK761" s="116"/>
      <c r="CL761" s="116"/>
      <c r="CM761" s="116"/>
      <c r="CN761" s="116"/>
      <c r="CO761" s="116"/>
      <c r="CP761" s="116"/>
      <c r="CQ761" s="116"/>
      <c r="CR761" s="116"/>
      <c r="CS761" s="116"/>
      <c r="CT761" s="116"/>
      <c r="CU761" s="116"/>
      <c r="CV761" s="116"/>
      <c r="CW761" s="116"/>
      <c r="CX761" s="116"/>
      <c r="CY761" s="116"/>
      <c r="CZ761" s="116"/>
      <c r="DA761" s="116"/>
      <c r="DB761" s="116"/>
      <c r="DC761" s="116"/>
      <c r="DD761" s="116"/>
      <c r="DE761" s="116"/>
      <c r="DF761" s="116"/>
      <c r="DG761" s="116"/>
      <c r="DH761" s="116"/>
      <c r="DI761" s="116"/>
      <c r="DJ761" s="116"/>
      <c r="DK761" s="116"/>
      <c r="DL761" s="116"/>
      <c r="DM761" s="116"/>
      <c r="DN761" s="116"/>
      <c r="DO761" s="116"/>
      <c r="DP761" s="116"/>
      <c r="DQ761" s="116"/>
      <c r="DR761" s="116"/>
      <c r="DS761" s="116"/>
      <c r="DT761" s="116"/>
      <c r="DU761" s="116"/>
      <c r="DV761" s="116"/>
      <c r="DW761" s="116"/>
      <c r="DX761" s="116"/>
      <c r="DY761" s="116"/>
      <c r="DZ761" s="116"/>
      <c r="EA761" s="116"/>
      <c r="EB761" s="116"/>
      <c r="EC761" s="116"/>
      <c r="ED761" s="116"/>
      <c r="EE761" s="116"/>
      <c r="EF761" s="116"/>
      <c r="EG761" s="116"/>
      <c r="EH761" s="116"/>
      <c r="EI761" s="116"/>
      <c r="EJ761" s="116"/>
      <c r="EK761" s="116"/>
      <c r="EL761" s="116"/>
      <c r="EM761" s="116"/>
      <c r="EN761" s="116"/>
      <c r="EO761" s="116"/>
      <c r="EP761" s="116"/>
      <c r="EQ761" s="116"/>
      <c r="ER761" s="116"/>
      <c r="ES761" s="116"/>
      <c r="ET761" s="116"/>
      <c r="EU761" s="116"/>
      <c r="EV761" s="116"/>
      <c r="EW761" s="116"/>
      <c r="EX761" s="116"/>
      <c r="EY761" s="116"/>
      <c r="EZ761" s="116"/>
      <c r="FA761" s="116"/>
      <c r="FB761" s="116"/>
      <c r="FC761" s="116"/>
      <c r="FD761" s="116"/>
      <c r="FE761" s="116"/>
      <c r="FF761" s="116"/>
      <c r="FG761" s="116"/>
      <c r="FH761" s="116"/>
      <c r="FI761" s="116"/>
      <c r="FJ761" s="116"/>
      <c r="FK761" s="116"/>
      <c r="FL761" s="116"/>
      <c r="FM761" s="116"/>
      <c r="FN761" s="116"/>
      <c r="FO761" s="116"/>
      <c r="FP761" s="116"/>
      <c r="FQ761" s="116"/>
      <c r="FR761" s="116"/>
      <c r="FS761" s="116"/>
      <c r="FT761" s="116"/>
      <c r="FU761" s="116"/>
      <c r="FV761" s="116"/>
      <c r="FW761" s="116"/>
      <c r="FX761" s="116"/>
      <c r="FY761" s="116"/>
      <c r="FZ761" s="116"/>
      <c r="GA761" s="116"/>
      <c r="GB761" s="116"/>
      <c r="GC761" s="116"/>
      <c r="GD761" s="116"/>
      <c r="GE761" s="116"/>
      <c r="GF761" s="116"/>
      <c r="GG761" s="116"/>
      <c r="GH761" s="116"/>
      <c r="GI761" s="116"/>
      <c r="GJ761" s="116"/>
      <c r="GK761" s="116"/>
      <c r="GL761" s="116"/>
      <c r="GM761" s="116"/>
      <c r="GN761" s="116"/>
      <c r="GO761" s="116"/>
      <c r="GP761" s="116"/>
      <c r="GQ761" s="116"/>
      <c r="GR761" s="116"/>
      <c r="GS761" s="116"/>
      <c r="GT761" s="116"/>
      <c r="GU761" s="116"/>
      <c r="GV761" s="116"/>
      <c r="GW761" s="116"/>
      <c r="GX761" s="116"/>
      <c r="GY761" s="116"/>
      <c r="GZ761" s="116"/>
      <c r="HA761" s="116"/>
      <c r="HB761" s="116"/>
      <c r="HC761" s="116"/>
      <c r="HD761" s="116"/>
      <c r="HE761" s="116"/>
      <c r="HF761" s="116"/>
      <c r="HG761" s="116"/>
      <c r="HH761" s="116"/>
      <c r="HI761" s="116"/>
      <c r="HJ761" s="116"/>
      <c r="HK761" s="116"/>
      <c r="HL761" s="116"/>
      <c r="HM761" s="116"/>
      <c r="HN761" s="116"/>
      <c r="HO761" s="116"/>
      <c r="HP761" s="116"/>
      <c r="HQ761" s="116"/>
      <c r="HR761" s="116"/>
      <c r="HS761" s="116"/>
      <c r="HT761" s="116"/>
      <c r="HU761" s="116"/>
      <c r="HV761" s="116"/>
      <c r="HW761" s="116"/>
      <c r="HX761" s="116"/>
      <c r="HY761" s="116"/>
      <c r="HZ761" s="116"/>
      <c r="IA761" s="116"/>
      <c r="IB761" s="116"/>
      <c r="IC761" s="116"/>
      <c r="ID761" s="116"/>
      <c r="IE761" s="116"/>
      <c r="IF761" s="116"/>
      <c r="IG761" s="116"/>
      <c r="IH761" s="116"/>
      <c r="II761" s="116"/>
      <c r="IJ761" s="116"/>
      <c r="IK761" s="116"/>
      <c r="IL761" s="116"/>
      <c r="IM761" s="116"/>
      <c r="IN761" s="116"/>
      <c r="IO761" s="116"/>
      <c r="IP761" s="116"/>
      <c r="IQ761" s="116"/>
      <c r="IR761" s="116"/>
      <c r="IS761" s="116"/>
      <c r="IT761" s="116"/>
      <c r="IU761" s="116"/>
      <c r="IV761" s="116"/>
      <c r="IW761" s="116"/>
    </row>
    <row r="762" spans="1:257" s="113" customFormat="1" ht="15">
      <c r="A762" s="157"/>
      <c r="B762" s="5"/>
      <c r="C762" s="3"/>
      <c r="D762" s="18"/>
      <c r="E762" s="3"/>
      <c r="F762" s="1"/>
      <c r="G762" s="52"/>
      <c r="H762" s="3"/>
      <c r="I762" s="2"/>
      <c r="J762" s="29"/>
      <c r="K762" s="89"/>
      <c r="L762" s="9"/>
      <c r="M762" s="116"/>
      <c r="N762" s="116"/>
      <c r="O762" s="116"/>
      <c r="P762" s="116"/>
      <c r="Q762" s="116"/>
      <c r="R762" s="116"/>
      <c r="S762" s="116"/>
      <c r="T762" s="116"/>
      <c r="U762" s="116"/>
      <c r="V762" s="116"/>
      <c r="W762" s="116"/>
      <c r="X762" s="116"/>
      <c r="Y762" s="116"/>
      <c r="Z762" s="116"/>
      <c r="AA762" s="116"/>
      <c r="AB762" s="116"/>
      <c r="AC762" s="116"/>
      <c r="AD762" s="116"/>
      <c r="AE762" s="116"/>
      <c r="AF762" s="116"/>
      <c r="AG762" s="116"/>
      <c r="AH762" s="116"/>
      <c r="AI762" s="116"/>
      <c r="AJ762" s="116"/>
      <c r="AK762" s="116"/>
      <c r="AL762" s="116"/>
      <c r="AM762" s="116"/>
      <c r="AN762" s="116"/>
      <c r="AO762" s="116"/>
      <c r="AP762" s="116"/>
      <c r="AQ762" s="116"/>
      <c r="AR762" s="116"/>
      <c r="AS762" s="116"/>
      <c r="AT762" s="116"/>
      <c r="AU762" s="116"/>
      <c r="AV762" s="116"/>
      <c r="AW762" s="116"/>
      <c r="AX762" s="116"/>
      <c r="AY762" s="116"/>
      <c r="AZ762" s="116"/>
      <c r="BA762" s="116"/>
      <c r="BB762" s="116"/>
      <c r="BC762" s="116"/>
      <c r="BD762" s="116"/>
      <c r="BE762" s="116"/>
      <c r="BF762" s="116"/>
      <c r="BG762" s="116"/>
      <c r="BH762" s="116"/>
      <c r="BI762" s="116"/>
      <c r="BJ762" s="116"/>
      <c r="BK762" s="116"/>
      <c r="BL762" s="116"/>
      <c r="BM762" s="116"/>
      <c r="BN762" s="116"/>
      <c r="BO762" s="116"/>
      <c r="BP762" s="116"/>
      <c r="BQ762" s="116"/>
      <c r="BR762" s="116"/>
      <c r="BS762" s="116"/>
      <c r="BT762" s="116"/>
      <c r="BU762" s="116"/>
      <c r="BV762" s="116"/>
      <c r="BW762" s="116"/>
      <c r="BX762" s="116"/>
      <c r="BY762" s="116"/>
      <c r="BZ762" s="116"/>
      <c r="CA762" s="116"/>
      <c r="CB762" s="116"/>
      <c r="CC762" s="116"/>
      <c r="CD762" s="116"/>
      <c r="CE762" s="116"/>
      <c r="CF762" s="116"/>
      <c r="CG762" s="116"/>
      <c r="CH762" s="116"/>
      <c r="CI762" s="116"/>
      <c r="CJ762" s="116"/>
      <c r="CK762" s="116"/>
      <c r="CL762" s="116"/>
      <c r="CM762" s="116"/>
      <c r="CN762" s="116"/>
      <c r="CO762" s="116"/>
      <c r="CP762" s="116"/>
      <c r="CQ762" s="116"/>
      <c r="CR762" s="116"/>
      <c r="CS762" s="116"/>
      <c r="CT762" s="116"/>
      <c r="CU762" s="116"/>
      <c r="CV762" s="116"/>
      <c r="CW762" s="116"/>
      <c r="CX762" s="116"/>
      <c r="CY762" s="116"/>
      <c r="CZ762" s="116"/>
      <c r="DA762" s="116"/>
      <c r="DB762" s="116"/>
      <c r="DC762" s="116"/>
      <c r="DD762" s="116"/>
      <c r="DE762" s="116"/>
      <c r="DF762" s="116"/>
      <c r="DG762" s="116"/>
      <c r="DH762" s="116"/>
      <c r="DI762" s="116"/>
      <c r="DJ762" s="116"/>
      <c r="DK762" s="116"/>
      <c r="DL762" s="116"/>
      <c r="DM762" s="116"/>
      <c r="DN762" s="116"/>
      <c r="DO762" s="116"/>
      <c r="DP762" s="116"/>
      <c r="DQ762" s="116"/>
      <c r="DR762" s="116"/>
      <c r="DS762" s="116"/>
      <c r="DT762" s="116"/>
      <c r="DU762" s="116"/>
      <c r="DV762" s="116"/>
      <c r="DW762" s="116"/>
      <c r="DX762" s="116"/>
      <c r="DY762" s="116"/>
      <c r="DZ762" s="116"/>
      <c r="EA762" s="116"/>
      <c r="EB762" s="116"/>
      <c r="EC762" s="116"/>
      <c r="ED762" s="116"/>
      <c r="EE762" s="116"/>
      <c r="EF762" s="116"/>
      <c r="EG762" s="116"/>
      <c r="EH762" s="116"/>
      <c r="EI762" s="116"/>
      <c r="EJ762" s="116"/>
      <c r="EK762" s="116"/>
      <c r="EL762" s="116"/>
      <c r="EM762" s="116"/>
      <c r="EN762" s="116"/>
      <c r="EO762" s="116"/>
      <c r="EP762" s="116"/>
      <c r="EQ762" s="116"/>
      <c r="ER762" s="116"/>
      <c r="ES762" s="116"/>
      <c r="ET762" s="116"/>
      <c r="EU762" s="116"/>
      <c r="EV762" s="116"/>
      <c r="EW762" s="116"/>
      <c r="EX762" s="116"/>
      <c r="EY762" s="116"/>
      <c r="EZ762" s="116"/>
      <c r="FA762" s="116"/>
      <c r="FB762" s="116"/>
      <c r="FC762" s="116"/>
      <c r="FD762" s="116"/>
      <c r="FE762" s="116"/>
      <c r="FF762" s="116"/>
      <c r="FG762" s="116"/>
      <c r="FH762" s="116"/>
      <c r="FI762" s="116"/>
      <c r="FJ762" s="116"/>
      <c r="FK762" s="116"/>
      <c r="FL762" s="116"/>
      <c r="FM762" s="116"/>
      <c r="FN762" s="116"/>
      <c r="FO762" s="116"/>
      <c r="FP762" s="116"/>
      <c r="FQ762" s="116"/>
      <c r="FR762" s="116"/>
      <c r="FS762" s="116"/>
      <c r="FT762" s="116"/>
      <c r="FU762" s="116"/>
      <c r="FV762" s="116"/>
      <c r="FW762" s="116"/>
      <c r="FX762" s="116"/>
      <c r="FY762" s="116"/>
      <c r="FZ762" s="116"/>
      <c r="GA762" s="116"/>
      <c r="GB762" s="116"/>
      <c r="GC762" s="116"/>
      <c r="GD762" s="116"/>
      <c r="GE762" s="116"/>
      <c r="GF762" s="116"/>
      <c r="GG762" s="116"/>
      <c r="GH762" s="116"/>
      <c r="GI762" s="116"/>
      <c r="GJ762" s="116"/>
      <c r="GK762" s="116"/>
      <c r="GL762" s="116"/>
      <c r="GM762" s="116"/>
      <c r="GN762" s="116"/>
      <c r="GO762" s="116"/>
      <c r="GP762" s="116"/>
      <c r="GQ762" s="116"/>
      <c r="GR762" s="116"/>
      <c r="GS762" s="116"/>
      <c r="GT762" s="116"/>
      <c r="GU762" s="116"/>
      <c r="GV762" s="116"/>
      <c r="GW762" s="116"/>
      <c r="GX762" s="116"/>
      <c r="GY762" s="116"/>
      <c r="GZ762" s="116"/>
      <c r="HA762" s="116"/>
      <c r="HB762" s="116"/>
      <c r="HC762" s="116"/>
      <c r="HD762" s="116"/>
      <c r="HE762" s="116"/>
      <c r="HF762" s="116"/>
      <c r="HG762" s="116"/>
      <c r="HH762" s="116"/>
      <c r="HI762" s="116"/>
      <c r="HJ762" s="116"/>
      <c r="HK762" s="116"/>
      <c r="HL762" s="116"/>
      <c r="HM762" s="116"/>
      <c r="HN762" s="116"/>
      <c r="HO762" s="116"/>
      <c r="HP762" s="116"/>
      <c r="HQ762" s="116"/>
      <c r="HR762" s="116"/>
      <c r="HS762" s="116"/>
      <c r="HT762" s="116"/>
      <c r="HU762" s="116"/>
      <c r="HV762" s="116"/>
      <c r="HW762" s="116"/>
      <c r="HX762" s="116"/>
      <c r="HY762" s="116"/>
      <c r="HZ762" s="116"/>
      <c r="IA762" s="116"/>
      <c r="IB762" s="116"/>
      <c r="IC762" s="116"/>
      <c r="ID762" s="116"/>
      <c r="IE762" s="116"/>
      <c r="IF762" s="116"/>
      <c r="IG762" s="116"/>
      <c r="IH762" s="116"/>
      <c r="II762" s="116"/>
      <c r="IJ762" s="116"/>
      <c r="IK762" s="116"/>
      <c r="IL762" s="116"/>
      <c r="IM762" s="116"/>
      <c r="IN762" s="116"/>
      <c r="IO762" s="116"/>
      <c r="IP762" s="116"/>
      <c r="IQ762" s="116"/>
      <c r="IR762" s="116"/>
      <c r="IS762" s="116"/>
      <c r="IT762" s="116"/>
      <c r="IU762" s="116"/>
      <c r="IV762" s="116"/>
      <c r="IW762" s="116"/>
    </row>
    <row r="763" spans="1:257" ht="15">
      <c r="A763" s="155"/>
      <c r="B763" s="172" t="s">
        <v>15</v>
      </c>
      <c r="C763" s="115" t="s">
        <v>394</v>
      </c>
      <c r="D763" s="69"/>
      <c r="E763" s="3"/>
      <c r="F763" s="1"/>
      <c r="G763" s="52"/>
      <c r="H763" s="3"/>
      <c r="I763" s="13"/>
      <c r="J763" s="44"/>
      <c r="K763" s="101"/>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c r="IW763" s="3"/>
    </row>
    <row r="764" spans="1:257" ht="14.25">
      <c r="A764" s="155"/>
      <c r="B764" s="7"/>
      <c r="C764" s="5"/>
      <c r="D764" s="18"/>
      <c r="E764" s="3"/>
      <c r="F764" s="1"/>
      <c r="G764" s="52"/>
      <c r="H764" s="3"/>
      <c r="I764" s="13"/>
      <c r="J764" s="44"/>
      <c r="K764" s="101"/>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c r="FK764" s="3"/>
      <c r="FL764" s="3"/>
      <c r="FM764" s="3"/>
      <c r="FN764" s="3"/>
      <c r="FO764" s="3"/>
      <c r="FP764" s="3"/>
      <c r="FQ764" s="3"/>
      <c r="FR764" s="3"/>
      <c r="FS764" s="3"/>
      <c r="FT764" s="3"/>
      <c r="FU764" s="3"/>
      <c r="FV764" s="3"/>
      <c r="FW764" s="3"/>
      <c r="FX764" s="3"/>
      <c r="FY764" s="3"/>
      <c r="FZ764" s="3"/>
      <c r="GA764" s="3"/>
      <c r="GB764" s="3"/>
      <c r="GC764" s="3"/>
      <c r="GD764" s="3"/>
      <c r="GE764" s="3"/>
      <c r="GF764" s="3"/>
      <c r="GG764" s="3"/>
      <c r="GH764" s="3"/>
      <c r="GI764" s="3"/>
      <c r="GJ764" s="3"/>
      <c r="GK764" s="3"/>
      <c r="GL764" s="3"/>
      <c r="GM764" s="3"/>
      <c r="GN764" s="3"/>
      <c r="GO764" s="3"/>
      <c r="GP764" s="3"/>
      <c r="GQ764" s="3"/>
      <c r="GR764" s="3"/>
      <c r="GS764" s="3"/>
      <c r="GT764" s="3"/>
      <c r="GU764" s="3"/>
      <c r="GV764" s="3"/>
      <c r="GW764" s="3"/>
      <c r="GX764" s="3"/>
      <c r="GY764" s="3"/>
      <c r="GZ764" s="3"/>
      <c r="HA764" s="3"/>
      <c r="HB764" s="3"/>
      <c r="HC764" s="3"/>
      <c r="HD764" s="3"/>
      <c r="HE764" s="3"/>
      <c r="HF764" s="3"/>
      <c r="HG764" s="3"/>
      <c r="HH764" s="3"/>
      <c r="HI764" s="3"/>
      <c r="HJ764" s="3"/>
      <c r="HK764" s="3"/>
      <c r="HL764" s="3"/>
      <c r="HM764" s="3"/>
      <c r="HN764" s="3"/>
      <c r="HO764" s="3"/>
      <c r="HP764" s="3"/>
      <c r="HQ764" s="3"/>
      <c r="HR764" s="3"/>
      <c r="HS764" s="3"/>
      <c r="HT764" s="3"/>
      <c r="HU764" s="3"/>
      <c r="HV764" s="3"/>
      <c r="HW764" s="3"/>
      <c r="HX764" s="3"/>
      <c r="HY764" s="3"/>
      <c r="HZ764" s="3"/>
      <c r="IA764" s="3"/>
      <c r="IB764" s="3"/>
      <c r="IC764" s="3"/>
      <c r="ID764" s="3"/>
      <c r="IE764" s="3"/>
      <c r="IF764" s="3"/>
      <c r="IG764" s="3"/>
      <c r="IH764" s="3"/>
      <c r="II764" s="3"/>
      <c r="IJ764" s="3"/>
      <c r="IK764" s="3"/>
      <c r="IL764" s="3"/>
      <c r="IM764" s="3"/>
      <c r="IN764" s="3"/>
      <c r="IO764" s="3"/>
      <c r="IP764" s="3"/>
      <c r="IQ764" s="3"/>
      <c r="IR764" s="3"/>
      <c r="IS764" s="3"/>
      <c r="IT764" s="3"/>
      <c r="IU764" s="3"/>
      <c r="IV764" s="3"/>
      <c r="IW764" s="3"/>
    </row>
    <row r="765" spans="1:257">
      <c r="A765" s="155"/>
      <c r="B765" s="589" t="s">
        <v>393</v>
      </c>
      <c r="C765" s="589"/>
      <c r="D765" s="589"/>
      <c r="E765" s="589"/>
      <c r="F765" s="589"/>
      <c r="G765" s="589"/>
      <c r="H765" s="589"/>
      <c r="I765" s="589"/>
      <c r="J765" s="589"/>
      <c r="K765" s="101"/>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c r="FK765" s="3"/>
      <c r="FL765" s="3"/>
      <c r="FM765" s="3"/>
      <c r="FN765" s="3"/>
      <c r="FO765" s="3"/>
      <c r="FP765" s="3"/>
      <c r="FQ765" s="3"/>
      <c r="FR765" s="3"/>
      <c r="FS765" s="3"/>
      <c r="FT765" s="3"/>
      <c r="FU765" s="3"/>
      <c r="FV765" s="3"/>
      <c r="FW765" s="3"/>
      <c r="FX765" s="3"/>
      <c r="FY765" s="3"/>
      <c r="FZ765" s="3"/>
      <c r="GA765" s="3"/>
      <c r="GB765" s="3"/>
      <c r="GC765" s="3"/>
      <c r="GD765" s="3"/>
      <c r="GE765" s="3"/>
      <c r="GF765" s="3"/>
      <c r="GG765" s="3"/>
      <c r="GH765" s="3"/>
      <c r="GI765" s="3"/>
      <c r="GJ765" s="3"/>
      <c r="GK765" s="3"/>
      <c r="GL765" s="3"/>
      <c r="GM765" s="3"/>
      <c r="GN765" s="3"/>
      <c r="GO765" s="3"/>
      <c r="GP765" s="3"/>
      <c r="GQ765" s="3"/>
      <c r="GR765" s="3"/>
      <c r="GS765" s="3"/>
      <c r="GT765" s="3"/>
      <c r="GU765" s="3"/>
      <c r="GV765" s="3"/>
      <c r="GW765" s="3"/>
      <c r="GX765" s="3"/>
      <c r="GY765" s="3"/>
      <c r="GZ765" s="3"/>
      <c r="HA765" s="3"/>
      <c r="HB765" s="3"/>
      <c r="HC765" s="3"/>
      <c r="HD765" s="3"/>
      <c r="HE765" s="3"/>
      <c r="HF765" s="3"/>
      <c r="HG765" s="3"/>
      <c r="HH765" s="3"/>
      <c r="HI765" s="3"/>
      <c r="HJ765" s="3"/>
      <c r="HK765" s="3"/>
      <c r="HL765" s="3"/>
      <c r="HM765" s="3"/>
      <c r="HN765" s="3"/>
      <c r="HO765" s="3"/>
      <c r="HP765" s="3"/>
      <c r="HQ765" s="3"/>
      <c r="HR765" s="3"/>
      <c r="HS765" s="3"/>
      <c r="HT765" s="3"/>
      <c r="HU765" s="3"/>
      <c r="HV765" s="3"/>
      <c r="HW765" s="3"/>
      <c r="HX765" s="3"/>
      <c r="HY765" s="3"/>
      <c r="HZ765" s="3"/>
      <c r="IA765" s="3"/>
      <c r="IB765" s="3"/>
      <c r="IC765" s="3"/>
      <c r="ID765" s="3"/>
      <c r="IE765" s="3"/>
      <c r="IF765" s="3"/>
      <c r="IG765" s="3"/>
      <c r="IH765" s="3"/>
      <c r="II765" s="3"/>
      <c r="IJ765" s="3"/>
      <c r="IK765" s="3"/>
      <c r="IL765" s="3"/>
      <c r="IM765" s="3"/>
      <c r="IN765" s="3"/>
      <c r="IO765" s="3"/>
      <c r="IP765" s="3"/>
      <c r="IQ765" s="3"/>
      <c r="IR765" s="3"/>
      <c r="IS765" s="3"/>
      <c r="IT765" s="3"/>
      <c r="IU765" s="3"/>
      <c r="IV765" s="3"/>
      <c r="IW765" s="3"/>
    </row>
    <row r="766" spans="1:257" ht="14.25">
      <c r="A766" s="155"/>
      <c r="B766" s="119"/>
      <c r="C766" s="118"/>
      <c r="D766" s="18"/>
      <c r="E766" s="116"/>
      <c r="F766" s="114"/>
      <c r="G766" s="52"/>
      <c r="H766" s="116"/>
      <c r="I766" s="123"/>
      <c r="J766" s="44"/>
      <c r="K766" s="101"/>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c r="IR766" s="3"/>
      <c r="IS766" s="3"/>
      <c r="IT766" s="3"/>
      <c r="IU766" s="3"/>
      <c r="IV766" s="3"/>
      <c r="IW766" s="3"/>
    </row>
    <row r="767" spans="1:257" s="113" customFormat="1" ht="66" customHeight="1">
      <c r="A767" s="155">
        <v>1</v>
      </c>
      <c r="B767" s="588" t="s">
        <v>112</v>
      </c>
      <c r="C767" s="588"/>
      <c r="D767" s="588"/>
      <c r="E767" s="588"/>
      <c r="F767" s="588"/>
      <c r="G767" s="588"/>
      <c r="H767" s="588"/>
      <c r="I767" s="12"/>
      <c r="J767" s="72"/>
      <c r="K767" s="89"/>
      <c r="L767" s="116"/>
      <c r="M767" s="116"/>
      <c r="N767" s="116"/>
      <c r="O767" s="116"/>
      <c r="P767" s="116"/>
      <c r="Q767" s="116"/>
      <c r="R767" s="116"/>
      <c r="S767" s="116"/>
      <c r="T767" s="116"/>
      <c r="U767" s="116"/>
      <c r="V767" s="116"/>
      <c r="W767" s="116"/>
      <c r="X767" s="116"/>
      <c r="Y767" s="116"/>
      <c r="Z767" s="116"/>
      <c r="AA767" s="116"/>
      <c r="AB767" s="116"/>
      <c r="AC767" s="116"/>
      <c r="AD767" s="116"/>
      <c r="AE767" s="116"/>
      <c r="AF767" s="116"/>
      <c r="AG767" s="116"/>
      <c r="AH767" s="116"/>
      <c r="AI767" s="116"/>
      <c r="AJ767" s="116"/>
      <c r="AK767" s="116"/>
      <c r="AL767" s="116"/>
      <c r="AM767" s="116"/>
      <c r="AN767" s="116"/>
      <c r="AO767" s="116"/>
      <c r="AP767" s="116"/>
      <c r="AQ767" s="116"/>
      <c r="AR767" s="116"/>
      <c r="AS767" s="116"/>
      <c r="AT767" s="116"/>
      <c r="AU767" s="116"/>
      <c r="AV767" s="116"/>
      <c r="AW767" s="116"/>
      <c r="AX767" s="116"/>
      <c r="AY767" s="116"/>
      <c r="AZ767" s="116"/>
      <c r="BA767" s="116"/>
      <c r="BB767" s="116"/>
      <c r="BC767" s="116"/>
      <c r="BD767" s="116"/>
      <c r="BE767" s="116"/>
      <c r="BF767" s="116"/>
      <c r="BG767" s="116"/>
      <c r="BH767" s="116"/>
      <c r="BI767" s="116"/>
      <c r="BJ767" s="116"/>
      <c r="BK767" s="116"/>
      <c r="BL767" s="116"/>
      <c r="BM767" s="116"/>
      <c r="BN767" s="116"/>
      <c r="BO767" s="116"/>
      <c r="BP767" s="116"/>
      <c r="BQ767" s="116"/>
      <c r="BR767" s="116"/>
      <c r="BS767" s="116"/>
      <c r="BT767" s="116"/>
      <c r="BU767" s="116"/>
      <c r="BV767" s="116"/>
      <c r="BW767" s="116"/>
      <c r="BX767" s="116"/>
      <c r="BY767" s="116"/>
      <c r="BZ767" s="116"/>
      <c r="CA767" s="116"/>
      <c r="CB767" s="116"/>
      <c r="CC767" s="116"/>
      <c r="CD767" s="116"/>
      <c r="CE767" s="116"/>
      <c r="CF767" s="116"/>
      <c r="CG767" s="116"/>
      <c r="CH767" s="116"/>
      <c r="CI767" s="116"/>
      <c r="CJ767" s="116"/>
      <c r="CK767" s="116"/>
      <c r="CL767" s="116"/>
      <c r="CM767" s="116"/>
      <c r="CN767" s="116"/>
      <c r="CO767" s="116"/>
      <c r="CP767" s="116"/>
      <c r="CQ767" s="116"/>
      <c r="CR767" s="116"/>
      <c r="CS767" s="116"/>
      <c r="CT767" s="116"/>
      <c r="CU767" s="116"/>
      <c r="CV767" s="116"/>
      <c r="CW767" s="116"/>
      <c r="CX767" s="116"/>
      <c r="CY767" s="116"/>
      <c r="CZ767" s="116"/>
      <c r="DA767" s="116"/>
      <c r="DB767" s="116"/>
      <c r="DC767" s="116"/>
      <c r="DD767" s="116"/>
      <c r="DE767" s="116"/>
      <c r="DF767" s="116"/>
      <c r="DG767" s="116"/>
      <c r="DH767" s="116"/>
      <c r="DI767" s="116"/>
      <c r="DJ767" s="116"/>
      <c r="DK767" s="116"/>
      <c r="DL767" s="116"/>
      <c r="DM767" s="116"/>
      <c r="DN767" s="116"/>
      <c r="DO767" s="116"/>
      <c r="DP767" s="116"/>
      <c r="DQ767" s="116"/>
      <c r="DR767" s="116"/>
      <c r="DS767" s="116"/>
      <c r="DT767" s="116"/>
      <c r="DU767" s="116"/>
      <c r="DV767" s="116"/>
      <c r="DW767" s="116"/>
      <c r="DX767" s="116"/>
      <c r="DY767" s="116"/>
      <c r="DZ767" s="116"/>
      <c r="EA767" s="116"/>
      <c r="EB767" s="116"/>
      <c r="EC767" s="116"/>
      <c r="ED767" s="116"/>
      <c r="EE767" s="116"/>
      <c r="EF767" s="116"/>
      <c r="EG767" s="116"/>
      <c r="EH767" s="116"/>
      <c r="EI767" s="116"/>
      <c r="EJ767" s="116"/>
      <c r="EK767" s="116"/>
      <c r="EL767" s="116"/>
      <c r="EM767" s="116"/>
      <c r="EN767" s="116"/>
      <c r="EO767" s="116"/>
      <c r="EP767" s="116"/>
      <c r="EQ767" s="116"/>
      <c r="ER767" s="116"/>
      <c r="ES767" s="116"/>
      <c r="ET767" s="116"/>
      <c r="EU767" s="116"/>
      <c r="EV767" s="116"/>
      <c r="EW767" s="116"/>
      <c r="EX767" s="116"/>
      <c r="EY767" s="116"/>
      <c r="EZ767" s="116"/>
      <c r="FA767" s="116"/>
      <c r="FB767" s="116"/>
      <c r="FC767" s="116"/>
      <c r="FD767" s="116"/>
      <c r="FE767" s="116"/>
      <c r="FF767" s="116"/>
      <c r="FG767" s="116"/>
      <c r="FH767" s="116"/>
      <c r="FI767" s="116"/>
      <c r="FJ767" s="116"/>
      <c r="FK767" s="116"/>
      <c r="FL767" s="116"/>
      <c r="FM767" s="116"/>
      <c r="FN767" s="116"/>
      <c r="FO767" s="116"/>
      <c r="FP767" s="116"/>
      <c r="FQ767" s="116"/>
      <c r="FR767" s="116"/>
      <c r="FS767" s="116"/>
      <c r="FT767" s="116"/>
      <c r="FU767" s="116"/>
      <c r="FV767" s="116"/>
      <c r="FW767" s="116"/>
      <c r="FX767" s="116"/>
      <c r="FY767" s="116"/>
      <c r="FZ767" s="116"/>
      <c r="GA767" s="116"/>
      <c r="GB767" s="116"/>
      <c r="GC767" s="116"/>
      <c r="GD767" s="116"/>
      <c r="GE767" s="116"/>
      <c r="GF767" s="116"/>
      <c r="GG767" s="116"/>
      <c r="GH767" s="116"/>
      <c r="GI767" s="116"/>
      <c r="GJ767" s="116"/>
      <c r="GK767" s="116"/>
      <c r="GL767" s="116"/>
      <c r="GM767" s="116"/>
      <c r="GN767" s="116"/>
      <c r="GO767" s="116"/>
      <c r="GP767" s="116"/>
      <c r="GQ767" s="116"/>
      <c r="GR767" s="116"/>
      <c r="GS767" s="116"/>
      <c r="GT767" s="116"/>
      <c r="GU767" s="116"/>
      <c r="GV767" s="116"/>
      <c r="GW767" s="116"/>
      <c r="GX767" s="116"/>
      <c r="GY767" s="116"/>
      <c r="GZ767" s="116"/>
      <c r="HA767" s="116"/>
      <c r="HB767" s="116"/>
      <c r="HC767" s="116"/>
      <c r="HD767" s="116"/>
      <c r="HE767" s="116"/>
      <c r="HF767" s="116"/>
      <c r="HG767" s="116"/>
      <c r="HH767" s="116"/>
      <c r="HI767" s="116"/>
      <c r="HJ767" s="116"/>
      <c r="HK767" s="116"/>
      <c r="HL767" s="116"/>
      <c r="HM767" s="116"/>
      <c r="HN767" s="116"/>
      <c r="HO767" s="116"/>
      <c r="HP767" s="116"/>
      <c r="HQ767" s="116"/>
      <c r="HR767" s="116"/>
      <c r="HS767" s="116"/>
      <c r="HT767" s="116"/>
      <c r="HU767" s="116"/>
      <c r="HV767" s="116"/>
      <c r="HW767" s="116"/>
      <c r="HX767" s="116"/>
      <c r="HY767" s="116"/>
      <c r="HZ767" s="116"/>
      <c r="IA767" s="116"/>
      <c r="IB767" s="116"/>
      <c r="IC767" s="116"/>
      <c r="ID767" s="116"/>
      <c r="IE767" s="116"/>
      <c r="IF767" s="116"/>
      <c r="IG767" s="116"/>
      <c r="IH767" s="116"/>
      <c r="II767" s="116"/>
      <c r="IJ767" s="116"/>
      <c r="IK767" s="116"/>
      <c r="IL767" s="116"/>
      <c r="IM767" s="116"/>
      <c r="IN767" s="116"/>
      <c r="IO767" s="116"/>
      <c r="IP767" s="116"/>
      <c r="IQ767" s="116"/>
      <c r="IR767" s="116"/>
      <c r="IS767" s="116"/>
      <c r="IT767" s="116"/>
      <c r="IU767" s="116"/>
      <c r="IV767" s="116"/>
      <c r="IW767" s="116"/>
    </row>
    <row r="768" spans="1:257" s="113" customFormat="1" ht="14.25">
      <c r="A768" s="155"/>
      <c r="B768" s="3" t="s">
        <v>8</v>
      </c>
      <c r="C768" s="3"/>
      <c r="D768" s="15">
        <v>1748</v>
      </c>
      <c r="E768" s="1"/>
      <c r="F768" s="1" t="s">
        <v>54</v>
      </c>
      <c r="G768" s="112"/>
      <c r="H768" s="3" t="s">
        <v>69</v>
      </c>
      <c r="I768" s="11"/>
      <c r="J768" s="51">
        <f>SUM(D768*G768)</f>
        <v>0</v>
      </c>
      <c r="K768" s="86" t="s">
        <v>69</v>
      </c>
      <c r="L768" s="116"/>
      <c r="M768" s="116"/>
      <c r="N768" s="116"/>
      <c r="O768" s="116"/>
      <c r="P768" s="116"/>
      <c r="Q768" s="116"/>
      <c r="R768" s="116"/>
      <c r="S768" s="116"/>
      <c r="T768" s="116"/>
      <c r="U768" s="116"/>
      <c r="V768" s="116"/>
      <c r="W768" s="116"/>
      <c r="X768" s="116"/>
      <c r="Y768" s="116"/>
      <c r="Z768" s="116"/>
      <c r="AA768" s="116"/>
      <c r="AB768" s="116"/>
      <c r="AC768" s="116"/>
      <c r="AD768" s="116"/>
      <c r="AE768" s="116"/>
      <c r="AF768" s="116"/>
      <c r="AG768" s="116"/>
      <c r="AH768" s="116"/>
      <c r="AI768" s="116"/>
      <c r="AJ768" s="116"/>
      <c r="AK768" s="116"/>
      <c r="AL768" s="116"/>
      <c r="AM768" s="116"/>
      <c r="AN768" s="116"/>
      <c r="AO768" s="116"/>
      <c r="AP768" s="116"/>
      <c r="AQ768" s="116"/>
      <c r="AR768" s="116"/>
      <c r="AS768" s="116"/>
      <c r="AT768" s="116"/>
      <c r="AU768" s="116"/>
      <c r="AV768" s="116"/>
      <c r="AW768" s="116"/>
      <c r="AX768" s="116"/>
      <c r="AY768" s="116"/>
      <c r="AZ768" s="116"/>
      <c r="BA768" s="116"/>
      <c r="BB768" s="116"/>
      <c r="BC768" s="116"/>
      <c r="BD768" s="116"/>
      <c r="BE768" s="116"/>
      <c r="BF768" s="116"/>
      <c r="BG768" s="116"/>
      <c r="BH768" s="116"/>
      <c r="BI768" s="116"/>
      <c r="BJ768" s="116"/>
      <c r="BK768" s="116"/>
      <c r="BL768" s="116"/>
      <c r="BM768" s="116"/>
      <c r="BN768" s="116"/>
      <c r="BO768" s="116"/>
      <c r="BP768" s="116"/>
      <c r="BQ768" s="116"/>
      <c r="BR768" s="116"/>
      <c r="BS768" s="116"/>
      <c r="BT768" s="116"/>
      <c r="BU768" s="116"/>
      <c r="BV768" s="116"/>
      <c r="BW768" s="116"/>
      <c r="BX768" s="116"/>
      <c r="BY768" s="116"/>
      <c r="BZ768" s="116"/>
      <c r="CA768" s="116"/>
      <c r="CB768" s="116"/>
      <c r="CC768" s="116"/>
      <c r="CD768" s="116"/>
      <c r="CE768" s="116"/>
      <c r="CF768" s="116"/>
      <c r="CG768" s="116"/>
      <c r="CH768" s="116"/>
      <c r="CI768" s="116"/>
      <c r="CJ768" s="116"/>
      <c r="CK768" s="116"/>
      <c r="CL768" s="116"/>
      <c r="CM768" s="116"/>
      <c r="CN768" s="116"/>
      <c r="CO768" s="116"/>
      <c r="CP768" s="116"/>
      <c r="CQ768" s="116"/>
      <c r="CR768" s="116"/>
      <c r="CS768" s="116"/>
      <c r="CT768" s="116"/>
      <c r="CU768" s="116"/>
      <c r="CV768" s="116"/>
      <c r="CW768" s="116"/>
      <c r="CX768" s="116"/>
      <c r="CY768" s="116"/>
      <c r="CZ768" s="116"/>
      <c r="DA768" s="116"/>
      <c r="DB768" s="116"/>
      <c r="DC768" s="116"/>
      <c r="DD768" s="116"/>
      <c r="DE768" s="116"/>
      <c r="DF768" s="116"/>
      <c r="DG768" s="116"/>
      <c r="DH768" s="116"/>
      <c r="DI768" s="116"/>
      <c r="DJ768" s="116"/>
      <c r="DK768" s="116"/>
      <c r="DL768" s="116"/>
      <c r="DM768" s="116"/>
      <c r="DN768" s="116"/>
      <c r="DO768" s="116"/>
      <c r="DP768" s="116"/>
      <c r="DQ768" s="116"/>
      <c r="DR768" s="116"/>
      <c r="DS768" s="116"/>
      <c r="DT768" s="116"/>
      <c r="DU768" s="116"/>
      <c r="DV768" s="116"/>
      <c r="DW768" s="116"/>
      <c r="DX768" s="116"/>
      <c r="DY768" s="116"/>
      <c r="DZ768" s="116"/>
      <c r="EA768" s="116"/>
      <c r="EB768" s="116"/>
      <c r="EC768" s="116"/>
      <c r="ED768" s="116"/>
      <c r="EE768" s="116"/>
      <c r="EF768" s="116"/>
      <c r="EG768" s="116"/>
      <c r="EH768" s="116"/>
      <c r="EI768" s="116"/>
      <c r="EJ768" s="116"/>
      <c r="EK768" s="116"/>
      <c r="EL768" s="116"/>
      <c r="EM768" s="116"/>
      <c r="EN768" s="116"/>
      <c r="EO768" s="116"/>
      <c r="EP768" s="116"/>
      <c r="EQ768" s="116"/>
      <c r="ER768" s="116"/>
      <c r="ES768" s="116"/>
      <c r="ET768" s="116"/>
      <c r="EU768" s="116"/>
      <c r="EV768" s="116"/>
      <c r="EW768" s="116"/>
      <c r="EX768" s="116"/>
      <c r="EY768" s="116"/>
      <c r="EZ768" s="116"/>
      <c r="FA768" s="116"/>
      <c r="FB768" s="116"/>
      <c r="FC768" s="116"/>
      <c r="FD768" s="116"/>
      <c r="FE768" s="116"/>
      <c r="FF768" s="116"/>
      <c r="FG768" s="116"/>
      <c r="FH768" s="116"/>
      <c r="FI768" s="116"/>
      <c r="FJ768" s="116"/>
      <c r="FK768" s="116"/>
      <c r="FL768" s="116"/>
      <c r="FM768" s="116"/>
      <c r="FN768" s="116"/>
      <c r="FO768" s="116"/>
      <c r="FP768" s="116"/>
      <c r="FQ768" s="116"/>
      <c r="FR768" s="116"/>
      <c r="FS768" s="116"/>
      <c r="FT768" s="116"/>
      <c r="FU768" s="116"/>
      <c r="FV768" s="116"/>
      <c r="FW768" s="116"/>
      <c r="FX768" s="116"/>
      <c r="FY768" s="116"/>
      <c r="FZ768" s="116"/>
      <c r="GA768" s="116"/>
      <c r="GB768" s="116"/>
      <c r="GC768" s="116"/>
      <c r="GD768" s="116"/>
      <c r="GE768" s="116"/>
      <c r="GF768" s="116"/>
      <c r="GG768" s="116"/>
      <c r="GH768" s="116"/>
      <c r="GI768" s="116"/>
      <c r="GJ768" s="116"/>
      <c r="GK768" s="116"/>
      <c r="GL768" s="116"/>
      <c r="GM768" s="116"/>
      <c r="GN768" s="116"/>
      <c r="GO768" s="116"/>
      <c r="GP768" s="116"/>
      <c r="GQ768" s="116"/>
      <c r="GR768" s="116"/>
      <c r="GS768" s="116"/>
      <c r="GT768" s="116"/>
      <c r="GU768" s="116"/>
      <c r="GV768" s="116"/>
      <c r="GW768" s="116"/>
      <c r="GX768" s="116"/>
      <c r="GY768" s="116"/>
      <c r="GZ768" s="116"/>
      <c r="HA768" s="116"/>
      <c r="HB768" s="116"/>
      <c r="HC768" s="116"/>
      <c r="HD768" s="116"/>
      <c r="HE768" s="116"/>
      <c r="HF768" s="116"/>
      <c r="HG768" s="116"/>
      <c r="HH768" s="116"/>
      <c r="HI768" s="116"/>
      <c r="HJ768" s="116"/>
      <c r="HK768" s="116"/>
      <c r="HL768" s="116"/>
      <c r="HM768" s="116"/>
      <c r="HN768" s="116"/>
      <c r="HO768" s="116"/>
      <c r="HP768" s="116"/>
      <c r="HQ768" s="116"/>
      <c r="HR768" s="116"/>
      <c r="HS768" s="116"/>
      <c r="HT768" s="116"/>
      <c r="HU768" s="116"/>
      <c r="HV768" s="116"/>
      <c r="HW768" s="116"/>
      <c r="HX768" s="116"/>
      <c r="HY768" s="116"/>
      <c r="HZ768" s="116"/>
      <c r="IA768" s="116"/>
      <c r="IB768" s="116"/>
      <c r="IC768" s="116"/>
      <c r="ID768" s="116"/>
      <c r="IE768" s="116"/>
      <c r="IF768" s="116"/>
      <c r="IG768" s="116"/>
      <c r="IH768" s="116"/>
      <c r="II768" s="116"/>
      <c r="IJ768" s="116"/>
      <c r="IK768" s="116"/>
      <c r="IL768" s="116"/>
      <c r="IM768" s="116"/>
      <c r="IN768" s="116"/>
      <c r="IO768" s="116"/>
      <c r="IP768" s="116"/>
      <c r="IQ768" s="116"/>
      <c r="IR768" s="116"/>
      <c r="IS768" s="116"/>
      <c r="IT768" s="116"/>
      <c r="IU768" s="116"/>
      <c r="IV768" s="116"/>
      <c r="IW768" s="116"/>
    </row>
    <row r="769" spans="1:257" ht="48.75" customHeight="1">
      <c r="A769" s="155"/>
      <c r="B769" s="7"/>
      <c r="C769" s="3"/>
      <c r="D769" s="18"/>
      <c r="E769" s="5"/>
      <c r="F769" s="9"/>
      <c r="G769" s="58"/>
      <c r="H769" s="19"/>
      <c r="I769" s="12"/>
      <c r="J769" s="72"/>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c r="EN769" s="3"/>
      <c r="EO769" s="3"/>
      <c r="EP769" s="3"/>
      <c r="EQ769" s="3"/>
      <c r="ER769" s="3"/>
      <c r="ES769" s="3"/>
      <c r="ET769" s="3"/>
      <c r="EU769" s="3"/>
      <c r="EV769" s="3"/>
      <c r="EW769" s="3"/>
      <c r="EX769" s="3"/>
      <c r="EY769" s="3"/>
      <c r="EZ769" s="3"/>
      <c r="FA769" s="3"/>
      <c r="FB769" s="3"/>
      <c r="FC769" s="3"/>
      <c r="FD769" s="3"/>
      <c r="FE769" s="3"/>
      <c r="FF769" s="3"/>
      <c r="FG769" s="3"/>
      <c r="FH769" s="3"/>
      <c r="FI769" s="3"/>
      <c r="FJ769" s="3"/>
      <c r="FK769" s="3"/>
      <c r="FL769" s="3"/>
      <c r="FM769" s="3"/>
      <c r="FN769" s="3"/>
      <c r="FO769" s="3"/>
      <c r="FP769" s="3"/>
      <c r="FQ769" s="3"/>
      <c r="FR769" s="3"/>
      <c r="FS769" s="3"/>
      <c r="FT769" s="3"/>
      <c r="FU769" s="3"/>
      <c r="FV769" s="3"/>
      <c r="FW769" s="3"/>
      <c r="FX769" s="3"/>
      <c r="FY769" s="3"/>
      <c r="FZ769" s="3"/>
      <c r="GA769" s="3"/>
      <c r="GB769" s="3"/>
      <c r="GC769" s="3"/>
      <c r="GD769" s="3"/>
      <c r="GE769" s="3"/>
      <c r="GF769" s="3"/>
      <c r="GG769" s="3"/>
      <c r="GH769" s="3"/>
      <c r="GI769" s="3"/>
      <c r="GJ769" s="3"/>
      <c r="GK769" s="3"/>
      <c r="GL769" s="3"/>
      <c r="GM769" s="3"/>
      <c r="GN769" s="3"/>
      <c r="GO769" s="3"/>
      <c r="GP769" s="3"/>
      <c r="GQ769" s="3"/>
      <c r="GR769" s="3"/>
      <c r="GS769" s="3"/>
      <c r="GT769" s="3"/>
      <c r="GU769" s="3"/>
      <c r="GV769" s="3"/>
      <c r="GW769" s="3"/>
      <c r="GX769" s="3"/>
      <c r="GY769" s="3"/>
      <c r="GZ769" s="3"/>
      <c r="HA769" s="3"/>
      <c r="HB769" s="3"/>
      <c r="HC769" s="3"/>
      <c r="HD769" s="3"/>
      <c r="HE769" s="3"/>
      <c r="HF769" s="3"/>
      <c r="HG769" s="3"/>
      <c r="HH769" s="3"/>
      <c r="HI769" s="3"/>
      <c r="HJ769" s="3"/>
      <c r="HK769" s="3"/>
      <c r="HL769" s="3"/>
      <c r="HM769" s="3"/>
      <c r="HN769" s="3"/>
      <c r="HO769" s="3"/>
      <c r="HP769" s="3"/>
      <c r="HQ769" s="3"/>
      <c r="HR769" s="3"/>
      <c r="HS769" s="3"/>
      <c r="HT769" s="3"/>
      <c r="HU769" s="3"/>
      <c r="HV769" s="3"/>
      <c r="HW769" s="3"/>
      <c r="HX769" s="3"/>
      <c r="HY769" s="3"/>
      <c r="HZ769" s="3"/>
      <c r="IA769" s="3"/>
      <c r="IB769" s="3"/>
      <c r="IC769" s="3"/>
      <c r="ID769" s="3"/>
      <c r="IE769" s="3"/>
      <c r="IF769" s="3"/>
      <c r="IG769" s="3"/>
      <c r="IH769" s="3"/>
      <c r="II769" s="3"/>
      <c r="IJ769" s="3"/>
      <c r="IK769" s="3"/>
      <c r="IL769" s="3"/>
      <c r="IM769" s="3"/>
      <c r="IN769" s="3"/>
      <c r="IO769" s="3"/>
      <c r="IP769" s="3"/>
      <c r="IQ769" s="3"/>
      <c r="IR769" s="3"/>
      <c r="IS769" s="3"/>
      <c r="IT769" s="3"/>
      <c r="IU769" s="3"/>
      <c r="IV769" s="3"/>
      <c r="IW769" s="3"/>
    </row>
    <row r="770" spans="1:257" ht="49.5" customHeight="1">
      <c r="A770" s="155">
        <v>2</v>
      </c>
      <c r="B770" s="588" t="s">
        <v>427</v>
      </c>
      <c r="C770" s="588"/>
      <c r="D770" s="588"/>
      <c r="E770" s="588"/>
      <c r="F770" s="588"/>
      <c r="G770" s="588"/>
      <c r="H770" s="588"/>
      <c r="I770" s="12"/>
      <c r="J770" s="72"/>
      <c r="K770" s="89"/>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c r="IR770" s="3"/>
      <c r="IS770" s="3"/>
      <c r="IT770" s="3"/>
      <c r="IU770" s="3"/>
      <c r="IV770" s="3"/>
      <c r="IW770" s="3"/>
    </row>
    <row r="771" spans="1:257" ht="14.25">
      <c r="A771" s="155"/>
      <c r="B771" s="116" t="s">
        <v>8</v>
      </c>
      <c r="C771" s="116"/>
      <c r="D771" s="15">
        <v>590</v>
      </c>
      <c r="E771" s="114"/>
      <c r="F771" s="114" t="s">
        <v>54</v>
      </c>
      <c r="G771" s="112"/>
      <c r="H771" s="116" t="s">
        <v>69</v>
      </c>
      <c r="I771" s="122"/>
      <c r="J771" s="51">
        <f>SUM(D771*G771)</f>
        <v>0</v>
      </c>
      <c r="K771" s="86" t="s">
        <v>69</v>
      </c>
    </row>
    <row r="772" spans="1:257" s="113" customFormat="1" ht="14.25" customHeight="1">
      <c r="A772" s="155"/>
      <c r="B772" s="119"/>
      <c r="C772" s="116"/>
      <c r="D772" s="18"/>
      <c r="E772" s="118"/>
      <c r="F772" s="9"/>
      <c r="G772" s="58"/>
      <c r="H772" s="19"/>
      <c r="I772" s="12"/>
      <c r="J772" s="72"/>
      <c r="K772" s="84"/>
    </row>
    <row r="773" spans="1:257" s="113" customFormat="1" ht="110.25" customHeight="1">
      <c r="A773" s="159">
        <v>3</v>
      </c>
      <c r="B773" s="588" t="s">
        <v>428</v>
      </c>
      <c r="C773" s="588"/>
      <c r="D773" s="588"/>
      <c r="E773" s="588"/>
      <c r="F773" s="588"/>
      <c r="G773" s="588"/>
      <c r="H773" s="588"/>
      <c r="I773" s="24"/>
      <c r="J773" s="47"/>
      <c r="K773" s="98"/>
    </row>
    <row r="774" spans="1:257" s="113" customFormat="1">
      <c r="A774" s="156"/>
      <c r="B774" s="116" t="s">
        <v>8</v>
      </c>
      <c r="C774"/>
      <c r="D774" s="74">
        <v>1879</v>
      </c>
      <c r="E774"/>
      <c r="F774" s="3"/>
      <c r="G774" s="112"/>
      <c r="H774" s="3" t="s">
        <v>69</v>
      </c>
      <c r="I774" s="11"/>
      <c r="J774" s="51">
        <f>SUM(D774*G774)</f>
        <v>0</v>
      </c>
      <c r="K774" s="86" t="s">
        <v>69</v>
      </c>
    </row>
    <row r="775" spans="1:257" ht="22.9" customHeight="1">
      <c r="D775" s="74"/>
      <c r="F775" s="3"/>
      <c r="G775" s="75"/>
      <c r="H775" s="73"/>
      <c r="I775" s="76"/>
      <c r="J775" s="77"/>
      <c r="K775" s="98"/>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c r="AR775" s="24"/>
      <c r="AS775" s="24"/>
      <c r="AT775" s="24"/>
      <c r="AU775" s="24"/>
      <c r="AV775" s="24"/>
      <c r="AW775" s="24"/>
      <c r="AX775" s="24"/>
      <c r="AY775" s="24"/>
      <c r="AZ775" s="24"/>
      <c r="BA775" s="24"/>
      <c r="BB775" s="24"/>
      <c r="BC775" s="24"/>
      <c r="BD775" s="24"/>
      <c r="BE775" s="24"/>
      <c r="BF775" s="24"/>
      <c r="BG775" s="24"/>
      <c r="BH775" s="24"/>
      <c r="BI775" s="24"/>
      <c r="BJ775" s="24"/>
      <c r="BK775" s="24"/>
      <c r="BL775" s="24"/>
      <c r="BM775" s="24"/>
      <c r="BN775" s="24"/>
      <c r="BO775" s="24"/>
      <c r="BP775" s="24"/>
      <c r="BQ775" s="24"/>
      <c r="BR775" s="24"/>
      <c r="BS775" s="24"/>
      <c r="BT775" s="24"/>
      <c r="BU775" s="24"/>
      <c r="BV775" s="24"/>
      <c r="BW775" s="24"/>
      <c r="BX775" s="24"/>
      <c r="BY775" s="24"/>
      <c r="BZ775" s="24"/>
      <c r="CA775" s="24"/>
      <c r="CB775" s="24"/>
      <c r="CC775" s="24"/>
      <c r="CD775" s="24"/>
      <c r="CE775" s="24"/>
      <c r="CF775" s="24"/>
      <c r="CG775" s="24"/>
      <c r="CH775" s="24"/>
      <c r="CI775" s="24"/>
      <c r="CJ775" s="24"/>
      <c r="CK775" s="24"/>
      <c r="CL775" s="24"/>
      <c r="CM775" s="24"/>
      <c r="CN775" s="24"/>
      <c r="CO775" s="24"/>
      <c r="CP775" s="24"/>
      <c r="CQ775" s="24"/>
      <c r="CR775" s="24"/>
      <c r="CS775" s="24"/>
      <c r="CT775" s="24"/>
      <c r="CU775" s="24"/>
      <c r="CV775" s="24"/>
      <c r="CW775" s="24"/>
      <c r="CX775" s="24"/>
      <c r="CY775" s="24"/>
      <c r="CZ775" s="24"/>
      <c r="DA775" s="24"/>
      <c r="DB775" s="24"/>
      <c r="DC775" s="24"/>
      <c r="DD775" s="24"/>
      <c r="DE775" s="24"/>
      <c r="DF775" s="24"/>
      <c r="DG775" s="24"/>
      <c r="DH775" s="24"/>
      <c r="DI775" s="24"/>
      <c r="DJ775" s="24"/>
      <c r="DK775" s="24"/>
      <c r="DL775" s="24"/>
      <c r="DM775" s="24"/>
      <c r="DN775" s="24"/>
      <c r="DO775" s="24"/>
      <c r="DP775" s="24"/>
      <c r="DQ775" s="24"/>
      <c r="DR775" s="24"/>
      <c r="DS775" s="24"/>
      <c r="DT775" s="24"/>
      <c r="DU775" s="24"/>
      <c r="DV775" s="24"/>
      <c r="DW775" s="24"/>
      <c r="DX775" s="24"/>
      <c r="DY775" s="24"/>
      <c r="DZ775" s="24"/>
      <c r="EA775" s="24"/>
      <c r="EB775" s="24"/>
      <c r="EC775" s="24"/>
      <c r="ED775" s="24"/>
      <c r="EE775" s="24"/>
      <c r="EF775" s="24"/>
      <c r="EG775" s="24"/>
      <c r="EH775" s="24"/>
      <c r="EI775" s="24"/>
      <c r="EJ775" s="24"/>
      <c r="EK775" s="24"/>
      <c r="EL775" s="24"/>
      <c r="EM775" s="24"/>
      <c r="EN775" s="24"/>
      <c r="EO775" s="24"/>
      <c r="EP775" s="24"/>
      <c r="EQ775" s="24"/>
      <c r="ER775" s="24"/>
      <c r="ES775" s="24"/>
      <c r="ET775" s="24"/>
      <c r="EU775" s="24"/>
      <c r="EV775" s="24"/>
      <c r="EW775" s="24"/>
      <c r="EX775" s="24"/>
      <c r="EY775" s="24"/>
      <c r="EZ775" s="24"/>
      <c r="FA775" s="24"/>
      <c r="FB775" s="24"/>
      <c r="FC775" s="24"/>
      <c r="FD775" s="24"/>
      <c r="FE775" s="24"/>
      <c r="FF775" s="24"/>
      <c r="FG775" s="24"/>
      <c r="FH775" s="24"/>
      <c r="FI775" s="24"/>
      <c r="FJ775" s="24"/>
      <c r="FK775" s="24"/>
      <c r="FL775" s="24"/>
      <c r="FM775" s="24"/>
      <c r="FN775" s="24"/>
      <c r="FO775" s="24"/>
      <c r="FP775" s="24"/>
      <c r="FQ775" s="24"/>
      <c r="FR775" s="24"/>
      <c r="FS775" s="24"/>
      <c r="FT775" s="24"/>
      <c r="FU775" s="24"/>
      <c r="FV775" s="24"/>
      <c r="FW775" s="24"/>
      <c r="FX775" s="24"/>
      <c r="FY775" s="24"/>
      <c r="FZ775" s="24"/>
      <c r="GA775" s="24"/>
      <c r="GB775" s="24"/>
      <c r="GC775" s="24"/>
      <c r="GD775" s="24"/>
      <c r="GE775" s="24"/>
      <c r="GF775" s="24"/>
      <c r="GG775" s="24"/>
      <c r="GH775" s="24"/>
      <c r="GI775" s="24"/>
      <c r="GJ775" s="24"/>
      <c r="GK775" s="24"/>
      <c r="GL775" s="24"/>
      <c r="GM775" s="24"/>
      <c r="GN775" s="24"/>
      <c r="GO775" s="24"/>
      <c r="GP775" s="24"/>
      <c r="GQ775" s="24"/>
      <c r="GR775" s="24"/>
      <c r="GS775" s="24"/>
      <c r="GT775" s="24"/>
      <c r="GU775" s="24"/>
      <c r="GV775" s="24"/>
      <c r="GW775" s="24"/>
      <c r="GX775" s="24"/>
      <c r="GY775" s="24"/>
      <c r="GZ775" s="24"/>
      <c r="HA775" s="24"/>
      <c r="HB775" s="24"/>
      <c r="HC775" s="24"/>
      <c r="HD775" s="24"/>
      <c r="HE775" s="24"/>
      <c r="HF775" s="24"/>
      <c r="HG775" s="24"/>
      <c r="HH775" s="24"/>
      <c r="HI775" s="24"/>
      <c r="HJ775" s="24"/>
      <c r="HK775" s="24"/>
      <c r="HL775" s="24"/>
      <c r="HM775" s="24"/>
      <c r="HN775" s="24"/>
      <c r="HO775" s="24"/>
      <c r="HP775" s="24"/>
      <c r="HQ775" s="24"/>
      <c r="HR775" s="24"/>
      <c r="HS775" s="24"/>
      <c r="HT775" s="24"/>
      <c r="HU775" s="24"/>
      <c r="HV775" s="24"/>
      <c r="HW775" s="24"/>
      <c r="HX775" s="24"/>
      <c r="HY775" s="24"/>
      <c r="HZ775" s="24"/>
      <c r="IA775" s="24"/>
      <c r="IB775" s="24"/>
      <c r="IC775" s="24"/>
      <c r="ID775" s="24"/>
      <c r="IE775" s="24"/>
      <c r="IF775" s="24"/>
      <c r="IG775" s="24"/>
      <c r="IH775" s="24"/>
      <c r="II775" s="24"/>
      <c r="IJ775" s="24"/>
      <c r="IK775" s="24"/>
      <c r="IL775" s="24"/>
      <c r="IM775" s="24"/>
      <c r="IN775" s="24"/>
      <c r="IO775" s="24"/>
      <c r="IP775" s="24"/>
      <c r="IQ775" s="24"/>
      <c r="IR775" s="24"/>
      <c r="IS775" s="24"/>
      <c r="IT775" s="24"/>
      <c r="IU775" s="24"/>
      <c r="IV775" s="24"/>
      <c r="IW775" s="24"/>
    </row>
    <row r="776" spans="1:257" ht="113.25" customHeight="1">
      <c r="A776" s="159">
        <v>4</v>
      </c>
      <c r="B776" s="588" t="s">
        <v>429</v>
      </c>
      <c r="C776" s="588"/>
      <c r="D776" s="588"/>
      <c r="E776" s="588"/>
      <c r="F776" s="588"/>
      <c r="G776" s="588"/>
      <c r="H776" s="588"/>
      <c r="I776" s="24"/>
      <c r="J776" s="47"/>
      <c r="K776" s="98"/>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c r="AR776" s="24"/>
      <c r="AS776" s="24"/>
      <c r="AT776" s="24"/>
      <c r="AU776" s="24"/>
      <c r="AV776" s="24"/>
      <c r="AW776" s="24"/>
      <c r="AX776" s="24"/>
      <c r="AY776" s="24"/>
      <c r="AZ776" s="24"/>
      <c r="BA776" s="24"/>
      <c r="BB776" s="24"/>
      <c r="BC776" s="24"/>
      <c r="BD776" s="24"/>
      <c r="BE776" s="24"/>
      <c r="BF776" s="24"/>
      <c r="BG776" s="24"/>
      <c r="BH776" s="24"/>
      <c r="BI776" s="24"/>
      <c r="BJ776" s="24"/>
      <c r="BK776" s="24"/>
      <c r="BL776" s="24"/>
      <c r="BM776" s="24"/>
      <c r="BN776" s="24"/>
      <c r="BO776" s="24"/>
      <c r="BP776" s="24"/>
      <c r="BQ776" s="24"/>
      <c r="BR776" s="24"/>
      <c r="BS776" s="24"/>
      <c r="BT776" s="24"/>
      <c r="BU776" s="24"/>
      <c r="BV776" s="24"/>
      <c r="BW776" s="24"/>
      <c r="BX776" s="24"/>
      <c r="BY776" s="24"/>
      <c r="BZ776" s="24"/>
      <c r="CA776" s="24"/>
      <c r="CB776" s="24"/>
      <c r="CC776" s="24"/>
      <c r="CD776" s="24"/>
      <c r="CE776" s="24"/>
      <c r="CF776" s="24"/>
      <c r="CG776" s="24"/>
      <c r="CH776" s="24"/>
      <c r="CI776" s="24"/>
      <c r="CJ776" s="24"/>
      <c r="CK776" s="24"/>
      <c r="CL776" s="24"/>
      <c r="CM776" s="24"/>
      <c r="CN776" s="24"/>
      <c r="CO776" s="24"/>
      <c r="CP776" s="24"/>
      <c r="CQ776" s="24"/>
      <c r="CR776" s="24"/>
      <c r="CS776" s="24"/>
      <c r="CT776" s="24"/>
      <c r="CU776" s="24"/>
      <c r="CV776" s="24"/>
      <c r="CW776" s="24"/>
      <c r="CX776" s="24"/>
      <c r="CY776" s="24"/>
      <c r="CZ776" s="24"/>
      <c r="DA776" s="24"/>
      <c r="DB776" s="24"/>
      <c r="DC776" s="24"/>
      <c r="DD776" s="24"/>
      <c r="DE776" s="24"/>
      <c r="DF776" s="24"/>
      <c r="DG776" s="24"/>
      <c r="DH776" s="24"/>
      <c r="DI776" s="24"/>
      <c r="DJ776" s="24"/>
      <c r="DK776" s="24"/>
      <c r="DL776" s="24"/>
      <c r="DM776" s="24"/>
      <c r="DN776" s="24"/>
      <c r="DO776" s="24"/>
      <c r="DP776" s="24"/>
      <c r="DQ776" s="24"/>
      <c r="DR776" s="24"/>
      <c r="DS776" s="24"/>
      <c r="DT776" s="24"/>
      <c r="DU776" s="24"/>
      <c r="DV776" s="24"/>
      <c r="DW776" s="24"/>
      <c r="DX776" s="24"/>
      <c r="DY776" s="24"/>
      <c r="DZ776" s="24"/>
      <c r="EA776" s="24"/>
      <c r="EB776" s="24"/>
      <c r="EC776" s="24"/>
      <c r="ED776" s="24"/>
      <c r="EE776" s="24"/>
      <c r="EF776" s="24"/>
      <c r="EG776" s="24"/>
      <c r="EH776" s="24"/>
      <c r="EI776" s="24"/>
      <c r="EJ776" s="24"/>
      <c r="EK776" s="24"/>
      <c r="EL776" s="24"/>
      <c r="EM776" s="24"/>
      <c r="EN776" s="24"/>
      <c r="EO776" s="24"/>
      <c r="EP776" s="24"/>
      <c r="EQ776" s="24"/>
      <c r="ER776" s="24"/>
      <c r="ES776" s="24"/>
      <c r="ET776" s="24"/>
      <c r="EU776" s="24"/>
      <c r="EV776" s="24"/>
      <c r="EW776" s="24"/>
      <c r="EX776" s="24"/>
      <c r="EY776" s="24"/>
      <c r="EZ776" s="24"/>
      <c r="FA776" s="24"/>
      <c r="FB776" s="24"/>
      <c r="FC776" s="24"/>
      <c r="FD776" s="24"/>
      <c r="FE776" s="24"/>
      <c r="FF776" s="24"/>
      <c r="FG776" s="24"/>
      <c r="FH776" s="24"/>
      <c r="FI776" s="24"/>
      <c r="FJ776" s="24"/>
      <c r="FK776" s="24"/>
      <c r="FL776" s="24"/>
      <c r="FM776" s="24"/>
      <c r="FN776" s="24"/>
      <c r="FO776" s="24"/>
      <c r="FP776" s="24"/>
      <c r="FQ776" s="24"/>
      <c r="FR776" s="24"/>
      <c r="FS776" s="24"/>
      <c r="FT776" s="24"/>
      <c r="FU776" s="24"/>
      <c r="FV776" s="24"/>
      <c r="FW776" s="24"/>
      <c r="FX776" s="24"/>
      <c r="FY776" s="24"/>
      <c r="FZ776" s="24"/>
      <c r="GA776" s="24"/>
      <c r="GB776" s="24"/>
      <c r="GC776" s="24"/>
      <c r="GD776" s="24"/>
      <c r="GE776" s="24"/>
      <c r="GF776" s="24"/>
      <c r="GG776" s="24"/>
      <c r="GH776" s="24"/>
      <c r="GI776" s="24"/>
      <c r="GJ776" s="24"/>
      <c r="GK776" s="24"/>
      <c r="GL776" s="24"/>
      <c r="GM776" s="24"/>
      <c r="GN776" s="24"/>
      <c r="GO776" s="24"/>
      <c r="GP776" s="24"/>
      <c r="GQ776" s="24"/>
      <c r="GR776" s="24"/>
      <c r="GS776" s="24"/>
      <c r="GT776" s="24"/>
      <c r="GU776" s="24"/>
      <c r="GV776" s="24"/>
      <c r="GW776" s="24"/>
      <c r="GX776" s="24"/>
      <c r="GY776" s="24"/>
      <c r="GZ776" s="24"/>
      <c r="HA776" s="24"/>
      <c r="HB776" s="24"/>
      <c r="HC776" s="24"/>
      <c r="HD776" s="24"/>
      <c r="HE776" s="24"/>
      <c r="HF776" s="24"/>
      <c r="HG776" s="24"/>
      <c r="HH776" s="24"/>
      <c r="HI776" s="24"/>
      <c r="HJ776" s="24"/>
      <c r="HK776" s="24"/>
      <c r="HL776" s="24"/>
      <c r="HM776" s="24"/>
      <c r="HN776" s="24"/>
      <c r="HO776" s="24"/>
      <c r="HP776" s="24"/>
      <c r="HQ776" s="24"/>
      <c r="HR776" s="24"/>
      <c r="HS776" s="24"/>
      <c r="HT776" s="24"/>
      <c r="HU776" s="24"/>
      <c r="HV776" s="24"/>
      <c r="HW776" s="24"/>
      <c r="HX776" s="24"/>
      <c r="HY776" s="24"/>
      <c r="HZ776" s="24"/>
      <c r="IA776" s="24"/>
      <c r="IB776" s="24"/>
      <c r="IC776" s="24"/>
      <c r="ID776" s="24"/>
      <c r="IE776" s="24"/>
      <c r="IF776" s="24"/>
      <c r="IG776" s="24"/>
      <c r="IH776" s="24"/>
      <c r="II776" s="24"/>
      <c r="IJ776" s="24"/>
      <c r="IK776" s="24"/>
      <c r="IL776" s="24"/>
      <c r="IM776" s="24"/>
      <c r="IN776" s="24"/>
      <c r="IO776" s="24"/>
      <c r="IP776" s="24"/>
      <c r="IQ776" s="24"/>
      <c r="IR776" s="24"/>
      <c r="IS776" s="24"/>
      <c r="IT776" s="24"/>
      <c r="IU776" s="24"/>
      <c r="IV776" s="24"/>
      <c r="IW776" s="24"/>
    </row>
    <row r="777" spans="1:257">
      <c r="B777" s="116" t="s">
        <v>8</v>
      </c>
      <c r="C777" s="113"/>
      <c r="D777" s="74">
        <v>976</v>
      </c>
      <c r="E777" s="113"/>
      <c r="F777" s="116"/>
      <c r="G777" s="112"/>
      <c r="H777" s="116" t="s">
        <v>69</v>
      </c>
      <c r="I777" s="122"/>
      <c r="J777" s="51">
        <f>SUM(D777*G777)</f>
        <v>0</v>
      </c>
      <c r="K777" s="86" t="s">
        <v>69</v>
      </c>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c r="AR777" s="24"/>
      <c r="AS777" s="24"/>
      <c r="AT777" s="24"/>
      <c r="AU777" s="24"/>
      <c r="AV777" s="24"/>
      <c r="AW777" s="24"/>
      <c r="AX777" s="24"/>
      <c r="AY777" s="24"/>
      <c r="AZ777" s="24"/>
      <c r="BA777" s="24"/>
      <c r="BB777" s="24"/>
      <c r="BC777" s="24"/>
      <c r="BD777" s="24"/>
      <c r="BE777" s="24"/>
      <c r="BF777" s="24"/>
      <c r="BG777" s="24"/>
      <c r="BH777" s="24"/>
      <c r="BI777" s="24"/>
      <c r="BJ777" s="24"/>
      <c r="BK777" s="24"/>
      <c r="BL777" s="24"/>
      <c r="BM777" s="24"/>
      <c r="BN777" s="24"/>
      <c r="BO777" s="24"/>
      <c r="BP777" s="24"/>
      <c r="BQ777" s="24"/>
      <c r="BR777" s="24"/>
      <c r="BS777" s="24"/>
      <c r="BT777" s="24"/>
      <c r="BU777" s="24"/>
      <c r="BV777" s="24"/>
      <c r="BW777" s="24"/>
      <c r="BX777" s="24"/>
      <c r="BY777" s="24"/>
      <c r="BZ777" s="24"/>
      <c r="CA777" s="24"/>
      <c r="CB777" s="24"/>
      <c r="CC777" s="24"/>
      <c r="CD777" s="24"/>
      <c r="CE777" s="24"/>
      <c r="CF777" s="24"/>
      <c r="CG777" s="24"/>
      <c r="CH777" s="24"/>
      <c r="CI777" s="24"/>
      <c r="CJ777" s="24"/>
      <c r="CK777" s="24"/>
      <c r="CL777" s="24"/>
      <c r="CM777" s="24"/>
      <c r="CN777" s="24"/>
      <c r="CO777" s="24"/>
      <c r="CP777" s="24"/>
      <c r="CQ777" s="24"/>
      <c r="CR777" s="24"/>
      <c r="CS777" s="24"/>
      <c r="CT777" s="24"/>
      <c r="CU777" s="24"/>
      <c r="CV777" s="24"/>
      <c r="CW777" s="24"/>
      <c r="CX777" s="24"/>
      <c r="CY777" s="24"/>
      <c r="CZ777" s="24"/>
      <c r="DA777" s="24"/>
      <c r="DB777" s="24"/>
      <c r="DC777" s="24"/>
      <c r="DD777" s="24"/>
      <c r="DE777" s="24"/>
      <c r="DF777" s="24"/>
      <c r="DG777" s="24"/>
      <c r="DH777" s="24"/>
      <c r="DI777" s="24"/>
      <c r="DJ777" s="24"/>
      <c r="DK777" s="24"/>
      <c r="DL777" s="24"/>
      <c r="DM777" s="24"/>
      <c r="DN777" s="24"/>
      <c r="DO777" s="24"/>
      <c r="DP777" s="24"/>
      <c r="DQ777" s="24"/>
      <c r="DR777" s="24"/>
      <c r="DS777" s="24"/>
      <c r="DT777" s="24"/>
      <c r="DU777" s="24"/>
      <c r="DV777" s="24"/>
      <c r="DW777" s="24"/>
      <c r="DX777" s="24"/>
      <c r="DY777" s="24"/>
      <c r="DZ777" s="24"/>
      <c r="EA777" s="24"/>
      <c r="EB777" s="24"/>
      <c r="EC777" s="24"/>
      <c r="ED777" s="24"/>
      <c r="EE777" s="24"/>
      <c r="EF777" s="24"/>
      <c r="EG777" s="24"/>
      <c r="EH777" s="24"/>
      <c r="EI777" s="24"/>
      <c r="EJ777" s="24"/>
      <c r="EK777" s="24"/>
      <c r="EL777" s="24"/>
      <c r="EM777" s="24"/>
      <c r="EN777" s="24"/>
      <c r="EO777" s="24"/>
      <c r="EP777" s="24"/>
      <c r="EQ777" s="24"/>
      <c r="ER777" s="24"/>
      <c r="ES777" s="24"/>
      <c r="ET777" s="24"/>
      <c r="EU777" s="24"/>
      <c r="EV777" s="24"/>
      <c r="EW777" s="24"/>
      <c r="EX777" s="24"/>
      <c r="EY777" s="24"/>
      <c r="EZ777" s="24"/>
      <c r="FA777" s="24"/>
      <c r="FB777" s="24"/>
      <c r="FC777" s="24"/>
      <c r="FD777" s="24"/>
      <c r="FE777" s="24"/>
      <c r="FF777" s="24"/>
      <c r="FG777" s="24"/>
      <c r="FH777" s="24"/>
      <c r="FI777" s="24"/>
      <c r="FJ777" s="24"/>
      <c r="FK777" s="24"/>
      <c r="FL777" s="24"/>
      <c r="FM777" s="24"/>
      <c r="FN777" s="24"/>
      <c r="FO777" s="24"/>
      <c r="FP777" s="24"/>
      <c r="FQ777" s="24"/>
      <c r="FR777" s="24"/>
      <c r="FS777" s="24"/>
      <c r="FT777" s="24"/>
      <c r="FU777" s="24"/>
      <c r="FV777" s="24"/>
      <c r="FW777" s="24"/>
      <c r="FX777" s="24"/>
      <c r="FY777" s="24"/>
      <c r="FZ777" s="24"/>
      <c r="GA777" s="24"/>
      <c r="GB777" s="24"/>
      <c r="GC777" s="24"/>
      <c r="GD777" s="24"/>
      <c r="GE777" s="24"/>
      <c r="GF777" s="24"/>
      <c r="GG777" s="24"/>
      <c r="GH777" s="24"/>
      <c r="GI777" s="24"/>
      <c r="GJ777" s="24"/>
      <c r="GK777" s="24"/>
      <c r="GL777" s="24"/>
      <c r="GM777" s="24"/>
      <c r="GN777" s="24"/>
      <c r="GO777" s="24"/>
      <c r="GP777" s="24"/>
      <c r="GQ777" s="24"/>
      <c r="GR777" s="24"/>
      <c r="GS777" s="24"/>
      <c r="GT777" s="24"/>
      <c r="GU777" s="24"/>
      <c r="GV777" s="24"/>
      <c r="GW777" s="24"/>
      <c r="GX777" s="24"/>
      <c r="GY777" s="24"/>
      <c r="GZ777" s="24"/>
      <c r="HA777" s="24"/>
      <c r="HB777" s="24"/>
      <c r="HC777" s="24"/>
      <c r="HD777" s="24"/>
      <c r="HE777" s="24"/>
      <c r="HF777" s="24"/>
      <c r="HG777" s="24"/>
      <c r="HH777" s="24"/>
      <c r="HI777" s="24"/>
      <c r="HJ777" s="24"/>
      <c r="HK777" s="24"/>
      <c r="HL777" s="24"/>
      <c r="HM777" s="24"/>
      <c r="HN777" s="24"/>
      <c r="HO777" s="24"/>
      <c r="HP777" s="24"/>
      <c r="HQ777" s="24"/>
      <c r="HR777" s="24"/>
      <c r="HS777" s="24"/>
      <c r="HT777" s="24"/>
      <c r="HU777" s="24"/>
      <c r="HV777" s="24"/>
      <c r="HW777" s="24"/>
      <c r="HX777" s="24"/>
      <c r="HY777" s="24"/>
      <c r="HZ777" s="24"/>
      <c r="IA777" s="24"/>
      <c r="IB777" s="24"/>
      <c r="IC777" s="24"/>
      <c r="ID777" s="24"/>
      <c r="IE777" s="24"/>
      <c r="IF777" s="24"/>
      <c r="IG777" s="24"/>
      <c r="IH777" s="24"/>
      <c r="II777" s="24"/>
      <c r="IJ777" s="24"/>
      <c r="IK777" s="24"/>
      <c r="IL777" s="24"/>
      <c r="IM777" s="24"/>
      <c r="IN777" s="24"/>
      <c r="IO777" s="24"/>
      <c r="IP777" s="24"/>
      <c r="IQ777" s="24"/>
      <c r="IR777" s="24"/>
      <c r="IS777" s="24"/>
      <c r="IT777" s="24"/>
      <c r="IU777" s="24"/>
      <c r="IV777" s="24"/>
      <c r="IW777" s="24"/>
    </row>
    <row r="778" spans="1:257" s="113" customFormat="1" ht="19.899999999999999" customHeight="1">
      <c r="A778" s="156"/>
      <c r="D778" s="74"/>
      <c r="F778" s="116"/>
      <c r="G778" s="75"/>
      <c r="H778" s="73"/>
      <c r="I778" s="76"/>
      <c r="J778" s="77"/>
      <c r="K778" s="98"/>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c r="AR778" s="24"/>
      <c r="AS778" s="24"/>
      <c r="AT778" s="24"/>
      <c r="AU778" s="24"/>
      <c r="AV778" s="24"/>
      <c r="AW778" s="24"/>
      <c r="AX778" s="24"/>
      <c r="AY778" s="24"/>
      <c r="AZ778" s="24"/>
      <c r="BA778" s="24"/>
      <c r="BB778" s="24"/>
      <c r="BC778" s="24"/>
      <c r="BD778" s="24"/>
      <c r="BE778" s="24"/>
      <c r="BF778" s="24"/>
      <c r="BG778" s="24"/>
      <c r="BH778" s="24"/>
      <c r="BI778" s="24"/>
      <c r="BJ778" s="24"/>
      <c r="BK778" s="24"/>
      <c r="BL778" s="24"/>
      <c r="BM778" s="24"/>
      <c r="BN778" s="24"/>
      <c r="BO778" s="24"/>
      <c r="BP778" s="24"/>
      <c r="BQ778" s="24"/>
      <c r="BR778" s="24"/>
      <c r="BS778" s="24"/>
      <c r="BT778" s="24"/>
      <c r="BU778" s="24"/>
      <c r="BV778" s="24"/>
      <c r="BW778" s="24"/>
      <c r="BX778" s="24"/>
      <c r="BY778" s="24"/>
      <c r="BZ778" s="24"/>
      <c r="CA778" s="24"/>
      <c r="CB778" s="24"/>
      <c r="CC778" s="24"/>
      <c r="CD778" s="24"/>
      <c r="CE778" s="24"/>
      <c r="CF778" s="24"/>
      <c r="CG778" s="24"/>
      <c r="CH778" s="24"/>
      <c r="CI778" s="24"/>
      <c r="CJ778" s="24"/>
      <c r="CK778" s="24"/>
      <c r="CL778" s="24"/>
      <c r="CM778" s="24"/>
      <c r="CN778" s="24"/>
      <c r="CO778" s="24"/>
      <c r="CP778" s="24"/>
      <c r="CQ778" s="24"/>
      <c r="CR778" s="24"/>
      <c r="CS778" s="24"/>
      <c r="CT778" s="24"/>
      <c r="CU778" s="24"/>
      <c r="CV778" s="24"/>
      <c r="CW778" s="24"/>
      <c r="CX778" s="24"/>
      <c r="CY778" s="24"/>
      <c r="CZ778" s="24"/>
      <c r="DA778" s="24"/>
      <c r="DB778" s="24"/>
      <c r="DC778" s="24"/>
      <c r="DD778" s="24"/>
      <c r="DE778" s="24"/>
      <c r="DF778" s="24"/>
      <c r="DG778" s="24"/>
      <c r="DH778" s="24"/>
      <c r="DI778" s="24"/>
      <c r="DJ778" s="24"/>
      <c r="DK778" s="24"/>
      <c r="DL778" s="24"/>
      <c r="DM778" s="24"/>
      <c r="DN778" s="24"/>
      <c r="DO778" s="24"/>
      <c r="DP778" s="24"/>
      <c r="DQ778" s="24"/>
      <c r="DR778" s="24"/>
      <c r="DS778" s="24"/>
      <c r="DT778" s="24"/>
      <c r="DU778" s="24"/>
      <c r="DV778" s="24"/>
      <c r="DW778" s="24"/>
      <c r="DX778" s="24"/>
      <c r="DY778" s="24"/>
      <c r="DZ778" s="24"/>
      <c r="EA778" s="24"/>
      <c r="EB778" s="24"/>
      <c r="EC778" s="24"/>
      <c r="ED778" s="24"/>
      <c r="EE778" s="24"/>
      <c r="EF778" s="24"/>
      <c r="EG778" s="24"/>
      <c r="EH778" s="24"/>
      <c r="EI778" s="24"/>
      <c r="EJ778" s="24"/>
      <c r="EK778" s="24"/>
      <c r="EL778" s="24"/>
      <c r="EM778" s="24"/>
      <c r="EN778" s="24"/>
      <c r="EO778" s="24"/>
      <c r="EP778" s="24"/>
      <c r="EQ778" s="24"/>
      <c r="ER778" s="24"/>
      <c r="ES778" s="24"/>
      <c r="ET778" s="24"/>
      <c r="EU778" s="24"/>
      <c r="EV778" s="24"/>
      <c r="EW778" s="24"/>
      <c r="EX778" s="24"/>
      <c r="EY778" s="24"/>
      <c r="EZ778" s="24"/>
      <c r="FA778" s="24"/>
      <c r="FB778" s="24"/>
      <c r="FC778" s="24"/>
      <c r="FD778" s="24"/>
      <c r="FE778" s="24"/>
      <c r="FF778" s="24"/>
      <c r="FG778" s="24"/>
      <c r="FH778" s="24"/>
      <c r="FI778" s="24"/>
      <c r="FJ778" s="24"/>
      <c r="FK778" s="24"/>
      <c r="FL778" s="24"/>
      <c r="FM778" s="24"/>
      <c r="FN778" s="24"/>
      <c r="FO778" s="24"/>
      <c r="FP778" s="24"/>
      <c r="FQ778" s="24"/>
      <c r="FR778" s="24"/>
      <c r="FS778" s="24"/>
      <c r="FT778" s="24"/>
      <c r="FU778" s="24"/>
      <c r="FV778" s="24"/>
      <c r="FW778" s="24"/>
      <c r="FX778" s="24"/>
      <c r="FY778" s="24"/>
      <c r="FZ778" s="24"/>
      <c r="GA778" s="24"/>
      <c r="GB778" s="24"/>
      <c r="GC778" s="24"/>
      <c r="GD778" s="24"/>
      <c r="GE778" s="24"/>
      <c r="GF778" s="24"/>
      <c r="GG778" s="24"/>
      <c r="GH778" s="24"/>
      <c r="GI778" s="24"/>
      <c r="GJ778" s="24"/>
      <c r="GK778" s="24"/>
      <c r="GL778" s="24"/>
      <c r="GM778" s="24"/>
      <c r="GN778" s="24"/>
      <c r="GO778" s="24"/>
      <c r="GP778" s="24"/>
      <c r="GQ778" s="24"/>
      <c r="GR778" s="24"/>
      <c r="GS778" s="24"/>
      <c r="GT778" s="24"/>
      <c r="GU778" s="24"/>
      <c r="GV778" s="24"/>
      <c r="GW778" s="24"/>
      <c r="GX778" s="24"/>
      <c r="GY778" s="24"/>
      <c r="GZ778" s="24"/>
      <c r="HA778" s="24"/>
      <c r="HB778" s="24"/>
      <c r="HC778" s="24"/>
      <c r="HD778" s="24"/>
      <c r="HE778" s="24"/>
      <c r="HF778" s="24"/>
      <c r="HG778" s="24"/>
      <c r="HH778" s="24"/>
      <c r="HI778" s="24"/>
      <c r="HJ778" s="24"/>
      <c r="HK778" s="24"/>
      <c r="HL778" s="24"/>
      <c r="HM778" s="24"/>
      <c r="HN778" s="24"/>
      <c r="HO778" s="24"/>
      <c r="HP778" s="24"/>
      <c r="HQ778" s="24"/>
      <c r="HR778" s="24"/>
      <c r="HS778" s="24"/>
      <c r="HT778" s="24"/>
      <c r="HU778" s="24"/>
      <c r="HV778" s="24"/>
      <c r="HW778" s="24"/>
      <c r="HX778" s="24"/>
      <c r="HY778" s="24"/>
      <c r="HZ778" s="24"/>
      <c r="IA778" s="24"/>
      <c r="IB778" s="24"/>
      <c r="IC778" s="24"/>
      <c r="ID778" s="24"/>
      <c r="IE778" s="24"/>
      <c r="IF778" s="24"/>
      <c r="IG778" s="24"/>
      <c r="IH778" s="24"/>
      <c r="II778" s="24"/>
      <c r="IJ778" s="24"/>
      <c r="IK778" s="24"/>
      <c r="IL778" s="24"/>
      <c r="IM778" s="24"/>
      <c r="IN778" s="24"/>
      <c r="IO778" s="24"/>
      <c r="IP778" s="24"/>
      <c r="IQ778" s="24"/>
      <c r="IR778" s="24"/>
      <c r="IS778" s="24"/>
      <c r="IT778" s="24"/>
      <c r="IU778" s="24"/>
      <c r="IV778" s="24"/>
      <c r="IW778" s="24"/>
    </row>
    <row r="779" spans="1:257" s="113" customFormat="1" ht="102.75" customHeight="1">
      <c r="A779" s="159">
        <v>5</v>
      </c>
      <c r="B779" s="588" t="s">
        <v>430</v>
      </c>
      <c r="C779" s="588"/>
      <c r="D779" s="588"/>
      <c r="E779" s="588"/>
      <c r="F779" s="588"/>
      <c r="G779" s="588"/>
      <c r="H779" s="588"/>
      <c r="I779" s="24"/>
      <c r="J779" s="47"/>
      <c r="K779" s="98"/>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c r="AR779" s="24"/>
      <c r="AS779" s="24"/>
      <c r="AT779" s="24"/>
      <c r="AU779" s="24"/>
      <c r="AV779" s="24"/>
      <c r="AW779" s="24"/>
      <c r="AX779" s="24"/>
      <c r="AY779" s="24"/>
      <c r="AZ779" s="24"/>
      <c r="BA779" s="24"/>
      <c r="BB779" s="24"/>
      <c r="BC779" s="24"/>
      <c r="BD779" s="24"/>
      <c r="BE779" s="24"/>
      <c r="BF779" s="24"/>
      <c r="BG779" s="24"/>
      <c r="BH779" s="24"/>
      <c r="BI779" s="24"/>
      <c r="BJ779" s="24"/>
      <c r="BK779" s="24"/>
      <c r="BL779" s="24"/>
      <c r="BM779" s="24"/>
      <c r="BN779" s="24"/>
      <c r="BO779" s="24"/>
      <c r="BP779" s="24"/>
      <c r="BQ779" s="24"/>
      <c r="BR779" s="24"/>
      <c r="BS779" s="24"/>
      <c r="BT779" s="24"/>
      <c r="BU779" s="24"/>
      <c r="BV779" s="24"/>
      <c r="BW779" s="24"/>
      <c r="BX779" s="24"/>
      <c r="BY779" s="24"/>
      <c r="BZ779" s="24"/>
      <c r="CA779" s="24"/>
      <c r="CB779" s="24"/>
      <c r="CC779" s="24"/>
      <c r="CD779" s="24"/>
      <c r="CE779" s="24"/>
      <c r="CF779" s="24"/>
      <c r="CG779" s="24"/>
      <c r="CH779" s="24"/>
      <c r="CI779" s="24"/>
      <c r="CJ779" s="24"/>
      <c r="CK779" s="24"/>
      <c r="CL779" s="24"/>
      <c r="CM779" s="24"/>
      <c r="CN779" s="24"/>
      <c r="CO779" s="24"/>
      <c r="CP779" s="24"/>
      <c r="CQ779" s="24"/>
      <c r="CR779" s="24"/>
      <c r="CS779" s="24"/>
      <c r="CT779" s="24"/>
      <c r="CU779" s="24"/>
      <c r="CV779" s="24"/>
      <c r="CW779" s="24"/>
      <c r="CX779" s="24"/>
      <c r="CY779" s="24"/>
      <c r="CZ779" s="24"/>
      <c r="DA779" s="24"/>
      <c r="DB779" s="24"/>
      <c r="DC779" s="24"/>
      <c r="DD779" s="24"/>
      <c r="DE779" s="24"/>
      <c r="DF779" s="24"/>
      <c r="DG779" s="24"/>
      <c r="DH779" s="24"/>
      <c r="DI779" s="24"/>
      <c r="DJ779" s="24"/>
      <c r="DK779" s="24"/>
      <c r="DL779" s="24"/>
      <c r="DM779" s="24"/>
      <c r="DN779" s="24"/>
      <c r="DO779" s="24"/>
      <c r="DP779" s="24"/>
      <c r="DQ779" s="24"/>
      <c r="DR779" s="24"/>
      <c r="DS779" s="24"/>
      <c r="DT779" s="24"/>
      <c r="DU779" s="24"/>
      <c r="DV779" s="24"/>
      <c r="DW779" s="24"/>
      <c r="DX779" s="24"/>
      <c r="DY779" s="24"/>
      <c r="DZ779" s="24"/>
      <c r="EA779" s="24"/>
      <c r="EB779" s="24"/>
      <c r="EC779" s="24"/>
      <c r="ED779" s="24"/>
      <c r="EE779" s="24"/>
      <c r="EF779" s="24"/>
      <c r="EG779" s="24"/>
      <c r="EH779" s="24"/>
      <c r="EI779" s="24"/>
      <c r="EJ779" s="24"/>
      <c r="EK779" s="24"/>
      <c r="EL779" s="24"/>
      <c r="EM779" s="24"/>
      <c r="EN779" s="24"/>
      <c r="EO779" s="24"/>
      <c r="EP779" s="24"/>
      <c r="EQ779" s="24"/>
      <c r="ER779" s="24"/>
      <c r="ES779" s="24"/>
      <c r="ET779" s="24"/>
      <c r="EU779" s="24"/>
      <c r="EV779" s="24"/>
      <c r="EW779" s="24"/>
      <c r="EX779" s="24"/>
      <c r="EY779" s="24"/>
      <c r="EZ779" s="24"/>
      <c r="FA779" s="24"/>
      <c r="FB779" s="24"/>
      <c r="FC779" s="24"/>
      <c r="FD779" s="24"/>
      <c r="FE779" s="24"/>
      <c r="FF779" s="24"/>
      <c r="FG779" s="24"/>
      <c r="FH779" s="24"/>
      <c r="FI779" s="24"/>
      <c r="FJ779" s="24"/>
      <c r="FK779" s="24"/>
      <c r="FL779" s="24"/>
      <c r="FM779" s="24"/>
      <c r="FN779" s="24"/>
      <c r="FO779" s="24"/>
      <c r="FP779" s="24"/>
      <c r="FQ779" s="24"/>
      <c r="FR779" s="24"/>
      <c r="FS779" s="24"/>
      <c r="FT779" s="24"/>
      <c r="FU779" s="24"/>
      <c r="FV779" s="24"/>
      <c r="FW779" s="24"/>
      <c r="FX779" s="24"/>
      <c r="FY779" s="24"/>
      <c r="FZ779" s="24"/>
      <c r="GA779" s="24"/>
      <c r="GB779" s="24"/>
      <c r="GC779" s="24"/>
      <c r="GD779" s="24"/>
      <c r="GE779" s="24"/>
      <c r="GF779" s="24"/>
      <c r="GG779" s="24"/>
      <c r="GH779" s="24"/>
      <c r="GI779" s="24"/>
      <c r="GJ779" s="24"/>
      <c r="GK779" s="24"/>
      <c r="GL779" s="24"/>
      <c r="GM779" s="24"/>
      <c r="GN779" s="24"/>
      <c r="GO779" s="24"/>
      <c r="GP779" s="24"/>
      <c r="GQ779" s="24"/>
      <c r="GR779" s="24"/>
      <c r="GS779" s="24"/>
      <c r="GT779" s="24"/>
      <c r="GU779" s="24"/>
      <c r="GV779" s="24"/>
      <c r="GW779" s="24"/>
      <c r="GX779" s="24"/>
      <c r="GY779" s="24"/>
      <c r="GZ779" s="24"/>
      <c r="HA779" s="24"/>
      <c r="HB779" s="24"/>
      <c r="HC779" s="24"/>
      <c r="HD779" s="24"/>
      <c r="HE779" s="24"/>
      <c r="HF779" s="24"/>
      <c r="HG779" s="24"/>
      <c r="HH779" s="24"/>
      <c r="HI779" s="24"/>
      <c r="HJ779" s="24"/>
      <c r="HK779" s="24"/>
      <c r="HL779" s="24"/>
      <c r="HM779" s="24"/>
      <c r="HN779" s="24"/>
      <c r="HO779" s="24"/>
      <c r="HP779" s="24"/>
      <c r="HQ779" s="24"/>
      <c r="HR779" s="24"/>
      <c r="HS779" s="24"/>
      <c r="HT779" s="24"/>
      <c r="HU779" s="24"/>
      <c r="HV779" s="24"/>
      <c r="HW779" s="24"/>
      <c r="HX779" s="24"/>
      <c r="HY779" s="24"/>
      <c r="HZ779" s="24"/>
      <c r="IA779" s="24"/>
      <c r="IB779" s="24"/>
      <c r="IC779" s="24"/>
      <c r="ID779" s="24"/>
      <c r="IE779" s="24"/>
      <c r="IF779" s="24"/>
      <c r="IG779" s="24"/>
      <c r="IH779" s="24"/>
      <c r="II779" s="24"/>
      <c r="IJ779" s="24"/>
      <c r="IK779" s="24"/>
      <c r="IL779" s="24"/>
      <c r="IM779" s="24"/>
      <c r="IN779" s="24"/>
      <c r="IO779" s="24"/>
      <c r="IP779" s="24"/>
      <c r="IQ779" s="24"/>
      <c r="IR779" s="24"/>
      <c r="IS779" s="24"/>
      <c r="IT779" s="24"/>
      <c r="IU779" s="24"/>
      <c r="IV779" s="24"/>
      <c r="IW779" s="24"/>
    </row>
    <row r="780" spans="1:257" s="113" customFormat="1">
      <c r="A780" s="156"/>
      <c r="B780" s="3" t="s">
        <v>8</v>
      </c>
      <c r="C780"/>
      <c r="D780" s="74">
        <v>760</v>
      </c>
      <c r="E780"/>
      <c r="F780" s="3"/>
      <c r="G780" s="112"/>
      <c r="H780" s="3" t="s">
        <v>69</v>
      </c>
      <c r="I780" s="11"/>
      <c r="J780" s="51">
        <f>SUM(D780*G780)</f>
        <v>0</v>
      </c>
      <c r="K780" s="86" t="s">
        <v>69</v>
      </c>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c r="AR780" s="24"/>
      <c r="AS780" s="24"/>
      <c r="AT780" s="24"/>
      <c r="AU780" s="24"/>
      <c r="AV780" s="24"/>
      <c r="AW780" s="24"/>
      <c r="AX780" s="24"/>
      <c r="AY780" s="24"/>
      <c r="AZ780" s="24"/>
      <c r="BA780" s="24"/>
      <c r="BB780" s="24"/>
      <c r="BC780" s="24"/>
      <c r="BD780" s="24"/>
      <c r="BE780" s="24"/>
      <c r="BF780" s="24"/>
      <c r="BG780" s="24"/>
      <c r="BH780" s="24"/>
      <c r="BI780" s="24"/>
      <c r="BJ780" s="24"/>
      <c r="BK780" s="24"/>
      <c r="BL780" s="24"/>
      <c r="BM780" s="24"/>
      <c r="BN780" s="24"/>
      <c r="BO780" s="24"/>
      <c r="BP780" s="24"/>
      <c r="BQ780" s="24"/>
      <c r="BR780" s="24"/>
      <c r="BS780" s="24"/>
      <c r="BT780" s="24"/>
      <c r="BU780" s="24"/>
      <c r="BV780" s="24"/>
      <c r="BW780" s="24"/>
      <c r="BX780" s="24"/>
      <c r="BY780" s="24"/>
      <c r="BZ780" s="24"/>
      <c r="CA780" s="24"/>
      <c r="CB780" s="24"/>
      <c r="CC780" s="24"/>
      <c r="CD780" s="24"/>
      <c r="CE780" s="24"/>
      <c r="CF780" s="24"/>
      <c r="CG780" s="24"/>
      <c r="CH780" s="24"/>
      <c r="CI780" s="24"/>
      <c r="CJ780" s="24"/>
      <c r="CK780" s="24"/>
      <c r="CL780" s="24"/>
      <c r="CM780" s="24"/>
      <c r="CN780" s="24"/>
      <c r="CO780" s="24"/>
      <c r="CP780" s="24"/>
      <c r="CQ780" s="24"/>
      <c r="CR780" s="24"/>
      <c r="CS780" s="24"/>
      <c r="CT780" s="24"/>
      <c r="CU780" s="24"/>
      <c r="CV780" s="24"/>
      <c r="CW780" s="24"/>
      <c r="CX780" s="24"/>
      <c r="CY780" s="24"/>
      <c r="CZ780" s="24"/>
      <c r="DA780" s="24"/>
      <c r="DB780" s="24"/>
      <c r="DC780" s="24"/>
      <c r="DD780" s="24"/>
      <c r="DE780" s="24"/>
      <c r="DF780" s="24"/>
      <c r="DG780" s="24"/>
      <c r="DH780" s="24"/>
      <c r="DI780" s="24"/>
      <c r="DJ780" s="24"/>
      <c r="DK780" s="24"/>
      <c r="DL780" s="24"/>
      <c r="DM780" s="24"/>
      <c r="DN780" s="24"/>
      <c r="DO780" s="24"/>
      <c r="DP780" s="24"/>
      <c r="DQ780" s="24"/>
      <c r="DR780" s="24"/>
      <c r="DS780" s="24"/>
      <c r="DT780" s="24"/>
      <c r="DU780" s="24"/>
      <c r="DV780" s="24"/>
      <c r="DW780" s="24"/>
      <c r="DX780" s="24"/>
      <c r="DY780" s="24"/>
      <c r="DZ780" s="24"/>
      <c r="EA780" s="24"/>
      <c r="EB780" s="24"/>
      <c r="EC780" s="24"/>
      <c r="ED780" s="24"/>
      <c r="EE780" s="24"/>
      <c r="EF780" s="24"/>
      <c r="EG780" s="24"/>
      <c r="EH780" s="24"/>
      <c r="EI780" s="24"/>
      <c r="EJ780" s="24"/>
      <c r="EK780" s="24"/>
      <c r="EL780" s="24"/>
      <c r="EM780" s="24"/>
      <c r="EN780" s="24"/>
      <c r="EO780" s="24"/>
      <c r="EP780" s="24"/>
      <c r="EQ780" s="24"/>
      <c r="ER780" s="24"/>
      <c r="ES780" s="24"/>
      <c r="ET780" s="24"/>
      <c r="EU780" s="24"/>
      <c r="EV780" s="24"/>
      <c r="EW780" s="24"/>
      <c r="EX780" s="24"/>
      <c r="EY780" s="24"/>
      <c r="EZ780" s="24"/>
      <c r="FA780" s="24"/>
      <c r="FB780" s="24"/>
      <c r="FC780" s="24"/>
      <c r="FD780" s="24"/>
      <c r="FE780" s="24"/>
      <c r="FF780" s="24"/>
      <c r="FG780" s="24"/>
      <c r="FH780" s="24"/>
      <c r="FI780" s="24"/>
      <c r="FJ780" s="24"/>
      <c r="FK780" s="24"/>
      <c r="FL780" s="24"/>
      <c r="FM780" s="24"/>
      <c r="FN780" s="24"/>
      <c r="FO780" s="24"/>
      <c r="FP780" s="24"/>
      <c r="FQ780" s="24"/>
      <c r="FR780" s="24"/>
      <c r="FS780" s="24"/>
      <c r="FT780" s="24"/>
      <c r="FU780" s="24"/>
      <c r="FV780" s="24"/>
      <c r="FW780" s="24"/>
      <c r="FX780" s="24"/>
      <c r="FY780" s="24"/>
      <c r="FZ780" s="24"/>
      <c r="GA780" s="24"/>
      <c r="GB780" s="24"/>
      <c r="GC780" s="24"/>
      <c r="GD780" s="24"/>
      <c r="GE780" s="24"/>
      <c r="GF780" s="24"/>
      <c r="GG780" s="24"/>
      <c r="GH780" s="24"/>
      <c r="GI780" s="24"/>
      <c r="GJ780" s="24"/>
      <c r="GK780" s="24"/>
      <c r="GL780" s="24"/>
      <c r="GM780" s="24"/>
      <c r="GN780" s="24"/>
      <c r="GO780" s="24"/>
      <c r="GP780" s="24"/>
      <c r="GQ780" s="24"/>
      <c r="GR780" s="24"/>
      <c r="GS780" s="24"/>
      <c r="GT780" s="24"/>
      <c r="GU780" s="24"/>
      <c r="GV780" s="24"/>
      <c r="GW780" s="24"/>
      <c r="GX780" s="24"/>
      <c r="GY780" s="24"/>
      <c r="GZ780" s="24"/>
      <c r="HA780" s="24"/>
      <c r="HB780" s="24"/>
      <c r="HC780" s="24"/>
      <c r="HD780" s="24"/>
      <c r="HE780" s="24"/>
      <c r="HF780" s="24"/>
      <c r="HG780" s="24"/>
      <c r="HH780" s="24"/>
      <c r="HI780" s="24"/>
      <c r="HJ780" s="24"/>
      <c r="HK780" s="24"/>
      <c r="HL780" s="24"/>
      <c r="HM780" s="24"/>
      <c r="HN780" s="24"/>
      <c r="HO780" s="24"/>
      <c r="HP780" s="24"/>
      <c r="HQ780" s="24"/>
      <c r="HR780" s="24"/>
      <c r="HS780" s="24"/>
      <c r="HT780" s="24"/>
      <c r="HU780" s="24"/>
      <c r="HV780" s="24"/>
      <c r="HW780" s="24"/>
      <c r="HX780" s="24"/>
      <c r="HY780" s="24"/>
      <c r="HZ780" s="24"/>
      <c r="IA780" s="24"/>
      <c r="IB780" s="24"/>
      <c r="IC780" s="24"/>
      <c r="ID780" s="24"/>
      <c r="IE780" s="24"/>
      <c r="IF780" s="24"/>
      <c r="IG780" s="24"/>
      <c r="IH780" s="24"/>
      <c r="II780" s="24"/>
      <c r="IJ780" s="24"/>
      <c r="IK780" s="24"/>
      <c r="IL780" s="24"/>
      <c r="IM780" s="24"/>
      <c r="IN780" s="24"/>
      <c r="IO780" s="24"/>
      <c r="IP780" s="24"/>
      <c r="IQ780" s="24"/>
      <c r="IR780" s="24"/>
      <c r="IS780" s="24"/>
      <c r="IT780" s="24"/>
      <c r="IU780" s="24"/>
      <c r="IV780" s="24"/>
      <c r="IW780" s="24"/>
    </row>
    <row r="781" spans="1:257" ht="13.5" customHeight="1">
      <c r="A781" s="155"/>
      <c r="B781" s="3"/>
      <c r="C781" s="3"/>
      <c r="D781" s="3"/>
      <c r="E781" s="3"/>
      <c r="F781" s="3"/>
      <c r="G781" s="62"/>
      <c r="H781" s="3"/>
      <c r="I781" s="11"/>
      <c r="K781" s="95"/>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c r="AR781" s="24"/>
      <c r="AS781" s="24"/>
      <c r="AT781" s="24"/>
      <c r="AU781" s="24"/>
      <c r="AV781" s="24"/>
      <c r="AW781" s="24"/>
      <c r="AX781" s="24"/>
      <c r="AY781" s="24"/>
      <c r="AZ781" s="24"/>
      <c r="BA781" s="24"/>
      <c r="BB781" s="24"/>
      <c r="BC781" s="24"/>
      <c r="BD781" s="24"/>
      <c r="BE781" s="24"/>
      <c r="BF781" s="24"/>
      <c r="BG781" s="24"/>
      <c r="BH781" s="24"/>
      <c r="BI781" s="24"/>
      <c r="BJ781" s="24"/>
      <c r="BK781" s="24"/>
      <c r="BL781" s="24"/>
      <c r="BM781" s="24"/>
      <c r="BN781" s="24"/>
      <c r="BO781" s="24"/>
      <c r="BP781" s="24"/>
      <c r="BQ781" s="24"/>
      <c r="BR781" s="24"/>
      <c r="BS781" s="24"/>
      <c r="BT781" s="24"/>
      <c r="BU781" s="24"/>
      <c r="BV781" s="24"/>
      <c r="BW781" s="24"/>
      <c r="BX781" s="24"/>
      <c r="BY781" s="24"/>
      <c r="BZ781" s="24"/>
      <c r="CA781" s="24"/>
      <c r="CB781" s="24"/>
      <c r="CC781" s="24"/>
      <c r="CD781" s="24"/>
      <c r="CE781" s="24"/>
      <c r="CF781" s="24"/>
      <c r="CG781" s="24"/>
      <c r="CH781" s="24"/>
      <c r="CI781" s="24"/>
      <c r="CJ781" s="24"/>
      <c r="CK781" s="24"/>
      <c r="CL781" s="24"/>
      <c r="CM781" s="24"/>
      <c r="CN781" s="24"/>
      <c r="CO781" s="24"/>
      <c r="CP781" s="24"/>
      <c r="CQ781" s="24"/>
      <c r="CR781" s="24"/>
      <c r="CS781" s="24"/>
      <c r="CT781" s="24"/>
      <c r="CU781" s="24"/>
      <c r="CV781" s="24"/>
      <c r="CW781" s="24"/>
      <c r="CX781" s="24"/>
      <c r="CY781" s="24"/>
      <c r="CZ781" s="24"/>
      <c r="DA781" s="24"/>
      <c r="DB781" s="24"/>
      <c r="DC781" s="24"/>
      <c r="DD781" s="24"/>
      <c r="DE781" s="24"/>
      <c r="DF781" s="24"/>
      <c r="DG781" s="24"/>
      <c r="DH781" s="24"/>
      <c r="DI781" s="24"/>
      <c r="DJ781" s="24"/>
      <c r="DK781" s="24"/>
      <c r="DL781" s="24"/>
      <c r="DM781" s="24"/>
      <c r="DN781" s="24"/>
      <c r="DO781" s="24"/>
      <c r="DP781" s="24"/>
      <c r="DQ781" s="24"/>
      <c r="DR781" s="24"/>
      <c r="DS781" s="24"/>
      <c r="DT781" s="24"/>
      <c r="DU781" s="24"/>
      <c r="DV781" s="24"/>
      <c r="DW781" s="24"/>
      <c r="DX781" s="24"/>
      <c r="DY781" s="24"/>
      <c r="DZ781" s="24"/>
      <c r="EA781" s="24"/>
      <c r="EB781" s="24"/>
      <c r="EC781" s="24"/>
      <c r="ED781" s="24"/>
      <c r="EE781" s="24"/>
      <c r="EF781" s="24"/>
      <c r="EG781" s="24"/>
      <c r="EH781" s="24"/>
      <c r="EI781" s="24"/>
      <c r="EJ781" s="24"/>
      <c r="EK781" s="24"/>
      <c r="EL781" s="24"/>
      <c r="EM781" s="24"/>
      <c r="EN781" s="24"/>
      <c r="EO781" s="24"/>
      <c r="EP781" s="24"/>
      <c r="EQ781" s="24"/>
      <c r="ER781" s="24"/>
      <c r="ES781" s="24"/>
      <c r="ET781" s="24"/>
      <c r="EU781" s="24"/>
      <c r="EV781" s="24"/>
      <c r="EW781" s="24"/>
      <c r="EX781" s="24"/>
      <c r="EY781" s="24"/>
      <c r="EZ781" s="24"/>
      <c r="FA781" s="24"/>
      <c r="FB781" s="24"/>
      <c r="FC781" s="24"/>
      <c r="FD781" s="24"/>
      <c r="FE781" s="24"/>
      <c r="FF781" s="24"/>
      <c r="FG781" s="24"/>
      <c r="FH781" s="24"/>
      <c r="FI781" s="24"/>
      <c r="FJ781" s="24"/>
      <c r="FK781" s="24"/>
      <c r="FL781" s="24"/>
      <c r="FM781" s="24"/>
      <c r="FN781" s="24"/>
      <c r="FO781" s="24"/>
      <c r="FP781" s="24"/>
      <c r="FQ781" s="24"/>
      <c r="FR781" s="24"/>
      <c r="FS781" s="24"/>
      <c r="FT781" s="24"/>
      <c r="FU781" s="24"/>
      <c r="FV781" s="24"/>
      <c r="FW781" s="24"/>
      <c r="FX781" s="24"/>
      <c r="FY781" s="24"/>
      <c r="FZ781" s="24"/>
      <c r="GA781" s="24"/>
      <c r="GB781" s="24"/>
      <c r="GC781" s="24"/>
      <c r="GD781" s="24"/>
      <c r="GE781" s="24"/>
      <c r="GF781" s="24"/>
      <c r="GG781" s="24"/>
      <c r="GH781" s="24"/>
      <c r="GI781" s="24"/>
      <c r="GJ781" s="24"/>
      <c r="GK781" s="24"/>
      <c r="GL781" s="24"/>
      <c r="GM781" s="24"/>
      <c r="GN781" s="24"/>
      <c r="GO781" s="24"/>
      <c r="GP781" s="24"/>
      <c r="GQ781" s="24"/>
      <c r="GR781" s="24"/>
      <c r="GS781" s="24"/>
      <c r="GT781" s="24"/>
      <c r="GU781" s="24"/>
      <c r="GV781" s="24"/>
      <c r="GW781" s="24"/>
      <c r="GX781" s="24"/>
      <c r="GY781" s="24"/>
      <c r="GZ781" s="24"/>
      <c r="HA781" s="24"/>
      <c r="HB781" s="24"/>
      <c r="HC781" s="24"/>
      <c r="HD781" s="24"/>
      <c r="HE781" s="24"/>
      <c r="HF781" s="24"/>
      <c r="HG781" s="24"/>
      <c r="HH781" s="24"/>
      <c r="HI781" s="24"/>
      <c r="HJ781" s="24"/>
      <c r="HK781" s="24"/>
      <c r="HL781" s="24"/>
      <c r="HM781" s="24"/>
      <c r="HN781" s="24"/>
      <c r="HO781" s="24"/>
      <c r="HP781" s="24"/>
      <c r="HQ781" s="24"/>
      <c r="HR781" s="24"/>
      <c r="HS781" s="24"/>
      <c r="HT781" s="24"/>
      <c r="HU781" s="24"/>
      <c r="HV781" s="24"/>
      <c r="HW781" s="24"/>
      <c r="HX781" s="24"/>
      <c r="HY781" s="24"/>
      <c r="HZ781" s="24"/>
      <c r="IA781" s="24"/>
      <c r="IB781" s="24"/>
      <c r="IC781" s="24"/>
      <c r="ID781" s="24"/>
      <c r="IE781" s="24"/>
      <c r="IF781" s="24"/>
      <c r="IG781" s="24"/>
      <c r="IH781" s="24"/>
      <c r="II781" s="24"/>
      <c r="IJ781" s="24"/>
      <c r="IK781" s="24"/>
      <c r="IL781" s="24"/>
      <c r="IM781" s="24"/>
      <c r="IN781" s="24"/>
      <c r="IO781" s="24"/>
      <c r="IP781" s="24"/>
      <c r="IQ781" s="24"/>
      <c r="IR781" s="24"/>
      <c r="IS781" s="24"/>
      <c r="IT781" s="24"/>
      <c r="IU781" s="24"/>
      <c r="IV781" s="24"/>
      <c r="IW781" s="24"/>
    </row>
    <row r="782" spans="1:257" ht="45.75" customHeight="1">
      <c r="A782" s="159">
        <v>6</v>
      </c>
      <c r="B782" s="588" t="s">
        <v>431</v>
      </c>
      <c r="C782" s="588"/>
      <c r="D782" s="588"/>
      <c r="E782" s="588"/>
      <c r="F782" s="588"/>
      <c r="G782" s="588"/>
      <c r="H782" s="588"/>
      <c r="I782" s="24"/>
      <c r="J782" s="47"/>
      <c r="K782" s="98"/>
    </row>
    <row r="783" spans="1:257">
      <c r="B783" s="116" t="s">
        <v>8</v>
      </c>
      <c r="C783" s="113"/>
      <c r="D783" s="74">
        <v>243</v>
      </c>
      <c r="E783" s="113"/>
      <c r="F783" s="116"/>
      <c r="G783" s="112"/>
      <c r="H783" s="116" t="s">
        <v>69</v>
      </c>
      <c r="I783" s="122"/>
      <c r="J783" s="51">
        <f>SUM(D783*G783)</f>
        <v>0</v>
      </c>
      <c r="K783" s="86" t="s">
        <v>69</v>
      </c>
      <c r="L783" s="12"/>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c r="EE783" s="3"/>
      <c r="EF783" s="3"/>
      <c r="EG783" s="3"/>
      <c r="EH783" s="3"/>
      <c r="EI783" s="3"/>
      <c r="EJ783" s="3"/>
      <c r="EK783" s="3"/>
      <c r="EL783" s="3"/>
      <c r="EM783" s="3"/>
      <c r="EN783" s="3"/>
      <c r="EO783" s="3"/>
      <c r="EP783" s="3"/>
      <c r="EQ783" s="3"/>
      <c r="ER783" s="3"/>
      <c r="ES783" s="3"/>
      <c r="ET783" s="3"/>
      <c r="EU783" s="3"/>
      <c r="EV783" s="3"/>
      <c r="EW783" s="3"/>
      <c r="EX783" s="3"/>
      <c r="EY783" s="3"/>
      <c r="EZ783" s="3"/>
      <c r="FA783" s="3"/>
      <c r="FB783" s="3"/>
      <c r="FC783" s="3"/>
      <c r="FD783" s="3"/>
      <c r="FE783" s="3"/>
      <c r="FF783" s="3"/>
      <c r="FG783" s="3"/>
      <c r="FH783" s="3"/>
      <c r="FI783" s="3"/>
      <c r="FJ783" s="3"/>
      <c r="FK783" s="3"/>
      <c r="FL783" s="3"/>
      <c r="FM783" s="3"/>
      <c r="FN783" s="3"/>
      <c r="FO783" s="3"/>
      <c r="FP783" s="3"/>
      <c r="FQ783" s="3"/>
      <c r="FR783" s="3"/>
      <c r="FS783" s="3"/>
      <c r="FT783" s="3"/>
      <c r="FU783" s="3"/>
      <c r="FV783" s="3"/>
      <c r="FW783" s="3"/>
      <c r="FX783" s="3"/>
      <c r="FY783" s="3"/>
      <c r="FZ783" s="3"/>
      <c r="GA783" s="3"/>
      <c r="GB783" s="3"/>
      <c r="GC783" s="3"/>
      <c r="GD783" s="3"/>
      <c r="GE783" s="3"/>
      <c r="GF783" s="3"/>
      <c r="GG783" s="3"/>
      <c r="GH783" s="3"/>
      <c r="GI783" s="3"/>
      <c r="GJ783" s="3"/>
      <c r="GK783" s="3"/>
      <c r="GL783" s="3"/>
      <c r="GM783" s="3"/>
      <c r="GN783" s="3"/>
      <c r="GO783" s="3"/>
      <c r="GP783" s="3"/>
      <c r="GQ783" s="3"/>
      <c r="GR783" s="3"/>
      <c r="GS783" s="3"/>
      <c r="GT783" s="3"/>
      <c r="GU783" s="3"/>
      <c r="GV783" s="3"/>
      <c r="GW783" s="3"/>
      <c r="GX783" s="3"/>
      <c r="GY783" s="3"/>
      <c r="GZ783" s="3"/>
      <c r="HA783" s="3"/>
      <c r="HB783" s="3"/>
      <c r="HC783" s="3"/>
      <c r="HD783" s="3"/>
      <c r="HE783" s="3"/>
      <c r="HF783" s="3"/>
      <c r="HG783" s="3"/>
      <c r="HH783" s="3"/>
      <c r="HI783" s="3"/>
      <c r="HJ783" s="3"/>
      <c r="HK783" s="3"/>
      <c r="HL783" s="3"/>
      <c r="HM783" s="3"/>
      <c r="HN783" s="3"/>
      <c r="HO783" s="3"/>
      <c r="HP783" s="3"/>
      <c r="HQ783" s="3"/>
      <c r="HR783" s="3"/>
      <c r="HS783" s="3"/>
      <c r="HT783" s="3"/>
      <c r="HU783" s="3"/>
      <c r="HV783" s="3"/>
      <c r="HW783" s="3"/>
      <c r="HX783" s="3"/>
      <c r="HY783" s="3"/>
      <c r="HZ783" s="3"/>
      <c r="IA783" s="3"/>
      <c r="IB783" s="3"/>
      <c r="IC783" s="3"/>
      <c r="ID783" s="3"/>
      <c r="IE783" s="3"/>
      <c r="IF783" s="3"/>
      <c r="IG783" s="3"/>
      <c r="IH783" s="3"/>
      <c r="II783" s="3"/>
      <c r="IJ783" s="3"/>
      <c r="IK783" s="3"/>
      <c r="IL783" s="3"/>
      <c r="IM783" s="3"/>
      <c r="IN783" s="3"/>
      <c r="IO783" s="3"/>
      <c r="IP783" s="3"/>
      <c r="IQ783" s="3"/>
      <c r="IR783" s="3"/>
      <c r="IS783" s="3"/>
      <c r="IT783" s="3"/>
      <c r="IU783" s="3"/>
      <c r="IV783" s="3"/>
      <c r="IW783" s="3"/>
    </row>
    <row r="784" spans="1:257" s="113" customFormat="1" ht="12" customHeight="1">
      <c r="A784" s="155"/>
      <c r="B784" s="116"/>
      <c r="C784" s="116"/>
      <c r="D784" s="116"/>
      <c r="E784" s="116"/>
      <c r="F784" s="116"/>
      <c r="G784" s="62"/>
      <c r="H784" s="116"/>
      <c r="I784" s="122"/>
      <c r="K784" s="95"/>
      <c r="L784" s="12"/>
      <c r="M784" s="116"/>
      <c r="N784" s="116"/>
      <c r="O784" s="116"/>
      <c r="P784" s="116"/>
      <c r="Q784" s="116"/>
      <c r="R784" s="116"/>
      <c r="S784" s="116"/>
      <c r="T784" s="116"/>
      <c r="U784" s="116"/>
      <c r="V784" s="116"/>
      <c r="W784" s="116"/>
      <c r="X784" s="116"/>
      <c r="Y784" s="116"/>
      <c r="Z784" s="116"/>
      <c r="AA784" s="116"/>
      <c r="AB784" s="116"/>
      <c r="AC784" s="116"/>
      <c r="AD784" s="116"/>
      <c r="AE784" s="116"/>
      <c r="AF784" s="116"/>
      <c r="AG784" s="116"/>
      <c r="AH784" s="116"/>
      <c r="AI784" s="116"/>
      <c r="AJ784" s="116"/>
      <c r="AK784" s="116"/>
      <c r="AL784" s="116"/>
      <c r="AM784" s="116"/>
      <c r="AN784" s="116"/>
      <c r="AO784" s="116"/>
      <c r="AP784" s="116"/>
      <c r="AQ784" s="116"/>
      <c r="AR784" s="116"/>
      <c r="AS784" s="116"/>
      <c r="AT784" s="116"/>
      <c r="AU784" s="116"/>
      <c r="AV784" s="116"/>
      <c r="AW784" s="116"/>
      <c r="AX784" s="116"/>
      <c r="AY784" s="116"/>
      <c r="AZ784" s="116"/>
      <c r="BA784" s="116"/>
      <c r="BB784" s="116"/>
      <c r="BC784" s="116"/>
      <c r="BD784" s="116"/>
      <c r="BE784" s="116"/>
      <c r="BF784" s="116"/>
      <c r="BG784" s="116"/>
      <c r="BH784" s="116"/>
      <c r="BI784" s="116"/>
      <c r="BJ784" s="116"/>
      <c r="BK784" s="116"/>
      <c r="BL784" s="116"/>
      <c r="BM784" s="116"/>
      <c r="BN784" s="116"/>
      <c r="BO784" s="116"/>
      <c r="BP784" s="116"/>
      <c r="BQ784" s="116"/>
      <c r="BR784" s="116"/>
      <c r="BS784" s="116"/>
      <c r="BT784" s="116"/>
      <c r="BU784" s="116"/>
      <c r="BV784" s="116"/>
      <c r="BW784" s="116"/>
      <c r="BX784" s="116"/>
      <c r="BY784" s="116"/>
      <c r="BZ784" s="116"/>
      <c r="CA784" s="116"/>
      <c r="CB784" s="116"/>
      <c r="CC784" s="116"/>
      <c r="CD784" s="116"/>
      <c r="CE784" s="116"/>
      <c r="CF784" s="116"/>
      <c r="CG784" s="116"/>
      <c r="CH784" s="116"/>
      <c r="CI784" s="116"/>
      <c r="CJ784" s="116"/>
      <c r="CK784" s="116"/>
      <c r="CL784" s="116"/>
      <c r="CM784" s="116"/>
      <c r="CN784" s="116"/>
      <c r="CO784" s="116"/>
      <c r="CP784" s="116"/>
      <c r="CQ784" s="116"/>
      <c r="CR784" s="116"/>
      <c r="CS784" s="116"/>
      <c r="CT784" s="116"/>
      <c r="CU784" s="116"/>
      <c r="CV784" s="116"/>
      <c r="CW784" s="116"/>
      <c r="CX784" s="116"/>
      <c r="CY784" s="116"/>
      <c r="CZ784" s="116"/>
      <c r="DA784" s="116"/>
      <c r="DB784" s="116"/>
      <c r="DC784" s="116"/>
      <c r="DD784" s="116"/>
      <c r="DE784" s="116"/>
      <c r="DF784" s="116"/>
      <c r="DG784" s="116"/>
      <c r="DH784" s="116"/>
      <c r="DI784" s="116"/>
      <c r="DJ784" s="116"/>
      <c r="DK784" s="116"/>
      <c r="DL784" s="116"/>
      <c r="DM784" s="116"/>
      <c r="DN784" s="116"/>
      <c r="DO784" s="116"/>
      <c r="DP784" s="116"/>
      <c r="DQ784" s="116"/>
      <c r="DR784" s="116"/>
      <c r="DS784" s="116"/>
      <c r="DT784" s="116"/>
      <c r="DU784" s="116"/>
      <c r="DV784" s="116"/>
      <c r="DW784" s="116"/>
      <c r="DX784" s="116"/>
      <c r="DY784" s="116"/>
      <c r="DZ784" s="116"/>
      <c r="EA784" s="116"/>
      <c r="EB784" s="116"/>
      <c r="EC784" s="116"/>
      <c r="ED784" s="116"/>
      <c r="EE784" s="116"/>
      <c r="EF784" s="116"/>
      <c r="EG784" s="116"/>
      <c r="EH784" s="116"/>
      <c r="EI784" s="116"/>
      <c r="EJ784" s="116"/>
      <c r="EK784" s="116"/>
      <c r="EL784" s="116"/>
      <c r="EM784" s="116"/>
      <c r="EN784" s="116"/>
      <c r="EO784" s="116"/>
      <c r="EP784" s="116"/>
      <c r="EQ784" s="116"/>
      <c r="ER784" s="116"/>
      <c r="ES784" s="116"/>
      <c r="ET784" s="116"/>
      <c r="EU784" s="116"/>
      <c r="EV784" s="116"/>
      <c r="EW784" s="116"/>
      <c r="EX784" s="116"/>
      <c r="EY784" s="116"/>
      <c r="EZ784" s="116"/>
      <c r="FA784" s="116"/>
      <c r="FB784" s="116"/>
      <c r="FC784" s="116"/>
      <c r="FD784" s="116"/>
      <c r="FE784" s="116"/>
      <c r="FF784" s="116"/>
      <c r="FG784" s="116"/>
      <c r="FH784" s="116"/>
      <c r="FI784" s="116"/>
      <c r="FJ784" s="116"/>
      <c r="FK784" s="116"/>
      <c r="FL784" s="116"/>
      <c r="FM784" s="116"/>
      <c r="FN784" s="116"/>
      <c r="FO784" s="116"/>
      <c r="FP784" s="116"/>
      <c r="FQ784" s="116"/>
      <c r="FR784" s="116"/>
      <c r="FS784" s="116"/>
      <c r="FT784" s="116"/>
      <c r="FU784" s="116"/>
      <c r="FV784" s="116"/>
      <c r="FW784" s="116"/>
      <c r="FX784" s="116"/>
      <c r="FY784" s="116"/>
      <c r="FZ784" s="116"/>
      <c r="GA784" s="116"/>
      <c r="GB784" s="116"/>
      <c r="GC784" s="116"/>
      <c r="GD784" s="116"/>
      <c r="GE784" s="116"/>
      <c r="GF784" s="116"/>
      <c r="GG784" s="116"/>
      <c r="GH784" s="116"/>
      <c r="GI784" s="116"/>
      <c r="GJ784" s="116"/>
      <c r="GK784" s="116"/>
      <c r="GL784" s="116"/>
      <c r="GM784" s="116"/>
      <c r="GN784" s="116"/>
      <c r="GO784" s="116"/>
      <c r="GP784" s="116"/>
      <c r="GQ784" s="116"/>
      <c r="GR784" s="116"/>
      <c r="GS784" s="116"/>
      <c r="GT784" s="116"/>
      <c r="GU784" s="116"/>
      <c r="GV784" s="116"/>
      <c r="GW784" s="116"/>
      <c r="GX784" s="116"/>
      <c r="GY784" s="116"/>
      <c r="GZ784" s="116"/>
      <c r="HA784" s="116"/>
      <c r="HB784" s="116"/>
      <c r="HC784" s="116"/>
      <c r="HD784" s="116"/>
      <c r="HE784" s="116"/>
      <c r="HF784" s="116"/>
      <c r="HG784" s="116"/>
      <c r="HH784" s="116"/>
      <c r="HI784" s="116"/>
      <c r="HJ784" s="116"/>
      <c r="HK784" s="116"/>
      <c r="HL784" s="116"/>
      <c r="HM784" s="116"/>
      <c r="HN784" s="116"/>
      <c r="HO784" s="116"/>
      <c r="HP784" s="116"/>
      <c r="HQ784" s="116"/>
      <c r="HR784" s="116"/>
      <c r="HS784" s="116"/>
      <c r="HT784" s="116"/>
      <c r="HU784" s="116"/>
      <c r="HV784" s="116"/>
      <c r="HW784" s="116"/>
      <c r="HX784" s="116"/>
      <c r="HY784" s="116"/>
      <c r="HZ784" s="116"/>
      <c r="IA784" s="116"/>
      <c r="IB784" s="116"/>
      <c r="IC784" s="116"/>
      <c r="ID784" s="116"/>
      <c r="IE784" s="116"/>
      <c r="IF784" s="116"/>
      <c r="IG784" s="116"/>
      <c r="IH784" s="116"/>
      <c r="II784" s="116"/>
      <c r="IJ784" s="116"/>
      <c r="IK784" s="116"/>
      <c r="IL784" s="116"/>
      <c r="IM784" s="116"/>
      <c r="IN784" s="116"/>
      <c r="IO784" s="116"/>
      <c r="IP784" s="116"/>
      <c r="IQ784" s="116"/>
      <c r="IR784" s="116"/>
      <c r="IS784" s="116"/>
      <c r="IT784" s="116"/>
      <c r="IU784" s="116"/>
      <c r="IV784" s="116"/>
      <c r="IW784" s="116"/>
    </row>
    <row r="785" spans="1:257" s="113" customFormat="1" ht="15">
      <c r="A785" s="155"/>
      <c r="B785" s="5"/>
      <c r="C785" s="3"/>
      <c r="D785" s="18"/>
      <c r="E785" s="3"/>
      <c r="F785" s="103" t="s">
        <v>0</v>
      </c>
      <c r="G785" s="104"/>
      <c r="H785" s="105"/>
      <c r="I785" s="106"/>
      <c r="J785" s="83">
        <f>SUM(J768:J780)</f>
        <v>0</v>
      </c>
      <c r="K785" s="107" t="s">
        <v>69</v>
      </c>
      <c r="L785" s="12"/>
      <c r="M785" s="116"/>
      <c r="N785" s="116"/>
      <c r="O785" s="116"/>
      <c r="P785" s="116"/>
      <c r="Q785" s="116"/>
      <c r="R785" s="116"/>
      <c r="S785" s="116"/>
      <c r="T785" s="116"/>
      <c r="U785" s="116"/>
      <c r="V785" s="116"/>
      <c r="W785" s="116"/>
      <c r="X785" s="116"/>
      <c r="Y785" s="116"/>
      <c r="Z785" s="116"/>
      <c r="AA785" s="116"/>
      <c r="AB785" s="116"/>
      <c r="AC785" s="116"/>
      <c r="AD785" s="116"/>
      <c r="AE785" s="116"/>
      <c r="AF785" s="116"/>
      <c r="AG785" s="116"/>
      <c r="AH785" s="116"/>
      <c r="AI785" s="116"/>
      <c r="AJ785" s="116"/>
      <c r="AK785" s="116"/>
      <c r="AL785" s="116"/>
      <c r="AM785" s="116"/>
      <c r="AN785" s="116"/>
      <c r="AO785" s="116"/>
      <c r="AP785" s="116"/>
      <c r="AQ785" s="116"/>
      <c r="AR785" s="116"/>
      <c r="AS785" s="116"/>
      <c r="AT785" s="116"/>
      <c r="AU785" s="116"/>
      <c r="AV785" s="116"/>
      <c r="AW785" s="116"/>
      <c r="AX785" s="116"/>
      <c r="AY785" s="116"/>
      <c r="AZ785" s="116"/>
      <c r="BA785" s="116"/>
      <c r="BB785" s="116"/>
      <c r="BC785" s="116"/>
      <c r="BD785" s="116"/>
      <c r="BE785" s="116"/>
      <c r="BF785" s="116"/>
      <c r="BG785" s="116"/>
      <c r="BH785" s="116"/>
      <c r="BI785" s="116"/>
      <c r="BJ785" s="116"/>
      <c r="BK785" s="116"/>
      <c r="BL785" s="116"/>
      <c r="BM785" s="116"/>
      <c r="BN785" s="116"/>
      <c r="BO785" s="116"/>
      <c r="BP785" s="116"/>
      <c r="BQ785" s="116"/>
      <c r="BR785" s="116"/>
      <c r="BS785" s="116"/>
      <c r="BT785" s="116"/>
      <c r="BU785" s="116"/>
      <c r="BV785" s="116"/>
      <c r="BW785" s="116"/>
      <c r="BX785" s="116"/>
      <c r="BY785" s="116"/>
      <c r="BZ785" s="116"/>
      <c r="CA785" s="116"/>
      <c r="CB785" s="116"/>
      <c r="CC785" s="116"/>
      <c r="CD785" s="116"/>
      <c r="CE785" s="116"/>
      <c r="CF785" s="116"/>
      <c r="CG785" s="116"/>
      <c r="CH785" s="116"/>
      <c r="CI785" s="116"/>
      <c r="CJ785" s="116"/>
      <c r="CK785" s="116"/>
      <c r="CL785" s="116"/>
      <c r="CM785" s="116"/>
      <c r="CN785" s="116"/>
      <c r="CO785" s="116"/>
      <c r="CP785" s="116"/>
      <c r="CQ785" s="116"/>
      <c r="CR785" s="116"/>
      <c r="CS785" s="116"/>
      <c r="CT785" s="116"/>
      <c r="CU785" s="116"/>
      <c r="CV785" s="116"/>
      <c r="CW785" s="116"/>
      <c r="CX785" s="116"/>
      <c r="CY785" s="116"/>
      <c r="CZ785" s="116"/>
      <c r="DA785" s="116"/>
      <c r="DB785" s="116"/>
      <c r="DC785" s="116"/>
      <c r="DD785" s="116"/>
      <c r="DE785" s="116"/>
      <c r="DF785" s="116"/>
      <c r="DG785" s="116"/>
      <c r="DH785" s="116"/>
      <c r="DI785" s="116"/>
      <c r="DJ785" s="116"/>
      <c r="DK785" s="116"/>
      <c r="DL785" s="116"/>
      <c r="DM785" s="116"/>
      <c r="DN785" s="116"/>
      <c r="DO785" s="116"/>
      <c r="DP785" s="116"/>
      <c r="DQ785" s="116"/>
      <c r="DR785" s="116"/>
      <c r="DS785" s="116"/>
      <c r="DT785" s="116"/>
      <c r="DU785" s="116"/>
      <c r="DV785" s="116"/>
      <c r="DW785" s="116"/>
      <c r="DX785" s="116"/>
      <c r="DY785" s="116"/>
      <c r="DZ785" s="116"/>
      <c r="EA785" s="116"/>
      <c r="EB785" s="116"/>
      <c r="EC785" s="116"/>
      <c r="ED785" s="116"/>
      <c r="EE785" s="116"/>
      <c r="EF785" s="116"/>
      <c r="EG785" s="116"/>
      <c r="EH785" s="116"/>
      <c r="EI785" s="116"/>
      <c r="EJ785" s="116"/>
      <c r="EK785" s="116"/>
      <c r="EL785" s="116"/>
      <c r="EM785" s="116"/>
      <c r="EN785" s="116"/>
      <c r="EO785" s="116"/>
      <c r="EP785" s="116"/>
      <c r="EQ785" s="116"/>
      <c r="ER785" s="116"/>
      <c r="ES785" s="116"/>
      <c r="ET785" s="116"/>
      <c r="EU785" s="116"/>
      <c r="EV785" s="116"/>
      <c r="EW785" s="116"/>
      <c r="EX785" s="116"/>
      <c r="EY785" s="116"/>
      <c r="EZ785" s="116"/>
      <c r="FA785" s="116"/>
      <c r="FB785" s="116"/>
      <c r="FC785" s="116"/>
      <c r="FD785" s="116"/>
      <c r="FE785" s="116"/>
      <c r="FF785" s="116"/>
      <c r="FG785" s="116"/>
      <c r="FH785" s="116"/>
      <c r="FI785" s="116"/>
      <c r="FJ785" s="116"/>
      <c r="FK785" s="116"/>
      <c r="FL785" s="116"/>
      <c r="FM785" s="116"/>
      <c r="FN785" s="116"/>
      <c r="FO785" s="116"/>
      <c r="FP785" s="116"/>
      <c r="FQ785" s="116"/>
      <c r="FR785" s="116"/>
      <c r="FS785" s="116"/>
      <c r="FT785" s="116"/>
      <c r="FU785" s="116"/>
      <c r="FV785" s="116"/>
      <c r="FW785" s="116"/>
      <c r="FX785" s="116"/>
      <c r="FY785" s="116"/>
      <c r="FZ785" s="116"/>
      <c r="GA785" s="116"/>
      <c r="GB785" s="116"/>
      <c r="GC785" s="116"/>
      <c r="GD785" s="116"/>
      <c r="GE785" s="116"/>
      <c r="GF785" s="116"/>
      <c r="GG785" s="116"/>
      <c r="GH785" s="116"/>
      <c r="GI785" s="116"/>
      <c r="GJ785" s="116"/>
      <c r="GK785" s="116"/>
      <c r="GL785" s="116"/>
      <c r="GM785" s="116"/>
      <c r="GN785" s="116"/>
      <c r="GO785" s="116"/>
      <c r="GP785" s="116"/>
      <c r="GQ785" s="116"/>
      <c r="GR785" s="116"/>
      <c r="GS785" s="116"/>
      <c r="GT785" s="116"/>
      <c r="GU785" s="116"/>
      <c r="GV785" s="116"/>
      <c r="GW785" s="116"/>
      <c r="GX785" s="116"/>
      <c r="GY785" s="116"/>
      <c r="GZ785" s="116"/>
      <c r="HA785" s="116"/>
      <c r="HB785" s="116"/>
      <c r="HC785" s="116"/>
      <c r="HD785" s="116"/>
      <c r="HE785" s="116"/>
      <c r="HF785" s="116"/>
      <c r="HG785" s="116"/>
      <c r="HH785" s="116"/>
      <c r="HI785" s="116"/>
      <c r="HJ785" s="116"/>
      <c r="HK785" s="116"/>
      <c r="HL785" s="116"/>
      <c r="HM785" s="116"/>
      <c r="HN785" s="116"/>
      <c r="HO785" s="116"/>
      <c r="HP785" s="116"/>
      <c r="HQ785" s="116"/>
      <c r="HR785" s="116"/>
      <c r="HS785" s="116"/>
      <c r="HT785" s="116"/>
      <c r="HU785" s="116"/>
      <c r="HV785" s="116"/>
      <c r="HW785" s="116"/>
      <c r="HX785" s="116"/>
      <c r="HY785" s="116"/>
      <c r="HZ785" s="116"/>
      <c r="IA785" s="116"/>
      <c r="IB785" s="116"/>
      <c r="IC785" s="116"/>
      <c r="ID785" s="116"/>
      <c r="IE785" s="116"/>
      <c r="IF785" s="116"/>
      <c r="IG785" s="116"/>
      <c r="IH785" s="116"/>
      <c r="II785" s="116"/>
      <c r="IJ785" s="116"/>
      <c r="IK785" s="116"/>
      <c r="IL785" s="116"/>
      <c r="IM785" s="116"/>
      <c r="IN785" s="116"/>
      <c r="IO785" s="116"/>
      <c r="IP785" s="116"/>
      <c r="IQ785" s="116"/>
      <c r="IR785" s="116"/>
      <c r="IS785" s="116"/>
      <c r="IT785" s="116"/>
      <c r="IU785" s="116"/>
      <c r="IV785" s="116"/>
      <c r="IW785" s="116"/>
    </row>
    <row r="786" spans="1:257" s="113" customFormat="1" ht="15">
      <c r="A786" s="155"/>
      <c r="B786" s="5"/>
      <c r="C786" s="3"/>
      <c r="D786" s="18"/>
      <c r="E786" s="3"/>
      <c r="F786" s="9"/>
      <c r="G786" s="58"/>
      <c r="H786" s="6"/>
      <c r="I786" s="13"/>
      <c r="J786" s="44"/>
      <c r="K786" s="84"/>
      <c r="L786" s="12"/>
      <c r="M786" s="116"/>
      <c r="N786" s="116"/>
      <c r="O786" s="116"/>
      <c r="P786" s="116"/>
      <c r="Q786" s="116"/>
      <c r="R786" s="116"/>
      <c r="S786" s="116"/>
      <c r="T786" s="116"/>
      <c r="U786" s="116"/>
      <c r="V786" s="116"/>
      <c r="W786" s="116"/>
      <c r="X786" s="116"/>
      <c r="Y786" s="116"/>
      <c r="Z786" s="116"/>
      <c r="AA786" s="116"/>
      <c r="AB786" s="116"/>
      <c r="AC786" s="116"/>
      <c r="AD786" s="116"/>
      <c r="AE786" s="116"/>
      <c r="AF786" s="116"/>
      <c r="AG786" s="116"/>
      <c r="AH786" s="116"/>
      <c r="AI786" s="116"/>
      <c r="AJ786" s="116"/>
      <c r="AK786" s="116"/>
      <c r="AL786" s="116"/>
      <c r="AM786" s="116"/>
      <c r="AN786" s="116"/>
      <c r="AO786" s="116"/>
      <c r="AP786" s="116"/>
      <c r="AQ786" s="116"/>
      <c r="AR786" s="116"/>
      <c r="AS786" s="116"/>
      <c r="AT786" s="116"/>
      <c r="AU786" s="116"/>
      <c r="AV786" s="116"/>
      <c r="AW786" s="116"/>
      <c r="AX786" s="116"/>
      <c r="AY786" s="116"/>
      <c r="AZ786" s="116"/>
      <c r="BA786" s="116"/>
      <c r="BB786" s="116"/>
      <c r="BC786" s="116"/>
      <c r="BD786" s="116"/>
      <c r="BE786" s="116"/>
      <c r="BF786" s="116"/>
      <c r="BG786" s="116"/>
      <c r="BH786" s="116"/>
      <c r="BI786" s="116"/>
      <c r="BJ786" s="116"/>
      <c r="BK786" s="116"/>
      <c r="BL786" s="116"/>
      <c r="BM786" s="116"/>
      <c r="BN786" s="116"/>
      <c r="BO786" s="116"/>
      <c r="BP786" s="116"/>
      <c r="BQ786" s="116"/>
      <c r="BR786" s="116"/>
      <c r="BS786" s="116"/>
      <c r="BT786" s="116"/>
      <c r="BU786" s="116"/>
      <c r="BV786" s="116"/>
      <c r="BW786" s="116"/>
      <c r="BX786" s="116"/>
      <c r="BY786" s="116"/>
      <c r="BZ786" s="116"/>
      <c r="CA786" s="116"/>
      <c r="CB786" s="116"/>
      <c r="CC786" s="116"/>
      <c r="CD786" s="116"/>
      <c r="CE786" s="116"/>
      <c r="CF786" s="116"/>
      <c r="CG786" s="116"/>
      <c r="CH786" s="116"/>
      <c r="CI786" s="116"/>
      <c r="CJ786" s="116"/>
      <c r="CK786" s="116"/>
      <c r="CL786" s="116"/>
      <c r="CM786" s="116"/>
      <c r="CN786" s="116"/>
      <c r="CO786" s="116"/>
      <c r="CP786" s="116"/>
      <c r="CQ786" s="116"/>
      <c r="CR786" s="116"/>
      <c r="CS786" s="116"/>
      <c r="CT786" s="116"/>
      <c r="CU786" s="116"/>
      <c r="CV786" s="116"/>
      <c r="CW786" s="116"/>
      <c r="CX786" s="116"/>
      <c r="CY786" s="116"/>
      <c r="CZ786" s="116"/>
      <c r="DA786" s="116"/>
      <c r="DB786" s="116"/>
      <c r="DC786" s="116"/>
      <c r="DD786" s="116"/>
      <c r="DE786" s="116"/>
      <c r="DF786" s="116"/>
      <c r="DG786" s="116"/>
      <c r="DH786" s="116"/>
      <c r="DI786" s="116"/>
      <c r="DJ786" s="116"/>
      <c r="DK786" s="116"/>
      <c r="DL786" s="116"/>
      <c r="DM786" s="116"/>
      <c r="DN786" s="116"/>
      <c r="DO786" s="116"/>
      <c r="DP786" s="116"/>
      <c r="DQ786" s="116"/>
      <c r="DR786" s="116"/>
      <c r="DS786" s="116"/>
      <c r="DT786" s="116"/>
      <c r="DU786" s="116"/>
      <c r="DV786" s="116"/>
      <c r="DW786" s="116"/>
      <c r="DX786" s="116"/>
      <c r="DY786" s="116"/>
      <c r="DZ786" s="116"/>
      <c r="EA786" s="116"/>
      <c r="EB786" s="116"/>
      <c r="EC786" s="116"/>
      <c r="ED786" s="116"/>
      <c r="EE786" s="116"/>
      <c r="EF786" s="116"/>
      <c r="EG786" s="116"/>
      <c r="EH786" s="116"/>
      <c r="EI786" s="116"/>
      <c r="EJ786" s="116"/>
      <c r="EK786" s="116"/>
      <c r="EL786" s="116"/>
      <c r="EM786" s="116"/>
      <c r="EN786" s="116"/>
      <c r="EO786" s="116"/>
      <c r="EP786" s="116"/>
      <c r="EQ786" s="116"/>
      <c r="ER786" s="116"/>
      <c r="ES786" s="116"/>
      <c r="ET786" s="116"/>
      <c r="EU786" s="116"/>
      <c r="EV786" s="116"/>
      <c r="EW786" s="116"/>
      <c r="EX786" s="116"/>
      <c r="EY786" s="116"/>
      <c r="EZ786" s="116"/>
      <c r="FA786" s="116"/>
      <c r="FB786" s="116"/>
      <c r="FC786" s="116"/>
      <c r="FD786" s="116"/>
      <c r="FE786" s="116"/>
      <c r="FF786" s="116"/>
      <c r="FG786" s="116"/>
      <c r="FH786" s="116"/>
      <c r="FI786" s="116"/>
      <c r="FJ786" s="116"/>
      <c r="FK786" s="116"/>
      <c r="FL786" s="116"/>
      <c r="FM786" s="116"/>
      <c r="FN786" s="116"/>
      <c r="FO786" s="116"/>
      <c r="FP786" s="116"/>
      <c r="FQ786" s="116"/>
      <c r="FR786" s="116"/>
      <c r="FS786" s="116"/>
      <c r="FT786" s="116"/>
      <c r="FU786" s="116"/>
      <c r="FV786" s="116"/>
      <c r="FW786" s="116"/>
      <c r="FX786" s="116"/>
      <c r="FY786" s="116"/>
      <c r="FZ786" s="116"/>
      <c r="GA786" s="116"/>
      <c r="GB786" s="116"/>
      <c r="GC786" s="116"/>
      <c r="GD786" s="116"/>
      <c r="GE786" s="116"/>
      <c r="GF786" s="116"/>
      <c r="GG786" s="116"/>
      <c r="GH786" s="116"/>
      <c r="GI786" s="116"/>
      <c r="GJ786" s="116"/>
      <c r="GK786" s="116"/>
      <c r="GL786" s="116"/>
      <c r="GM786" s="116"/>
      <c r="GN786" s="116"/>
      <c r="GO786" s="116"/>
      <c r="GP786" s="116"/>
      <c r="GQ786" s="116"/>
      <c r="GR786" s="116"/>
      <c r="GS786" s="116"/>
      <c r="GT786" s="116"/>
      <c r="GU786" s="116"/>
      <c r="GV786" s="116"/>
      <c r="GW786" s="116"/>
      <c r="GX786" s="116"/>
      <c r="GY786" s="116"/>
      <c r="GZ786" s="116"/>
      <c r="HA786" s="116"/>
      <c r="HB786" s="116"/>
      <c r="HC786" s="116"/>
      <c r="HD786" s="116"/>
      <c r="HE786" s="116"/>
      <c r="HF786" s="116"/>
      <c r="HG786" s="116"/>
      <c r="HH786" s="116"/>
      <c r="HI786" s="116"/>
      <c r="HJ786" s="116"/>
      <c r="HK786" s="116"/>
      <c r="HL786" s="116"/>
      <c r="HM786" s="116"/>
      <c r="HN786" s="116"/>
      <c r="HO786" s="116"/>
      <c r="HP786" s="116"/>
      <c r="HQ786" s="116"/>
      <c r="HR786" s="116"/>
      <c r="HS786" s="116"/>
      <c r="HT786" s="116"/>
      <c r="HU786" s="116"/>
      <c r="HV786" s="116"/>
      <c r="HW786" s="116"/>
      <c r="HX786" s="116"/>
      <c r="HY786" s="116"/>
      <c r="HZ786" s="116"/>
      <c r="IA786" s="116"/>
      <c r="IB786" s="116"/>
      <c r="IC786" s="116"/>
      <c r="ID786" s="116"/>
      <c r="IE786" s="116"/>
      <c r="IF786" s="116"/>
      <c r="IG786" s="116"/>
      <c r="IH786" s="116"/>
      <c r="II786" s="116"/>
      <c r="IJ786" s="116"/>
      <c r="IK786" s="116"/>
      <c r="IL786" s="116"/>
      <c r="IM786" s="116"/>
      <c r="IN786" s="116"/>
      <c r="IO786" s="116"/>
      <c r="IP786" s="116"/>
      <c r="IQ786" s="116"/>
      <c r="IR786" s="116"/>
      <c r="IS786" s="116"/>
      <c r="IT786" s="116"/>
      <c r="IU786" s="116"/>
      <c r="IV786" s="116"/>
      <c r="IW786" s="116"/>
    </row>
    <row r="787" spans="1:257" ht="15">
      <c r="A787" s="163"/>
      <c r="B787" s="172" t="s">
        <v>90</v>
      </c>
      <c r="C787" s="172" t="s">
        <v>414</v>
      </c>
      <c r="D787" s="172"/>
      <c r="E787" s="172"/>
      <c r="F787" s="172"/>
      <c r="G787" s="53"/>
      <c r="H787" s="79"/>
      <c r="I787" s="79"/>
      <c r="J787" s="80"/>
      <c r="K787" s="102"/>
    </row>
    <row r="788" spans="1:257">
      <c r="A788" s="162"/>
      <c r="B788" s="38"/>
      <c r="C788" s="38"/>
      <c r="D788" s="38"/>
      <c r="E788" s="38"/>
      <c r="F788" s="38"/>
      <c r="G788" s="81"/>
      <c r="H788" s="38"/>
      <c r="I788" s="38"/>
      <c r="J788" s="82"/>
      <c r="K788" s="64"/>
    </row>
    <row r="789" spans="1:257" ht="52.5" customHeight="1">
      <c r="A789" s="155">
        <v>1</v>
      </c>
      <c r="B789" s="588" t="s">
        <v>113</v>
      </c>
      <c r="C789" s="588"/>
      <c r="D789" s="588"/>
      <c r="E789" s="588"/>
      <c r="F789" s="588"/>
      <c r="G789" s="588"/>
      <c r="H789" s="588"/>
      <c r="I789" s="3"/>
      <c r="J789" s="18"/>
      <c r="K789" s="64"/>
      <c r="L789" s="3"/>
    </row>
    <row r="790" spans="1:257">
      <c r="B790" s="3" t="s">
        <v>8</v>
      </c>
      <c r="D790" s="71">
        <v>45</v>
      </c>
      <c r="F790" s="3" t="s">
        <v>9</v>
      </c>
      <c r="G790" s="112"/>
      <c r="H790" s="3" t="s">
        <v>69</v>
      </c>
      <c r="I790" s="11"/>
      <c r="J790" s="51">
        <f>SUM(D790*G790)</f>
        <v>0</v>
      </c>
      <c r="K790" s="86" t="s">
        <v>69</v>
      </c>
      <c r="L790" s="3"/>
    </row>
    <row r="791" spans="1:257" ht="13.5" customHeight="1">
      <c r="D791" s="3"/>
      <c r="F791" s="3"/>
      <c r="I791" s="3"/>
      <c r="J791" s="18"/>
      <c r="K791" s="64"/>
      <c r="L791" s="3"/>
    </row>
    <row r="792" spans="1:257" ht="71.25" customHeight="1">
      <c r="A792" s="155">
        <v>2</v>
      </c>
      <c r="B792" s="588" t="s">
        <v>218</v>
      </c>
      <c r="C792" s="588"/>
      <c r="D792" s="588"/>
      <c r="E792" s="588"/>
      <c r="F792" s="588"/>
      <c r="G792" s="588"/>
      <c r="H792" s="588"/>
      <c r="I792" s="116"/>
      <c r="J792" s="18"/>
      <c r="K792" s="64"/>
      <c r="L792" s="3"/>
    </row>
    <row r="793" spans="1:257">
      <c r="B793" s="116" t="s">
        <v>8</v>
      </c>
      <c r="C793" s="113"/>
      <c r="D793" s="71">
        <v>245</v>
      </c>
      <c r="E793" s="113"/>
      <c r="F793" s="116" t="s">
        <v>9</v>
      </c>
      <c r="G793" s="112"/>
      <c r="H793" s="116" t="s">
        <v>69</v>
      </c>
      <c r="I793" s="122"/>
      <c r="J793" s="51">
        <f>SUM(D793*G793)</f>
        <v>0</v>
      </c>
      <c r="K793" s="86" t="s">
        <v>69</v>
      </c>
      <c r="L793" s="3"/>
    </row>
    <row r="794" spans="1:257" s="113" customFormat="1" ht="12" customHeight="1">
      <c r="A794" s="156"/>
      <c r="D794" s="116"/>
      <c r="F794" s="116"/>
      <c r="I794" s="116"/>
      <c r="J794" s="18"/>
      <c r="K794" s="64"/>
      <c r="L794" s="116"/>
    </row>
    <row r="795" spans="1:257" s="113" customFormat="1">
      <c r="A795" s="156"/>
      <c r="D795" s="116"/>
      <c r="F795" s="116"/>
      <c r="I795" s="116"/>
      <c r="J795" s="18"/>
      <c r="K795" s="64"/>
      <c r="L795" s="116"/>
    </row>
    <row r="796" spans="1:257" s="113" customFormat="1" ht="99.75" customHeight="1">
      <c r="A796" s="155">
        <v>3</v>
      </c>
      <c r="B796" s="588" t="s">
        <v>214</v>
      </c>
      <c r="C796" s="588"/>
      <c r="D796" s="588"/>
      <c r="E796" s="588"/>
      <c r="F796" s="588"/>
      <c r="G796" s="588"/>
      <c r="H796" s="588"/>
      <c r="I796" s="116"/>
      <c r="J796" s="18"/>
      <c r="K796" s="64"/>
      <c r="L796" s="116"/>
    </row>
    <row r="797" spans="1:257" s="113" customFormat="1">
      <c r="A797" s="158"/>
      <c r="B797" s="116" t="s">
        <v>8</v>
      </c>
      <c r="C797" s="126"/>
      <c r="D797" s="71">
        <v>693</v>
      </c>
      <c r="E797" s="126"/>
      <c r="F797" s="116" t="s">
        <v>9</v>
      </c>
      <c r="G797" s="112"/>
      <c r="H797" s="116" t="s">
        <v>69</v>
      </c>
      <c r="I797" s="122"/>
      <c r="J797" s="51">
        <f>SUM(D797*G797)</f>
        <v>0</v>
      </c>
      <c r="K797" s="86" t="s">
        <v>69</v>
      </c>
      <c r="L797" s="116"/>
    </row>
    <row r="798" spans="1:257" s="113" customFormat="1" ht="21" customHeight="1">
      <c r="A798" s="158"/>
      <c r="B798" s="126"/>
      <c r="C798" s="126"/>
      <c r="D798" s="116"/>
      <c r="E798" s="126"/>
      <c r="F798" s="116"/>
      <c r="G798" s="126"/>
      <c r="H798" s="126"/>
      <c r="I798" s="116"/>
      <c r="J798" s="18"/>
      <c r="K798" s="64"/>
      <c r="L798" s="116"/>
    </row>
    <row r="799" spans="1:257" s="113" customFormat="1" ht="63.75" customHeight="1">
      <c r="A799" s="155">
        <v>4</v>
      </c>
      <c r="B799" s="588" t="s">
        <v>215</v>
      </c>
      <c r="C799" s="588"/>
      <c r="D799" s="588"/>
      <c r="E799" s="588"/>
      <c r="F799" s="588"/>
      <c r="G799" s="588"/>
      <c r="H799" s="588"/>
      <c r="I799" s="116"/>
      <c r="J799" s="18"/>
      <c r="K799" s="64"/>
      <c r="L799" s="116"/>
    </row>
    <row r="800" spans="1:257" s="113" customFormat="1">
      <c r="A800" s="158"/>
      <c r="B800" s="116" t="s">
        <v>8</v>
      </c>
      <c r="C800" s="126"/>
      <c r="D800" s="71">
        <v>693</v>
      </c>
      <c r="E800" s="126"/>
      <c r="F800" s="116" t="s">
        <v>9</v>
      </c>
      <c r="G800" s="112"/>
      <c r="H800" s="116" t="s">
        <v>69</v>
      </c>
      <c r="I800" s="122"/>
      <c r="J800" s="51">
        <f>SUM(D800*G800)</f>
        <v>0</v>
      </c>
      <c r="K800" s="86" t="s">
        <v>69</v>
      </c>
      <c r="L800" s="116"/>
    </row>
    <row r="801" spans="1:12" s="113" customFormat="1" ht="18.75" customHeight="1">
      <c r="A801" s="156"/>
      <c r="D801" s="116"/>
      <c r="F801" s="116"/>
      <c r="I801" s="116"/>
      <c r="J801" s="18"/>
      <c r="K801" s="64"/>
      <c r="L801" s="116"/>
    </row>
    <row r="802" spans="1:12" s="113" customFormat="1" ht="76.5" customHeight="1">
      <c r="A802" s="155">
        <v>5</v>
      </c>
      <c r="B802" s="588" t="s">
        <v>1680</v>
      </c>
      <c r="C802" s="588"/>
      <c r="D802" s="588"/>
      <c r="E802" s="588"/>
      <c r="F802" s="588"/>
      <c r="G802" s="588"/>
      <c r="H802" s="588"/>
      <c r="I802" s="116"/>
      <c r="J802" s="18"/>
      <c r="K802" s="64"/>
      <c r="L802" s="116"/>
    </row>
    <row r="803" spans="1:12" s="113" customFormat="1">
      <c r="A803" s="156"/>
      <c r="B803" s="116" t="s">
        <v>8</v>
      </c>
      <c r="D803" s="71">
        <v>693</v>
      </c>
      <c r="F803" s="116" t="s">
        <v>9</v>
      </c>
      <c r="G803" s="112"/>
      <c r="H803" s="116" t="s">
        <v>69</v>
      </c>
      <c r="I803" s="122"/>
      <c r="J803" s="51">
        <f>SUM(D803*G803)</f>
        <v>0</v>
      </c>
      <c r="K803" s="86" t="s">
        <v>69</v>
      </c>
      <c r="L803" s="116"/>
    </row>
    <row r="804" spans="1:12" s="113" customFormat="1" ht="21.75" customHeight="1">
      <c r="A804" s="156"/>
      <c r="D804" s="116"/>
      <c r="F804" s="116"/>
      <c r="I804" s="116"/>
      <c r="J804" s="18"/>
      <c r="K804" s="64"/>
      <c r="L804" s="116"/>
    </row>
    <row r="805" spans="1:12" s="113" customFormat="1" ht="101.25" customHeight="1">
      <c r="A805" s="155">
        <v>6</v>
      </c>
      <c r="B805" s="588" t="s">
        <v>216</v>
      </c>
      <c r="C805" s="588"/>
      <c r="D805" s="588"/>
      <c r="E805" s="588"/>
      <c r="F805" s="588"/>
      <c r="G805" s="588"/>
      <c r="H805" s="588"/>
      <c r="I805" s="116"/>
      <c r="J805" s="18"/>
      <c r="K805" s="64"/>
      <c r="L805" s="116"/>
    </row>
    <row r="806" spans="1:12" s="113" customFormat="1" ht="14.25">
      <c r="A806" s="158"/>
      <c r="B806" s="116" t="s">
        <v>72</v>
      </c>
      <c r="C806" s="126"/>
      <c r="D806" s="71">
        <v>153</v>
      </c>
      <c r="E806" s="126"/>
      <c r="F806" s="116" t="s">
        <v>9</v>
      </c>
      <c r="G806" s="112"/>
      <c r="H806" s="116" t="s">
        <v>69</v>
      </c>
      <c r="I806" s="122"/>
      <c r="J806" s="51">
        <f>SUM(D806*G806)</f>
        <v>0</v>
      </c>
      <c r="K806" s="86" t="s">
        <v>69</v>
      </c>
      <c r="L806" s="116"/>
    </row>
    <row r="807" spans="1:12" ht="25.5" customHeight="1">
      <c r="D807" s="71"/>
      <c r="F807" s="3"/>
      <c r="I807" s="3"/>
      <c r="J807" s="18"/>
      <c r="K807" s="64"/>
      <c r="L807" s="3"/>
    </row>
    <row r="808" spans="1:12" ht="99.75" customHeight="1">
      <c r="A808" s="155">
        <v>7</v>
      </c>
      <c r="B808" s="588" t="s">
        <v>217</v>
      </c>
      <c r="C808" s="588"/>
      <c r="D808" s="588"/>
      <c r="E808" s="588"/>
      <c r="F808" s="588"/>
      <c r="G808" s="588"/>
      <c r="H808" s="588"/>
      <c r="I808" s="116"/>
      <c r="J808" s="18"/>
      <c r="K808" s="64"/>
      <c r="L808" s="3"/>
    </row>
    <row r="809" spans="1:12" ht="14.25">
      <c r="A809" s="158"/>
      <c r="B809" s="116" t="s">
        <v>72</v>
      </c>
      <c r="C809" s="126"/>
      <c r="D809" s="71">
        <v>92</v>
      </c>
      <c r="E809" s="126"/>
      <c r="F809" s="116" t="s">
        <v>9</v>
      </c>
      <c r="G809" s="112"/>
      <c r="H809" s="116" t="s">
        <v>69</v>
      </c>
      <c r="I809" s="122"/>
      <c r="J809" s="51">
        <f>SUM(D809*G809)</f>
        <v>0</v>
      </c>
      <c r="K809" s="86" t="s">
        <v>69</v>
      </c>
      <c r="L809" s="3"/>
    </row>
    <row r="810" spans="1:12" s="113" customFormat="1" ht="18" customHeight="1">
      <c r="A810" s="156"/>
      <c r="D810" s="71"/>
      <c r="F810" s="116"/>
      <c r="I810" s="116"/>
      <c r="J810" s="18"/>
      <c r="K810" s="64"/>
      <c r="L810" s="116"/>
    </row>
    <row r="811" spans="1:12" s="113" customFormat="1" ht="52.5" customHeight="1">
      <c r="A811" s="155">
        <v>8</v>
      </c>
      <c r="B811" s="588" t="s">
        <v>221</v>
      </c>
      <c r="C811" s="588"/>
      <c r="D811" s="588"/>
      <c r="E811" s="588"/>
      <c r="F811" s="588"/>
      <c r="G811" s="588"/>
      <c r="H811" s="588"/>
      <c r="I811" s="3"/>
      <c r="J811" s="18"/>
      <c r="K811" s="64"/>
      <c r="L811" s="116"/>
    </row>
    <row r="812" spans="1:12" s="113" customFormat="1">
      <c r="A812" s="156"/>
      <c r="B812" s="3" t="s">
        <v>8</v>
      </c>
      <c r="C812"/>
      <c r="D812" s="71">
        <v>1229</v>
      </c>
      <c r="E812"/>
      <c r="F812" s="3" t="s">
        <v>9</v>
      </c>
      <c r="G812" s="112"/>
      <c r="H812" s="3" t="s">
        <v>69</v>
      </c>
      <c r="I812" s="11"/>
      <c r="J812" s="51">
        <f>SUM(D812*G812)</f>
        <v>0</v>
      </c>
      <c r="K812" s="86" t="s">
        <v>69</v>
      </c>
      <c r="L812" s="116"/>
    </row>
    <row r="813" spans="1:12" ht="11.25" customHeight="1">
      <c r="D813" s="71"/>
      <c r="F813" s="3"/>
      <c r="I813" s="3"/>
      <c r="J813" s="18"/>
      <c r="K813" s="64"/>
    </row>
    <row r="814" spans="1:12" ht="66.75" customHeight="1">
      <c r="A814" s="155">
        <v>5</v>
      </c>
      <c r="B814" s="588" t="s">
        <v>222</v>
      </c>
      <c r="C814" s="588"/>
      <c r="D814" s="588"/>
      <c r="E814" s="588"/>
      <c r="F814" s="588"/>
      <c r="G814" s="588"/>
      <c r="H814" s="588"/>
      <c r="I814" s="3"/>
      <c r="J814" s="18"/>
      <c r="K814" s="64"/>
    </row>
    <row r="815" spans="1:12">
      <c r="B815" s="3" t="s">
        <v>8</v>
      </c>
      <c r="D815" s="71">
        <v>1229</v>
      </c>
      <c r="F815" s="3" t="s">
        <v>9</v>
      </c>
      <c r="G815" s="112"/>
      <c r="H815" s="3" t="s">
        <v>69</v>
      </c>
      <c r="I815" s="11"/>
      <c r="J815" s="51">
        <f>SUM(D815*G815)</f>
        <v>0</v>
      </c>
      <c r="K815" s="86" t="s">
        <v>69</v>
      </c>
    </row>
    <row r="816" spans="1:12" ht="21" customHeight="1">
      <c r="D816" s="3"/>
      <c r="F816" s="3"/>
      <c r="I816" s="3"/>
      <c r="J816" s="18"/>
      <c r="K816" s="64"/>
    </row>
    <row r="817" spans="1:257" ht="28.5" customHeight="1">
      <c r="A817" s="155">
        <v>6</v>
      </c>
      <c r="B817" s="588" t="s">
        <v>114</v>
      </c>
      <c r="C817" s="588"/>
      <c r="D817" s="588"/>
      <c r="E817" s="588"/>
      <c r="F817" s="588"/>
      <c r="G817" s="588"/>
      <c r="H817" s="588"/>
      <c r="I817" s="3"/>
      <c r="J817" s="18"/>
      <c r="K817" s="64"/>
    </row>
    <row r="818" spans="1:257" ht="14.25">
      <c r="B818" s="3" t="s">
        <v>72</v>
      </c>
      <c r="D818" s="71">
        <v>165</v>
      </c>
      <c r="F818" s="3" t="s">
        <v>9</v>
      </c>
      <c r="G818" s="112"/>
      <c r="H818" s="3" t="s">
        <v>69</v>
      </c>
      <c r="I818" s="11"/>
      <c r="J818" s="51">
        <f>SUM(D818*G818)</f>
        <v>0</v>
      </c>
      <c r="K818" s="86" t="s">
        <v>69</v>
      </c>
      <c r="L818" s="3"/>
    </row>
    <row r="819" spans="1:257" ht="20.25" customHeight="1">
      <c r="D819" s="71"/>
      <c r="F819" s="3"/>
      <c r="I819" s="3"/>
      <c r="J819" s="18"/>
      <c r="K819" s="64"/>
      <c r="L819" s="3"/>
    </row>
    <row r="820" spans="1:257" ht="26.25" customHeight="1">
      <c r="A820" s="155">
        <v>7</v>
      </c>
      <c r="B820" s="588" t="s">
        <v>115</v>
      </c>
      <c r="C820" s="588"/>
      <c r="D820" s="588"/>
      <c r="E820" s="588"/>
      <c r="F820" s="588"/>
      <c r="G820" s="588"/>
      <c r="H820" s="588"/>
      <c r="I820" s="3"/>
      <c r="J820" s="18"/>
      <c r="K820" s="64"/>
    </row>
    <row r="821" spans="1:257">
      <c r="A821" s="155"/>
      <c r="B821" s="3" t="s">
        <v>8</v>
      </c>
      <c r="C821" s="3"/>
      <c r="D821" s="71">
        <v>830</v>
      </c>
      <c r="E821" s="3"/>
      <c r="F821" s="3" t="s">
        <v>9</v>
      </c>
      <c r="G821" s="112"/>
      <c r="H821" s="3" t="s">
        <v>69</v>
      </c>
      <c r="I821" s="11"/>
      <c r="J821" s="51">
        <f>SUM(D821*G821)</f>
        <v>0</v>
      </c>
      <c r="K821" s="86" t="s">
        <v>69</v>
      </c>
    </row>
    <row r="822" spans="1:257" ht="23.25" customHeight="1">
      <c r="A822" s="155"/>
      <c r="B822" s="3"/>
      <c r="C822" s="3"/>
      <c r="D822" s="71"/>
      <c r="E822" s="3"/>
      <c r="F822" s="3"/>
      <c r="G822" s="52"/>
      <c r="H822" s="3"/>
      <c r="I822" s="3"/>
      <c r="J822" s="18"/>
      <c r="K822" s="64"/>
    </row>
    <row r="823" spans="1:257" ht="55.5" customHeight="1">
      <c r="A823" s="155">
        <v>8</v>
      </c>
      <c r="B823" s="588" t="s">
        <v>415</v>
      </c>
      <c r="C823" s="588"/>
      <c r="D823" s="588"/>
      <c r="E823" s="588"/>
      <c r="F823" s="588"/>
      <c r="G823" s="588"/>
      <c r="H823" s="588"/>
      <c r="I823" s="3"/>
      <c r="J823" s="18"/>
      <c r="K823" s="64"/>
      <c r="L823" s="6"/>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3"/>
      <c r="DK823" s="3"/>
      <c r="DL823" s="3"/>
      <c r="DM823" s="3"/>
      <c r="DN823" s="3"/>
      <c r="DO823" s="3"/>
      <c r="DP823" s="3"/>
      <c r="DQ823" s="3"/>
      <c r="DR823" s="3"/>
      <c r="DS823" s="3"/>
      <c r="DT823" s="3"/>
      <c r="DU823" s="3"/>
      <c r="DV823" s="3"/>
      <c r="DW823" s="3"/>
      <c r="DX823" s="3"/>
      <c r="DY823" s="3"/>
      <c r="DZ823" s="3"/>
      <c r="EA823" s="3"/>
      <c r="EB823" s="3"/>
      <c r="EC823" s="3"/>
      <c r="ED823" s="3"/>
      <c r="EE823" s="3"/>
      <c r="EF823" s="3"/>
      <c r="EG823" s="3"/>
      <c r="EH823" s="3"/>
      <c r="EI823" s="3"/>
      <c r="EJ823" s="3"/>
      <c r="EK823" s="3"/>
      <c r="EL823" s="3"/>
      <c r="EM823" s="3"/>
      <c r="EN823" s="3"/>
      <c r="EO823" s="3"/>
      <c r="EP823" s="3"/>
      <c r="EQ823" s="3"/>
      <c r="ER823" s="3"/>
      <c r="ES823" s="3"/>
      <c r="ET823" s="3"/>
      <c r="EU823" s="3"/>
      <c r="EV823" s="3"/>
      <c r="EW823" s="3"/>
      <c r="EX823" s="3"/>
      <c r="EY823" s="3"/>
      <c r="EZ823" s="3"/>
      <c r="FA823" s="3"/>
      <c r="FB823" s="3"/>
      <c r="FC823" s="3"/>
      <c r="FD823" s="3"/>
      <c r="FE823" s="3"/>
      <c r="FF823" s="3"/>
      <c r="FG823" s="3"/>
      <c r="FH823" s="3"/>
      <c r="FI823" s="3"/>
      <c r="FJ823" s="3"/>
      <c r="FK823" s="3"/>
      <c r="FL823" s="3"/>
      <c r="FM823" s="3"/>
      <c r="FN823" s="3"/>
      <c r="FO823" s="3"/>
      <c r="FP823" s="3"/>
      <c r="FQ823" s="3"/>
      <c r="FR823" s="3"/>
      <c r="FS823" s="3"/>
      <c r="FT823" s="3"/>
      <c r="FU823" s="3"/>
      <c r="FV823" s="3"/>
      <c r="FW823" s="3"/>
      <c r="FX823" s="3"/>
      <c r="FY823" s="3"/>
      <c r="FZ823" s="3"/>
      <c r="GA823" s="3"/>
      <c r="GB823" s="3"/>
      <c r="GC823" s="3"/>
      <c r="GD823" s="3"/>
      <c r="GE823" s="3"/>
      <c r="GF823" s="3"/>
      <c r="GG823" s="3"/>
      <c r="GH823" s="3"/>
      <c r="GI823" s="3"/>
      <c r="GJ823" s="3"/>
      <c r="GK823" s="3"/>
      <c r="GL823" s="3"/>
      <c r="GM823" s="3"/>
      <c r="GN823" s="3"/>
      <c r="GO823" s="3"/>
      <c r="GP823" s="3"/>
      <c r="GQ823" s="3"/>
      <c r="GR823" s="3"/>
      <c r="GS823" s="3"/>
      <c r="GT823" s="3"/>
      <c r="GU823" s="3"/>
      <c r="GV823" s="3"/>
      <c r="GW823" s="3"/>
      <c r="GX823" s="3"/>
      <c r="GY823" s="3"/>
      <c r="GZ823" s="3"/>
      <c r="HA823" s="3"/>
      <c r="HB823" s="3"/>
      <c r="HC823" s="3"/>
      <c r="HD823" s="3"/>
      <c r="HE823" s="3"/>
      <c r="HF823" s="3"/>
      <c r="HG823" s="3"/>
      <c r="HH823" s="3"/>
      <c r="HI823" s="3"/>
      <c r="HJ823" s="3"/>
      <c r="HK823" s="3"/>
      <c r="HL823" s="3"/>
      <c r="HM823" s="3"/>
      <c r="HN823" s="3"/>
      <c r="HO823" s="3"/>
      <c r="HP823" s="3"/>
      <c r="HQ823" s="3"/>
      <c r="HR823" s="3"/>
      <c r="HS823" s="3"/>
      <c r="HT823" s="3"/>
      <c r="HU823" s="3"/>
      <c r="HV823" s="3"/>
      <c r="HW823" s="3"/>
      <c r="HX823" s="3"/>
      <c r="HY823" s="3"/>
      <c r="HZ823" s="3"/>
      <c r="IA823" s="3"/>
      <c r="IB823" s="3"/>
      <c r="IC823" s="3"/>
      <c r="ID823" s="3"/>
      <c r="IE823" s="3"/>
      <c r="IF823" s="3"/>
      <c r="IG823" s="3"/>
      <c r="IH823" s="3"/>
      <c r="II823" s="3"/>
      <c r="IJ823" s="3"/>
      <c r="IK823" s="3"/>
      <c r="IL823" s="3"/>
      <c r="IM823" s="3"/>
      <c r="IN823" s="3"/>
      <c r="IO823" s="3"/>
      <c r="IP823" s="3"/>
      <c r="IQ823" s="3"/>
      <c r="IR823" s="3"/>
      <c r="IS823" s="3"/>
      <c r="IT823" s="3"/>
      <c r="IU823" s="3"/>
      <c r="IV823" s="3"/>
      <c r="IW823" s="3"/>
    </row>
    <row r="824" spans="1:257">
      <c r="A824" s="155"/>
      <c r="B824" s="116" t="s">
        <v>11</v>
      </c>
      <c r="C824" s="3"/>
      <c r="D824" s="71">
        <v>40</v>
      </c>
      <c r="E824" s="3"/>
      <c r="F824" s="3" t="s">
        <v>9</v>
      </c>
      <c r="G824" s="112"/>
      <c r="H824" s="3" t="s">
        <v>69</v>
      </c>
      <c r="I824" s="11"/>
      <c r="J824" s="51">
        <f>SUM(D824*G824)</f>
        <v>0</v>
      </c>
      <c r="K824" s="86" t="s">
        <v>69</v>
      </c>
      <c r="L824" s="6"/>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3"/>
      <c r="DK824" s="3"/>
      <c r="DL824" s="3"/>
      <c r="DM824" s="3"/>
      <c r="DN824" s="3"/>
      <c r="DO824" s="3"/>
      <c r="DP824" s="3"/>
      <c r="DQ824" s="3"/>
      <c r="DR824" s="3"/>
      <c r="DS824" s="3"/>
      <c r="DT824" s="3"/>
      <c r="DU824" s="3"/>
      <c r="DV824" s="3"/>
      <c r="DW824" s="3"/>
      <c r="DX824" s="3"/>
      <c r="DY824" s="3"/>
      <c r="DZ824" s="3"/>
      <c r="EA824" s="3"/>
      <c r="EB824" s="3"/>
      <c r="EC824" s="3"/>
      <c r="ED824" s="3"/>
      <c r="EE824" s="3"/>
      <c r="EF824" s="3"/>
      <c r="EG824" s="3"/>
      <c r="EH824" s="3"/>
      <c r="EI824" s="3"/>
      <c r="EJ824" s="3"/>
      <c r="EK824" s="3"/>
      <c r="EL824" s="3"/>
      <c r="EM824" s="3"/>
      <c r="EN824" s="3"/>
      <c r="EO824" s="3"/>
      <c r="EP824" s="3"/>
      <c r="EQ824" s="3"/>
      <c r="ER824" s="3"/>
      <c r="ES824" s="3"/>
      <c r="ET824" s="3"/>
      <c r="EU824" s="3"/>
      <c r="EV824" s="3"/>
      <c r="EW824" s="3"/>
      <c r="EX824" s="3"/>
      <c r="EY824" s="3"/>
      <c r="EZ824" s="3"/>
      <c r="FA824" s="3"/>
      <c r="FB824" s="3"/>
      <c r="FC824" s="3"/>
      <c r="FD824" s="3"/>
      <c r="FE824" s="3"/>
      <c r="FF824" s="3"/>
      <c r="FG824" s="3"/>
      <c r="FH824" s="3"/>
      <c r="FI824" s="3"/>
      <c r="FJ824" s="3"/>
      <c r="FK824" s="3"/>
      <c r="FL824" s="3"/>
      <c r="FM824" s="3"/>
      <c r="FN824" s="3"/>
      <c r="FO824" s="3"/>
      <c r="FP824" s="3"/>
      <c r="FQ824" s="3"/>
      <c r="FR824" s="3"/>
      <c r="FS824" s="3"/>
      <c r="FT824" s="3"/>
      <c r="FU824" s="3"/>
      <c r="FV824" s="3"/>
      <c r="FW824" s="3"/>
      <c r="FX824" s="3"/>
      <c r="FY824" s="3"/>
      <c r="FZ824" s="3"/>
      <c r="GA824" s="3"/>
      <c r="GB824" s="3"/>
      <c r="GC824" s="3"/>
      <c r="GD824" s="3"/>
      <c r="GE824" s="3"/>
      <c r="GF824" s="3"/>
      <c r="GG824" s="3"/>
      <c r="GH824" s="3"/>
      <c r="GI824" s="3"/>
      <c r="GJ824" s="3"/>
      <c r="GK824" s="3"/>
      <c r="GL824" s="3"/>
      <c r="GM824" s="3"/>
      <c r="GN824" s="3"/>
      <c r="GO824" s="3"/>
      <c r="GP824" s="3"/>
      <c r="GQ824" s="3"/>
      <c r="GR824" s="3"/>
      <c r="GS824" s="3"/>
      <c r="GT824" s="3"/>
      <c r="GU824" s="3"/>
      <c r="GV824" s="3"/>
      <c r="GW824" s="3"/>
      <c r="GX824" s="3"/>
      <c r="GY824" s="3"/>
      <c r="GZ824" s="3"/>
      <c r="HA824" s="3"/>
      <c r="HB824" s="3"/>
      <c r="HC824" s="3"/>
      <c r="HD824" s="3"/>
      <c r="HE824" s="3"/>
      <c r="HF824" s="3"/>
      <c r="HG824" s="3"/>
      <c r="HH824" s="3"/>
      <c r="HI824" s="3"/>
      <c r="HJ824" s="3"/>
      <c r="HK824" s="3"/>
      <c r="HL824" s="3"/>
      <c r="HM824" s="3"/>
      <c r="HN824" s="3"/>
      <c r="HO824" s="3"/>
      <c r="HP824" s="3"/>
      <c r="HQ824" s="3"/>
      <c r="HR824" s="3"/>
      <c r="HS824" s="3"/>
      <c r="HT824" s="3"/>
      <c r="HU824" s="3"/>
      <c r="HV824" s="3"/>
      <c r="HW824" s="3"/>
      <c r="HX824" s="3"/>
      <c r="HY824" s="3"/>
      <c r="HZ824" s="3"/>
      <c r="IA824" s="3"/>
      <c r="IB824" s="3"/>
      <c r="IC824" s="3"/>
      <c r="ID824" s="3"/>
      <c r="IE824" s="3"/>
      <c r="IF824" s="3"/>
      <c r="IG824" s="3"/>
      <c r="IH824" s="3"/>
      <c r="II824" s="3"/>
      <c r="IJ824" s="3"/>
      <c r="IK824" s="3"/>
      <c r="IL824" s="3"/>
      <c r="IM824" s="3"/>
      <c r="IN824" s="3"/>
      <c r="IO824" s="3"/>
      <c r="IP824" s="3"/>
      <c r="IQ824" s="3"/>
      <c r="IR824" s="3"/>
      <c r="IS824" s="3"/>
      <c r="IT824" s="3"/>
      <c r="IU824" s="3"/>
      <c r="IV824" s="3"/>
      <c r="IW824" s="3"/>
    </row>
    <row r="825" spans="1:257" ht="19.5" customHeight="1">
      <c r="A825" s="162"/>
      <c r="B825" s="38"/>
      <c r="C825" s="38"/>
      <c r="D825" s="39"/>
      <c r="E825" s="38"/>
      <c r="F825" s="38"/>
      <c r="G825" s="63"/>
      <c r="H825" s="38"/>
      <c r="I825" s="39"/>
      <c r="J825" s="50"/>
      <c r="L825" s="6"/>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c r="EB825" s="3"/>
      <c r="EC825" s="3"/>
      <c r="ED825" s="3"/>
      <c r="EE825" s="3"/>
      <c r="EF825" s="3"/>
      <c r="EG825" s="3"/>
      <c r="EH825" s="3"/>
      <c r="EI825" s="3"/>
      <c r="EJ825" s="3"/>
      <c r="EK825" s="3"/>
      <c r="EL825" s="3"/>
      <c r="EM825" s="3"/>
      <c r="EN825" s="3"/>
      <c r="EO825" s="3"/>
      <c r="EP825" s="3"/>
      <c r="EQ825" s="3"/>
      <c r="ER825" s="3"/>
      <c r="ES825" s="3"/>
      <c r="ET825" s="3"/>
      <c r="EU825" s="3"/>
      <c r="EV825" s="3"/>
      <c r="EW825" s="3"/>
      <c r="EX825" s="3"/>
      <c r="EY825" s="3"/>
      <c r="EZ825" s="3"/>
      <c r="FA825" s="3"/>
      <c r="FB825" s="3"/>
      <c r="FC825" s="3"/>
      <c r="FD825" s="3"/>
      <c r="FE825" s="3"/>
      <c r="FF825" s="3"/>
      <c r="FG825" s="3"/>
      <c r="FH825" s="3"/>
      <c r="FI825" s="3"/>
      <c r="FJ825" s="3"/>
      <c r="FK825" s="3"/>
      <c r="FL825" s="3"/>
      <c r="FM825" s="3"/>
      <c r="FN825" s="3"/>
      <c r="FO825" s="3"/>
      <c r="FP825" s="3"/>
      <c r="FQ825" s="3"/>
      <c r="FR825" s="3"/>
      <c r="FS825" s="3"/>
      <c r="FT825" s="3"/>
      <c r="FU825" s="3"/>
      <c r="FV825" s="3"/>
      <c r="FW825" s="3"/>
      <c r="FX825" s="3"/>
      <c r="FY825" s="3"/>
      <c r="FZ825" s="3"/>
      <c r="GA825" s="3"/>
      <c r="GB825" s="3"/>
      <c r="GC825" s="3"/>
      <c r="GD825" s="3"/>
      <c r="GE825" s="3"/>
      <c r="GF825" s="3"/>
      <c r="GG825" s="3"/>
      <c r="GH825" s="3"/>
      <c r="GI825" s="3"/>
      <c r="GJ825" s="3"/>
      <c r="GK825" s="3"/>
      <c r="GL825" s="3"/>
      <c r="GM825" s="3"/>
      <c r="GN825" s="3"/>
      <c r="GO825" s="3"/>
      <c r="GP825" s="3"/>
      <c r="GQ825" s="3"/>
      <c r="GR825" s="3"/>
      <c r="GS825" s="3"/>
      <c r="GT825" s="3"/>
      <c r="GU825" s="3"/>
      <c r="GV825" s="3"/>
      <c r="GW825" s="3"/>
      <c r="GX825" s="3"/>
      <c r="GY825" s="3"/>
      <c r="GZ825" s="3"/>
      <c r="HA825" s="3"/>
      <c r="HB825" s="3"/>
      <c r="HC825" s="3"/>
      <c r="HD825" s="3"/>
      <c r="HE825" s="3"/>
      <c r="HF825" s="3"/>
      <c r="HG825" s="3"/>
      <c r="HH825" s="3"/>
      <c r="HI825" s="3"/>
      <c r="HJ825" s="3"/>
      <c r="HK825" s="3"/>
      <c r="HL825" s="3"/>
      <c r="HM825" s="3"/>
      <c r="HN825" s="3"/>
      <c r="HO825" s="3"/>
      <c r="HP825" s="3"/>
      <c r="HQ825" s="3"/>
      <c r="HR825" s="3"/>
      <c r="HS825" s="3"/>
      <c r="HT825" s="3"/>
      <c r="HU825" s="3"/>
      <c r="HV825" s="3"/>
      <c r="HW825" s="3"/>
      <c r="HX825" s="3"/>
      <c r="HY825" s="3"/>
      <c r="HZ825" s="3"/>
      <c r="IA825" s="3"/>
      <c r="IB825" s="3"/>
      <c r="IC825" s="3"/>
      <c r="ID825" s="3"/>
      <c r="IE825" s="3"/>
      <c r="IF825" s="3"/>
      <c r="IG825" s="3"/>
      <c r="IH825" s="3"/>
      <c r="II825" s="3"/>
      <c r="IJ825" s="3"/>
      <c r="IK825" s="3"/>
      <c r="IL825" s="3"/>
      <c r="IM825" s="3"/>
      <c r="IN825" s="3"/>
      <c r="IO825" s="3"/>
      <c r="IP825" s="3"/>
      <c r="IQ825" s="3"/>
      <c r="IR825" s="3"/>
      <c r="IS825" s="3"/>
      <c r="IT825" s="3"/>
      <c r="IU825" s="3"/>
      <c r="IV825" s="3"/>
      <c r="IW825" s="3"/>
    </row>
    <row r="826" spans="1:257" ht="93" customHeight="1">
      <c r="A826" s="155">
        <v>9</v>
      </c>
      <c r="B826" s="588" t="s">
        <v>1681</v>
      </c>
      <c r="C826" s="588"/>
      <c r="D826" s="588"/>
      <c r="E826" s="588"/>
      <c r="F826" s="588"/>
      <c r="G826" s="588"/>
      <c r="H826" s="588"/>
      <c r="I826" s="3"/>
      <c r="J826" s="18"/>
      <c r="K826" s="64"/>
      <c r="L826" s="6"/>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c r="EB826" s="3"/>
      <c r="EC826" s="3"/>
      <c r="ED826" s="3"/>
      <c r="EE826" s="3"/>
      <c r="EF826" s="3"/>
      <c r="EG826" s="3"/>
      <c r="EH826" s="3"/>
      <c r="EI826" s="3"/>
      <c r="EJ826" s="3"/>
      <c r="EK826" s="3"/>
      <c r="EL826" s="3"/>
      <c r="EM826" s="3"/>
      <c r="EN826" s="3"/>
      <c r="EO826" s="3"/>
      <c r="EP826" s="3"/>
      <c r="EQ826" s="3"/>
      <c r="ER826" s="3"/>
      <c r="ES826" s="3"/>
      <c r="ET826" s="3"/>
      <c r="EU826" s="3"/>
      <c r="EV826" s="3"/>
      <c r="EW826" s="3"/>
      <c r="EX826" s="3"/>
      <c r="EY826" s="3"/>
      <c r="EZ826" s="3"/>
      <c r="FA826" s="3"/>
      <c r="FB826" s="3"/>
      <c r="FC826" s="3"/>
      <c r="FD826" s="3"/>
      <c r="FE826" s="3"/>
      <c r="FF826" s="3"/>
      <c r="FG826" s="3"/>
      <c r="FH826" s="3"/>
      <c r="FI826" s="3"/>
      <c r="FJ826" s="3"/>
      <c r="FK826" s="3"/>
      <c r="FL826" s="3"/>
      <c r="FM826" s="3"/>
      <c r="FN826" s="3"/>
      <c r="FO826" s="3"/>
      <c r="FP826" s="3"/>
      <c r="FQ826" s="3"/>
      <c r="FR826" s="3"/>
      <c r="FS826" s="3"/>
      <c r="FT826" s="3"/>
      <c r="FU826" s="3"/>
      <c r="FV826" s="3"/>
      <c r="FW826" s="3"/>
      <c r="FX826" s="3"/>
      <c r="FY826" s="3"/>
      <c r="FZ826" s="3"/>
      <c r="GA826" s="3"/>
      <c r="GB826" s="3"/>
      <c r="GC826" s="3"/>
      <c r="GD826" s="3"/>
      <c r="GE826" s="3"/>
      <c r="GF826" s="3"/>
      <c r="GG826" s="3"/>
      <c r="GH826" s="3"/>
      <c r="GI826" s="3"/>
      <c r="GJ826" s="3"/>
      <c r="GK826" s="3"/>
      <c r="GL826" s="3"/>
      <c r="GM826" s="3"/>
      <c r="GN826" s="3"/>
      <c r="GO826" s="3"/>
      <c r="GP826" s="3"/>
      <c r="GQ826" s="3"/>
      <c r="GR826" s="3"/>
      <c r="GS826" s="3"/>
      <c r="GT826" s="3"/>
      <c r="GU826" s="3"/>
      <c r="GV826" s="3"/>
      <c r="GW826" s="3"/>
      <c r="GX826" s="3"/>
      <c r="GY826" s="3"/>
      <c r="GZ826" s="3"/>
      <c r="HA826" s="3"/>
      <c r="HB826" s="3"/>
      <c r="HC826" s="3"/>
      <c r="HD826" s="3"/>
      <c r="HE826" s="3"/>
      <c r="HF826" s="3"/>
      <c r="HG826" s="3"/>
      <c r="HH826" s="3"/>
      <c r="HI826" s="3"/>
      <c r="HJ826" s="3"/>
      <c r="HK826" s="3"/>
      <c r="HL826" s="3"/>
      <c r="HM826" s="3"/>
      <c r="HN826" s="3"/>
      <c r="HO826" s="3"/>
      <c r="HP826" s="3"/>
      <c r="HQ826" s="3"/>
      <c r="HR826" s="3"/>
      <c r="HS826" s="3"/>
      <c r="HT826" s="3"/>
      <c r="HU826" s="3"/>
      <c r="HV826" s="3"/>
      <c r="HW826" s="3"/>
      <c r="HX826" s="3"/>
      <c r="HY826" s="3"/>
      <c r="HZ826" s="3"/>
      <c r="IA826" s="3"/>
      <c r="IB826" s="3"/>
      <c r="IC826" s="3"/>
      <c r="ID826" s="3"/>
      <c r="IE826" s="3"/>
      <c r="IF826" s="3"/>
      <c r="IG826" s="3"/>
      <c r="IH826" s="3"/>
      <c r="II826" s="3"/>
      <c r="IJ826" s="3"/>
      <c r="IK826" s="3"/>
      <c r="IL826" s="3"/>
      <c r="IM826" s="3"/>
      <c r="IN826" s="3"/>
      <c r="IO826" s="3"/>
      <c r="IP826" s="3"/>
      <c r="IQ826" s="3"/>
      <c r="IR826" s="3"/>
      <c r="IS826" s="3"/>
      <c r="IT826" s="3"/>
      <c r="IU826" s="3"/>
      <c r="IV826" s="3"/>
      <c r="IW826" s="3"/>
    </row>
    <row r="827" spans="1:257">
      <c r="A827" s="155"/>
      <c r="B827" s="116" t="s">
        <v>11</v>
      </c>
      <c r="C827" s="3"/>
      <c r="D827" s="71">
        <v>1</v>
      </c>
      <c r="E827" s="3"/>
      <c r="F827" s="3" t="s">
        <v>9</v>
      </c>
      <c r="G827" s="112"/>
      <c r="H827" s="3" t="s">
        <v>69</v>
      </c>
      <c r="I827" s="11"/>
      <c r="J827" s="51">
        <f>SUM(D827*G827)</f>
        <v>0</v>
      </c>
      <c r="K827" s="86" t="s">
        <v>69</v>
      </c>
    </row>
    <row r="828" spans="1:257" ht="19.149999999999999" customHeight="1">
      <c r="A828" s="162"/>
      <c r="B828" s="38"/>
      <c r="C828" s="38"/>
      <c r="D828" s="39"/>
      <c r="E828" s="38"/>
      <c r="F828" s="38"/>
      <c r="G828" s="63"/>
      <c r="H828" s="38"/>
      <c r="I828" s="39"/>
      <c r="J828" s="50"/>
    </row>
    <row r="829" spans="1:257" ht="76.5" customHeight="1">
      <c r="A829" s="155">
        <v>10</v>
      </c>
      <c r="B829" s="588" t="s">
        <v>416</v>
      </c>
      <c r="C829" s="588"/>
      <c r="D829" s="588"/>
      <c r="E829" s="588"/>
      <c r="F829" s="588"/>
      <c r="G829" s="588"/>
      <c r="H829" s="588"/>
      <c r="I829" s="116"/>
      <c r="J829" s="18"/>
      <c r="K829" s="64"/>
    </row>
    <row r="830" spans="1:257">
      <c r="A830" s="155"/>
      <c r="B830" s="116" t="s">
        <v>106</v>
      </c>
      <c r="C830" s="116"/>
      <c r="D830" s="71"/>
      <c r="E830" s="116"/>
      <c r="F830" s="116"/>
      <c r="G830" s="52"/>
      <c r="H830" s="116"/>
      <c r="I830" s="116"/>
      <c r="J830" s="18"/>
      <c r="K830" s="92"/>
    </row>
    <row r="831" spans="1:257" s="113" customFormat="1" ht="18" customHeight="1">
      <c r="A831" s="155"/>
      <c r="B831" s="116" t="s">
        <v>105</v>
      </c>
      <c r="C831" s="116"/>
      <c r="D831" s="71">
        <v>11</v>
      </c>
      <c r="E831" s="116"/>
      <c r="F831" s="116" t="s">
        <v>9</v>
      </c>
      <c r="G831" s="112"/>
      <c r="H831" s="116" t="s">
        <v>69</v>
      </c>
      <c r="I831" s="122"/>
      <c r="J831" s="51">
        <f>SUM(D831*G831)</f>
        <v>0</v>
      </c>
      <c r="K831" s="86" t="s">
        <v>69</v>
      </c>
    </row>
    <row r="832" spans="1:257" s="113" customFormat="1">
      <c r="A832" s="155"/>
      <c r="B832" s="116" t="s">
        <v>107</v>
      </c>
      <c r="C832" s="116"/>
      <c r="D832" s="71"/>
      <c r="E832" s="116"/>
      <c r="F832" s="116"/>
      <c r="G832" s="52"/>
      <c r="H832" s="116"/>
      <c r="I832" s="116"/>
      <c r="J832" s="18"/>
      <c r="K832" s="92"/>
    </row>
    <row r="833" spans="1:257" s="113" customFormat="1">
      <c r="A833" s="155"/>
      <c r="B833" s="116" t="s">
        <v>75</v>
      </c>
      <c r="C833" s="116"/>
      <c r="D833" s="71">
        <v>36</v>
      </c>
      <c r="E833" s="116"/>
      <c r="F833" s="116" t="s">
        <v>9</v>
      </c>
      <c r="G833" s="112"/>
      <c r="H833" s="116" t="s">
        <v>69</v>
      </c>
      <c r="I833" s="122"/>
      <c r="J833" s="51">
        <f>SUM(D833*G833)</f>
        <v>0</v>
      </c>
      <c r="K833" s="86" t="s">
        <v>69</v>
      </c>
    </row>
    <row r="834" spans="1:257" s="113" customFormat="1">
      <c r="A834" s="162"/>
      <c r="B834" s="38"/>
      <c r="C834" s="38"/>
      <c r="D834" s="39"/>
      <c r="E834" s="38"/>
      <c r="F834" s="38"/>
      <c r="G834" s="63"/>
      <c r="H834" s="38"/>
      <c r="I834" s="39"/>
      <c r="J834" s="50"/>
      <c r="K834" s="84"/>
    </row>
    <row r="835" spans="1:257" s="113" customFormat="1" ht="30" customHeight="1">
      <c r="A835" s="155">
        <v>11</v>
      </c>
      <c r="B835" s="588" t="s">
        <v>417</v>
      </c>
      <c r="C835" s="588"/>
      <c r="D835" s="588"/>
      <c r="E835" s="588"/>
      <c r="F835" s="588"/>
      <c r="G835" s="588"/>
      <c r="H835" s="588"/>
      <c r="I835" s="116"/>
      <c r="J835" s="18"/>
      <c r="K835" s="64"/>
    </row>
    <row r="836" spans="1:257" s="113" customFormat="1">
      <c r="A836" s="155"/>
      <c r="B836" s="116" t="s">
        <v>103</v>
      </c>
      <c r="C836" s="116"/>
      <c r="D836" s="71">
        <v>5</v>
      </c>
      <c r="E836" s="116"/>
      <c r="F836" s="116" t="s">
        <v>9</v>
      </c>
      <c r="G836" s="112"/>
      <c r="H836" s="116" t="s">
        <v>69</v>
      </c>
      <c r="I836" s="122"/>
      <c r="J836" s="51">
        <f>SUM(D836*G836)</f>
        <v>0</v>
      </c>
      <c r="K836" s="86" t="s">
        <v>69</v>
      </c>
    </row>
    <row r="837" spans="1:257" s="113" customFormat="1" ht="18" customHeight="1">
      <c r="A837" s="162"/>
      <c r="B837" s="116" t="s">
        <v>104</v>
      </c>
      <c r="C837" s="116"/>
      <c r="D837" s="71">
        <v>12</v>
      </c>
      <c r="E837" s="116"/>
      <c r="F837" s="116" t="s">
        <v>9</v>
      </c>
      <c r="G837" s="112"/>
      <c r="H837" s="116" t="s">
        <v>69</v>
      </c>
      <c r="I837" s="122"/>
      <c r="J837" s="51">
        <f>SUM(D837*G837)</f>
        <v>0</v>
      </c>
      <c r="K837" s="86" t="s">
        <v>69</v>
      </c>
    </row>
    <row r="838" spans="1:257" s="113" customFormat="1">
      <c r="A838" s="162"/>
      <c r="B838" s="116" t="s">
        <v>418</v>
      </c>
      <c r="C838" s="116"/>
      <c r="D838" s="71">
        <v>1</v>
      </c>
      <c r="E838" s="116"/>
      <c r="F838" s="116" t="s">
        <v>9</v>
      </c>
      <c r="G838" s="112"/>
      <c r="H838" s="116" t="s">
        <v>69</v>
      </c>
      <c r="I838" s="122"/>
      <c r="J838" s="51">
        <f>SUM(D838*G838)</f>
        <v>0</v>
      </c>
      <c r="K838" s="86" t="s">
        <v>69</v>
      </c>
    </row>
    <row r="839" spans="1:257" s="113" customFormat="1">
      <c r="A839" s="162"/>
      <c r="B839" s="38"/>
      <c r="C839" s="38"/>
      <c r="D839" s="39"/>
      <c r="E839" s="38"/>
      <c r="F839" s="38"/>
      <c r="G839" s="63"/>
      <c r="H839" s="38"/>
      <c r="I839" s="39"/>
      <c r="J839" s="50"/>
      <c r="K839" s="84"/>
    </row>
    <row r="840" spans="1:257" s="113" customFormat="1" ht="116.25" customHeight="1">
      <c r="A840" s="155">
        <v>12</v>
      </c>
      <c r="B840" s="588" t="s">
        <v>343</v>
      </c>
      <c r="C840" s="588"/>
      <c r="D840" s="588"/>
      <c r="E840" s="588"/>
      <c r="F840" s="588"/>
      <c r="G840" s="588"/>
      <c r="H840" s="588"/>
      <c r="I840" s="116"/>
      <c r="J840" s="18"/>
      <c r="K840" s="64"/>
    </row>
    <row r="841" spans="1:257" s="113" customFormat="1">
      <c r="A841" s="155"/>
      <c r="B841" s="116" t="s">
        <v>11</v>
      </c>
      <c r="C841" s="116"/>
      <c r="D841" s="71">
        <v>1</v>
      </c>
      <c r="E841" s="116"/>
      <c r="F841" s="116" t="s">
        <v>9</v>
      </c>
      <c r="G841" s="112"/>
      <c r="H841" s="116" t="s">
        <v>69</v>
      </c>
      <c r="I841" s="122"/>
      <c r="J841" s="51">
        <f>SUM(D841*G841)</f>
        <v>0</v>
      </c>
      <c r="K841" s="86" t="s">
        <v>69</v>
      </c>
    </row>
    <row r="842" spans="1:257" s="113" customFormat="1" ht="29.45" customHeight="1">
      <c r="A842" s="162"/>
      <c r="B842" s="38"/>
      <c r="C842" s="38"/>
      <c r="D842" s="39"/>
      <c r="E842" s="38"/>
      <c r="F842" s="38"/>
      <c r="G842" s="63"/>
      <c r="H842" s="38"/>
      <c r="I842" s="39"/>
      <c r="J842" s="50"/>
      <c r="K842" s="84"/>
    </row>
    <row r="843" spans="1:257" s="113" customFormat="1" ht="113.25" customHeight="1">
      <c r="A843" s="155">
        <v>13</v>
      </c>
      <c r="B843" s="588" t="s">
        <v>344</v>
      </c>
      <c r="C843" s="588"/>
      <c r="D843" s="588"/>
      <c r="E843" s="588"/>
      <c r="F843" s="588"/>
      <c r="G843" s="588"/>
      <c r="H843" s="588"/>
      <c r="I843" s="116"/>
      <c r="J843" s="18"/>
      <c r="K843" s="64"/>
    </row>
    <row r="844" spans="1:257" s="113" customFormat="1">
      <c r="A844" s="155"/>
      <c r="B844" s="116" t="s">
        <v>11</v>
      </c>
      <c r="C844" s="116"/>
      <c r="D844" s="71">
        <v>1</v>
      </c>
      <c r="E844" s="116"/>
      <c r="F844" s="116" t="s">
        <v>9</v>
      </c>
      <c r="G844" s="112"/>
      <c r="H844" s="116" t="s">
        <v>69</v>
      </c>
      <c r="I844" s="122"/>
      <c r="J844" s="51">
        <f>SUM(D844*G844)</f>
        <v>0</v>
      </c>
      <c r="K844" s="86" t="s">
        <v>69</v>
      </c>
    </row>
    <row r="845" spans="1:257" s="113" customFormat="1" ht="21" customHeight="1">
      <c r="A845" s="162"/>
      <c r="B845" s="38"/>
      <c r="C845" s="38"/>
      <c r="D845" s="39"/>
      <c r="E845" s="38"/>
      <c r="F845" s="38"/>
      <c r="G845" s="63"/>
      <c r="H845" s="38"/>
      <c r="I845" s="39"/>
      <c r="J845" s="50"/>
      <c r="K845" s="84"/>
    </row>
    <row r="846" spans="1:257" s="113" customFormat="1" ht="14.25">
      <c r="A846" s="156"/>
      <c r="B846" s="24"/>
      <c r="C846" s="78"/>
      <c r="D846" s="4"/>
      <c r="E846" s="1"/>
      <c r="F846" s="3"/>
      <c r="G846" s="62"/>
      <c r="H846" s="3"/>
      <c r="I846" s="11"/>
      <c r="J846"/>
      <c r="K846" s="95"/>
    </row>
    <row r="847" spans="1:257" s="113" customFormat="1" ht="77.25" customHeight="1">
      <c r="A847" s="155">
        <v>14</v>
      </c>
      <c r="B847" s="588" t="s">
        <v>362</v>
      </c>
      <c r="C847" s="588"/>
      <c r="D847" s="588"/>
      <c r="E847" s="588"/>
      <c r="F847" s="588"/>
      <c r="G847" s="588"/>
      <c r="H847" s="588"/>
      <c r="K847" s="64"/>
    </row>
    <row r="848" spans="1:257">
      <c r="A848" s="155"/>
      <c r="B848" s="116" t="s">
        <v>361</v>
      </c>
      <c r="C848" s="113"/>
      <c r="D848" s="113"/>
      <c r="E848" s="113"/>
      <c r="F848" s="113"/>
      <c r="G848" s="113"/>
      <c r="H848" s="113"/>
      <c r="I848" s="113"/>
      <c r="J848" s="113"/>
      <c r="K848" s="6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c r="AQ848" s="24"/>
      <c r="AR848" s="24"/>
      <c r="AS848" s="24"/>
      <c r="AT848" s="24"/>
      <c r="AU848" s="24"/>
      <c r="AV848" s="24"/>
      <c r="AW848" s="24"/>
      <c r="AX848" s="24"/>
      <c r="AY848" s="24"/>
      <c r="AZ848" s="24"/>
      <c r="BA848" s="24"/>
      <c r="BB848" s="24"/>
      <c r="BC848" s="24"/>
      <c r="BD848" s="24"/>
      <c r="BE848" s="24"/>
      <c r="BF848" s="24"/>
      <c r="BG848" s="24"/>
      <c r="BH848" s="24"/>
      <c r="BI848" s="24"/>
      <c r="BJ848" s="24"/>
      <c r="BK848" s="24"/>
      <c r="BL848" s="24"/>
      <c r="BM848" s="24"/>
      <c r="BN848" s="24"/>
      <c r="BO848" s="24"/>
      <c r="BP848" s="24"/>
      <c r="BQ848" s="24"/>
      <c r="BR848" s="24"/>
      <c r="BS848" s="24"/>
      <c r="BT848" s="24"/>
      <c r="BU848" s="24"/>
      <c r="BV848" s="24"/>
      <c r="BW848" s="24"/>
      <c r="BX848" s="24"/>
      <c r="BY848" s="24"/>
      <c r="BZ848" s="24"/>
      <c r="CA848" s="24"/>
      <c r="CB848" s="24"/>
      <c r="CC848" s="24"/>
      <c r="CD848" s="24"/>
      <c r="CE848" s="24"/>
      <c r="CF848" s="24"/>
      <c r="CG848" s="24"/>
      <c r="CH848" s="24"/>
      <c r="CI848" s="24"/>
      <c r="CJ848" s="24"/>
      <c r="CK848" s="24"/>
      <c r="CL848" s="24"/>
      <c r="CM848" s="24"/>
      <c r="CN848" s="24"/>
      <c r="CO848" s="24"/>
      <c r="CP848" s="24"/>
      <c r="CQ848" s="24"/>
      <c r="CR848" s="24"/>
      <c r="CS848" s="24"/>
      <c r="CT848" s="24"/>
      <c r="CU848" s="24"/>
      <c r="CV848" s="24"/>
      <c r="CW848" s="24"/>
      <c r="CX848" s="24"/>
      <c r="CY848" s="24"/>
      <c r="CZ848" s="24"/>
      <c r="DA848" s="24"/>
      <c r="DB848" s="24"/>
      <c r="DC848" s="24"/>
      <c r="DD848" s="24"/>
      <c r="DE848" s="24"/>
      <c r="DF848" s="24"/>
      <c r="DG848" s="24"/>
      <c r="DH848" s="24"/>
      <c r="DI848" s="24"/>
      <c r="DJ848" s="24"/>
      <c r="DK848" s="24"/>
      <c r="DL848" s="24"/>
      <c r="DM848" s="24"/>
      <c r="DN848" s="24"/>
      <c r="DO848" s="24"/>
      <c r="DP848" s="24"/>
      <c r="DQ848" s="24"/>
      <c r="DR848" s="24"/>
      <c r="DS848" s="24"/>
      <c r="DT848" s="24"/>
      <c r="DU848" s="24"/>
      <c r="DV848" s="24"/>
      <c r="DW848" s="24"/>
      <c r="DX848" s="24"/>
      <c r="DY848" s="24"/>
      <c r="DZ848" s="24"/>
      <c r="EA848" s="24"/>
      <c r="EB848" s="24"/>
      <c r="EC848" s="24"/>
      <c r="ED848" s="24"/>
      <c r="EE848" s="24"/>
      <c r="EF848" s="24"/>
      <c r="EG848" s="24"/>
      <c r="EH848" s="24"/>
      <c r="EI848" s="24"/>
      <c r="EJ848" s="24"/>
      <c r="EK848" s="24"/>
      <c r="EL848" s="24"/>
      <c r="EM848" s="24"/>
      <c r="EN848" s="24"/>
      <c r="EO848" s="24"/>
      <c r="EP848" s="24"/>
      <c r="EQ848" s="24"/>
      <c r="ER848" s="24"/>
      <c r="ES848" s="24"/>
      <c r="ET848" s="24"/>
      <c r="EU848" s="24"/>
      <c r="EV848" s="24"/>
      <c r="EW848" s="24"/>
      <c r="EX848" s="24"/>
      <c r="EY848" s="24"/>
      <c r="EZ848" s="24"/>
      <c r="FA848" s="24"/>
      <c r="FB848" s="24"/>
      <c r="FC848" s="24"/>
      <c r="FD848" s="24"/>
      <c r="FE848" s="24"/>
      <c r="FF848" s="24"/>
      <c r="FG848" s="24"/>
      <c r="FH848" s="24"/>
      <c r="FI848" s="24"/>
      <c r="FJ848" s="24"/>
      <c r="FK848" s="24"/>
      <c r="FL848" s="24"/>
      <c r="FM848" s="24"/>
      <c r="FN848" s="24"/>
      <c r="FO848" s="24"/>
      <c r="FP848" s="24"/>
      <c r="FQ848" s="24"/>
      <c r="FR848" s="24"/>
      <c r="FS848" s="24"/>
      <c r="FT848" s="24"/>
      <c r="FU848" s="24"/>
      <c r="FV848" s="24"/>
      <c r="FW848" s="24"/>
      <c r="FX848" s="24"/>
      <c r="FY848" s="24"/>
      <c r="FZ848" s="24"/>
      <c r="GA848" s="24"/>
      <c r="GB848" s="24"/>
      <c r="GC848" s="24"/>
      <c r="GD848" s="24"/>
      <c r="GE848" s="24"/>
      <c r="GF848" s="24"/>
      <c r="GG848" s="24"/>
      <c r="GH848" s="24"/>
      <c r="GI848" s="24"/>
      <c r="GJ848" s="24"/>
      <c r="GK848" s="24"/>
      <c r="GL848" s="24"/>
      <c r="GM848" s="24"/>
      <c r="GN848" s="24"/>
      <c r="GO848" s="24"/>
      <c r="GP848" s="24"/>
      <c r="GQ848" s="24"/>
      <c r="GR848" s="24"/>
      <c r="GS848" s="24"/>
      <c r="GT848" s="24"/>
      <c r="GU848" s="24"/>
      <c r="GV848" s="24"/>
      <c r="GW848" s="24"/>
      <c r="GX848" s="24"/>
      <c r="GY848" s="24"/>
      <c r="GZ848" s="24"/>
      <c r="HA848" s="24"/>
      <c r="HB848" s="24"/>
      <c r="HC848" s="24"/>
      <c r="HD848" s="24"/>
      <c r="HE848" s="24"/>
      <c r="HF848" s="24"/>
      <c r="HG848" s="24"/>
      <c r="HH848" s="24"/>
      <c r="HI848" s="24"/>
      <c r="HJ848" s="24"/>
      <c r="HK848" s="24"/>
      <c r="HL848" s="24"/>
      <c r="HM848" s="24"/>
      <c r="HN848" s="24"/>
      <c r="HO848" s="24"/>
      <c r="HP848" s="24"/>
      <c r="HQ848" s="24"/>
      <c r="HR848" s="24"/>
      <c r="HS848" s="24"/>
      <c r="HT848" s="24"/>
      <c r="HU848" s="24"/>
      <c r="HV848" s="24"/>
      <c r="HW848" s="24"/>
      <c r="HX848" s="24"/>
      <c r="HY848" s="24"/>
      <c r="HZ848" s="24"/>
      <c r="IA848" s="24"/>
      <c r="IB848" s="24"/>
      <c r="IC848" s="24"/>
      <c r="ID848" s="24"/>
      <c r="IE848" s="24"/>
      <c r="IF848" s="24"/>
      <c r="IG848" s="24"/>
      <c r="IH848" s="24"/>
      <c r="II848" s="24"/>
      <c r="IJ848" s="24"/>
      <c r="IK848" s="24"/>
      <c r="IL848" s="24"/>
      <c r="IM848" s="24"/>
      <c r="IN848" s="24"/>
      <c r="IO848" s="24"/>
      <c r="IP848" s="24"/>
      <c r="IQ848" s="24"/>
      <c r="IR848" s="24"/>
      <c r="IS848" s="24"/>
      <c r="IT848" s="24"/>
      <c r="IU848" s="24"/>
      <c r="IV848" s="24"/>
      <c r="IW848" s="24"/>
    </row>
    <row r="849" spans="1:257" s="113" customFormat="1" ht="24.6" customHeight="1">
      <c r="A849" s="155"/>
      <c r="B849" s="116" t="s">
        <v>11</v>
      </c>
      <c r="C849" s="116"/>
      <c r="D849" s="42">
        <v>2</v>
      </c>
      <c r="E849" s="116"/>
      <c r="F849" s="114" t="s">
        <v>9</v>
      </c>
      <c r="G849" s="112"/>
      <c r="H849" s="116" t="s">
        <v>69</v>
      </c>
      <c r="I849" s="122"/>
      <c r="J849" s="51">
        <f>SUM(D849*G849)</f>
        <v>0</v>
      </c>
      <c r="K849" s="86" t="s">
        <v>69</v>
      </c>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c r="AQ849" s="24"/>
      <c r="AR849" s="24"/>
      <c r="AS849" s="24"/>
      <c r="AT849" s="24"/>
      <c r="AU849" s="24"/>
      <c r="AV849" s="24"/>
      <c r="AW849" s="24"/>
      <c r="AX849" s="24"/>
      <c r="AY849" s="24"/>
      <c r="AZ849" s="24"/>
      <c r="BA849" s="24"/>
      <c r="BB849" s="24"/>
      <c r="BC849" s="24"/>
      <c r="BD849" s="24"/>
      <c r="BE849" s="24"/>
      <c r="BF849" s="24"/>
      <c r="BG849" s="24"/>
      <c r="BH849" s="24"/>
      <c r="BI849" s="24"/>
      <c r="BJ849" s="24"/>
      <c r="BK849" s="24"/>
      <c r="BL849" s="24"/>
      <c r="BM849" s="24"/>
      <c r="BN849" s="24"/>
      <c r="BO849" s="24"/>
      <c r="BP849" s="24"/>
      <c r="BQ849" s="24"/>
      <c r="BR849" s="24"/>
      <c r="BS849" s="24"/>
      <c r="BT849" s="24"/>
      <c r="BU849" s="24"/>
      <c r="BV849" s="24"/>
      <c r="BW849" s="24"/>
      <c r="BX849" s="24"/>
      <c r="BY849" s="24"/>
      <c r="BZ849" s="24"/>
      <c r="CA849" s="24"/>
      <c r="CB849" s="24"/>
      <c r="CC849" s="24"/>
      <c r="CD849" s="24"/>
      <c r="CE849" s="24"/>
      <c r="CF849" s="24"/>
      <c r="CG849" s="24"/>
      <c r="CH849" s="24"/>
      <c r="CI849" s="24"/>
      <c r="CJ849" s="24"/>
      <c r="CK849" s="24"/>
      <c r="CL849" s="24"/>
      <c r="CM849" s="24"/>
      <c r="CN849" s="24"/>
      <c r="CO849" s="24"/>
      <c r="CP849" s="24"/>
      <c r="CQ849" s="24"/>
      <c r="CR849" s="24"/>
      <c r="CS849" s="24"/>
      <c r="CT849" s="24"/>
      <c r="CU849" s="24"/>
      <c r="CV849" s="24"/>
      <c r="CW849" s="24"/>
      <c r="CX849" s="24"/>
      <c r="CY849" s="24"/>
      <c r="CZ849" s="24"/>
      <c r="DA849" s="24"/>
      <c r="DB849" s="24"/>
      <c r="DC849" s="24"/>
      <c r="DD849" s="24"/>
      <c r="DE849" s="24"/>
      <c r="DF849" s="24"/>
      <c r="DG849" s="24"/>
      <c r="DH849" s="24"/>
      <c r="DI849" s="24"/>
      <c r="DJ849" s="24"/>
      <c r="DK849" s="24"/>
      <c r="DL849" s="24"/>
      <c r="DM849" s="24"/>
      <c r="DN849" s="24"/>
      <c r="DO849" s="24"/>
      <c r="DP849" s="24"/>
      <c r="DQ849" s="24"/>
      <c r="DR849" s="24"/>
      <c r="DS849" s="24"/>
      <c r="DT849" s="24"/>
      <c r="DU849" s="24"/>
      <c r="DV849" s="24"/>
      <c r="DW849" s="24"/>
      <c r="DX849" s="24"/>
      <c r="DY849" s="24"/>
      <c r="DZ849" s="24"/>
      <c r="EA849" s="24"/>
      <c r="EB849" s="24"/>
      <c r="EC849" s="24"/>
      <c r="ED849" s="24"/>
      <c r="EE849" s="24"/>
      <c r="EF849" s="24"/>
      <c r="EG849" s="24"/>
      <c r="EH849" s="24"/>
      <c r="EI849" s="24"/>
      <c r="EJ849" s="24"/>
      <c r="EK849" s="24"/>
      <c r="EL849" s="24"/>
      <c r="EM849" s="24"/>
      <c r="EN849" s="24"/>
      <c r="EO849" s="24"/>
      <c r="EP849" s="24"/>
      <c r="EQ849" s="24"/>
      <c r="ER849" s="24"/>
      <c r="ES849" s="24"/>
      <c r="ET849" s="24"/>
      <c r="EU849" s="24"/>
      <c r="EV849" s="24"/>
      <c r="EW849" s="24"/>
      <c r="EX849" s="24"/>
      <c r="EY849" s="24"/>
      <c r="EZ849" s="24"/>
      <c r="FA849" s="24"/>
      <c r="FB849" s="24"/>
      <c r="FC849" s="24"/>
      <c r="FD849" s="24"/>
      <c r="FE849" s="24"/>
      <c r="FF849" s="24"/>
      <c r="FG849" s="24"/>
      <c r="FH849" s="24"/>
      <c r="FI849" s="24"/>
      <c r="FJ849" s="24"/>
      <c r="FK849" s="24"/>
      <c r="FL849" s="24"/>
      <c r="FM849" s="24"/>
      <c r="FN849" s="24"/>
      <c r="FO849" s="24"/>
      <c r="FP849" s="24"/>
      <c r="FQ849" s="24"/>
      <c r="FR849" s="24"/>
      <c r="FS849" s="24"/>
      <c r="FT849" s="24"/>
      <c r="FU849" s="24"/>
      <c r="FV849" s="24"/>
      <c r="FW849" s="24"/>
      <c r="FX849" s="24"/>
      <c r="FY849" s="24"/>
      <c r="FZ849" s="24"/>
      <c r="GA849" s="24"/>
      <c r="GB849" s="24"/>
      <c r="GC849" s="24"/>
      <c r="GD849" s="24"/>
      <c r="GE849" s="24"/>
      <c r="GF849" s="24"/>
      <c r="GG849" s="24"/>
      <c r="GH849" s="24"/>
      <c r="GI849" s="24"/>
      <c r="GJ849" s="24"/>
      <c r="GK849" s="24"/>
      <c r="GL849" s="24"/>
      <c r="GM849" s="24"/>
      <c r="GN849" s="24"/>
      <c r="GO849" s="24"/>
      <c r="GP849" s="24"/>
      <c r="GQ849" s="24"/>
      <c r="GR849" s="24"/>
      <c r="GS849" s="24"/>
      <c r="GT849" s="24"/>
      <c r="GU849" s="24"/>
      <c r="GV849" s="24"/>
      <c r="GW849" s="24"/>
      <c r="GX849" s="24"/>
      <c r="GY849" s="24"/>
      <c r="GZ849" s="24"/>
      <c r="HA849" s="24"/>
      <c r="HB849" s="24"/>
      <c r="HC849" s="24"/>
      <c r="HD849" s="24"/>
      <c r="HE849" s="24"/>
      <c r="HF849" s="24"/>
      <c r="HG849" s="24"/>
      <c r="HH849" s="24"/>
      <c r="HI849" s="24"/>
      <c r="HJ849" s="24"/>
      <c r="HK849" s="24"/>
      <c r="HL849" s="24"/>
      <c r="HM849" s="24"/>
      <c r="HN849" s="24"/>
      <c r="HO849" s="24"/>
      <c r="HP849" s="24"/>
      <c r="HQ849" s="24"/>
      <c r="HR849" s="24"/>
      <c r="HS849" s="24"/>
      <c r="HT849" s="24"/>
      <c r="HU849" s="24"/>
      <c r="HV849" s="24"/>
      <c r="HW849" s="24"/>
      <c r="HX849" s="24"/>
      <c r="HY849" s="24"/>
      <c r="HZ849" s="24"/>
      <c r="IA849" s="24"/>
      <c r="IB849" s="24"/>
      <c r="IC849" s="24"/>
      <c r="ID849" s="24"/>
      <c r="IE849" s="24"/>
      <c r="IF849" s="24"/>
      <c r="IG849" s="24"/>
      <c r="IH849" s="24"/>
      <c r="II849" s="24"/>
      <c r="IJ849" s="24"/>
      <c r="IK849" s="24"/>
      <c r="IL849" s="24"/>
      <c r="IM849" s="24"/>
      <c r="IN849" s="24"/>
      <c r="IO849" s="24"/>
      <c r="IP849" s="24"/>
      <c r="IQ849" s="24"/>
      <c r="IR849" s="24"/>
      <c r="IS849" s="24"/>
      <c r="IT849" s="24"/>
      <c r="IU849" s="24"/>
      <c r="IV849" s="24"/>
      <c r="IW849" s="24"/>
    </row>
    <row r="850" spans="1:257" s="113" customFormat="1" ht="14.25">
      <c r="A850" s="156"/>
      <c r="B850" s="24"/>
      <c r="C850" s="78"/>
      <c r="D850" s="4"/>
      <c r="E850" s="114"/>
      <c r="F850" s="116"/>
      <c r="G850" s="62"/>
      <c r="H850" s="116"/>
      <c r="I850" s="122"/>
      <c r="K850" s="95"/>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c r="AQ850" s="24"/>
      <c r="AR850" s="24"/>
      <c r="AS850" s="24"/>
      <c r="AT850" s="24"/>
      <c r="AU850" s="24"/>
      <c r="AV850" s="24"/>
      <c r="AW850" s="24"/>
      <c r="AX850" s="24"/>
      <c r="AY850" s="24"/>
      <c r="AZ850" s="24"/>
      <c r="BA850" s="24"/>
      <c r="BB850" s="24"/>
      <c r="BC850" s="24"/>
      <c r="BD850" s="24"/>
      <c r="BE850" s="24"/>
      <c r="BF850" s="24"/>
      <c r="BG850" s="24"/>
      <c r="BH850" s="24"/>
      <c r="BI850" s="24"/>
      <c r="BJ850" s="24"/>
      <c r="BK850" s="24"/>
      <c r="BL850" s="24"/>
      <c r="BM850" s="24"/>
      <c r="BN850" s="24"/>
      <c r="BO850" s="24"/>
      <c r="BP850" s="24"/>
      <c r="BQ850" s="24"/>
      <c r="BR850" s="24"/>
      <c r="BS850" s="24"/>
      <c r="BT850" s="24"/>
      <c r="BU850" s="24"/>
      <c r="BV850" s="24"/>
      <c r="BW850" s="24"/>
      <c r="BX850" s="24"/>
      <c r="BY850" s="24"/>
      <c r="BZ850" s="24"/>
      <c r="CA850" s="24"/>
      <c r="CB850" s="24"/>
      <c r="CC850" s="24"/>
      <c r="CD850" s="24"/>
      <c r="CE850" s="24"/>
      <c r="CF850" s="24"/>
      <c r="CG850" s="24"/>
      <c r="CH850" s="24"/>
      <c r="CI850" s="24"/>
      <c r="CJ850" s="24"/>
      <c r="CK850" s="24"/>
      <c r="CL850" s="24"/>
      <c r="CM850" s="24"/>
      <c r="CN850" s="24"/>
      <c r="CO850" s="24"/>
      <c r="CP850" s="24"/>
      <c r="CQ850" s="24"/>
      <c r="CR850" s="24"/>
      <c r="CS850" s="24"/>
      <c r="CT850" s="24"/>
      <c r="CU850" s="24"/>
      <c r="CV850" s="24"/>
      <c r="CW850" s="24"/>
      <c r="CX850" s="24"/>
      <c r="CY850" s="24"/>
      <c r="CZ850" s="24"/>
      <c r="DA850" s="24"/>
      <c r="DB850" s="24"/>
      <c r="DC850" s="24"/>
      <c r="DD850" s="24"/>
      <c r="DE850" s="24"/>
      <c r="DF850" s="24"/>
      <c r="DG850" s="24"/>
      <c r="DH850" s="24"/>
      <c r="DI850" s="24"/>
      <c r="DJ850" s="24"/>
      <c r="DK850" s="24"/>
      <c r="DL850" s="24"/>
      <c r="DM850" s="24"/>
      <c r="DN850" s="24"/>
      <c r="DO850" s="24"/>
      <c r="DP850" s="24"/>
      <c r="DQ850" s="24"/>
      <c r="DR850" s="24"/>
      <c r="DS850" s="24"/>
      <c r="DT850" s="24"/>
      <c r="DU850" s="24"/>
      <c r="DV850" s="24"/>
      <c r="DW850" s="24"/>
      <c r="DX850" s="24"/>
      <c r="DY850" s="24"/>
      <c r="DZ850" s="24"/>
      <c r="EA850" s="24"/>
      <c r="EB850" s="24"/>
      <c r="EC850" s="24"/>
      <c r="ED850" s="24"/>
      <c r="EE850" s="24"/>
      <c r="EF850" s="24"/>
      <c r="EG850" s="24"/>
      <c r="EH850" s="24"/>
      <c r="EI850" s="24"/>
      <c r="EJ850" s="24"/>
      <c r="EK850" s="24"/>
      <c r="EL850" s="24"/>
      <c r="EM850" s="24"/>
      <c r="EN850" s="24"/>
      <c r="EO850" s="24"/>
      <c r="EP850" s="24"/>
      <c r="EQ850" s="24"/>
      <c r="ER850" s="24"/>
      <c r="ES850" s="24"/>
      <c r="ET850" s="24"/>
      <c r="EU850" s="24"/>
      <c r="EV850" s="24"/>
      <c r="EW850" s="24"/>
      <c r="EX850" s="24"/>
      <c r="EY850" s="24"/>
      <c r="EZ850" s="24"/>
      <c r="FA850" s="24"/>
      <c r="FB850" s="24"/>
      <c r="FC850" s="24"/>
      <c r="FD850" s="24"/>
      <c r="FE850" s="24"/>
      <c r="FF850" s="24"/>
      <c r="FG850" s="24"/>
      <c r="FH850" s="24"/>
      <c r="FI850" s="24"/>
      <c r="FJ850" s="24"/>
      <c r="FK850" s="24"/>
      <c r="FL850" s="24"/>
      <c r="FM850" s="24"/>
      <c r="FN850" s="24"/>
      <c r="FO850" s="24"/>
      <c r="FP850" s="24"/>
      <c r="FQ850" s="24"/>
      <c r="FR850" s="24"/>
      <c r="FS850" s="24"/>
      <c r="FT850" s="24"/>
      <c r="FU850" s="24"/>
      <c r="FV850" s="24"/>
      <c r="FW850" s="24"/>
      <c r="FX850" s="24"/>
      <c r="FY850" s="24"/>
      <c r="FZ850" s="24"/>
      <c r="GA850" s="24"/>
      <c r="GB850" s="24"/>
      <c r="GC850" s="24"/>
      <c r="GD850" s="24"/>
      <c r="GE850" s="24"/>
      <c r="GF850" s="24"/>
      <c r="GG850" s="24"/>
      <c r="GH850" s="24"/>
      <c r="GI850" s="24"/>
      <c r="GJ850" s="24"/>
      <c r="GK850" s="24"/>
      <c r="GL850" s="24"/>
      <c r="GM850" s="24"/>
      <c r="GN850" s="24"/>
      <c r="GO850" s="24"/>
      <c r="GP850" s="24"/>
      <c r="GQ850" s="24"/>
      <c r="GR850" s="24"/>
      <c r="GS850" s="24"/>
      <c r="GT850" s="24"/>
      <c r="GU850" s="24"/>
      <c r="GV850" s="24"/>
      <c r="GW850" s="24"/>
      <c r="GX850" s="24"/>
      <c r="GY850" s="24"/>
      <c r="GZ850" s="24"/>
      <c r="HA850" s="24"/>
      <c r="HB850" s="24"/>
      <c r="HC850" s="24"/>
      <c r="HD850" s="24"/>
      <c r="HE850" s="24"/>
      <c r="HF850" s="24"/>
      <c r="HG850" s="24"/>
      <c r="HH850" s="24"/>
      <c r="HI850" s="24"/>
      <c r="HJ850" s="24"/>
      <c r="HK850" s="24"/>
      <c r="HL850" s="24"/>
      <c r="HM850" s="24"/>
      <c r="HN850" s="24"/>
      <c r="HO850" s="24"/>
      <c r="HP850" s="24"/>
      <c r="HQ850" s="24"/>
      <c r="HR850" s="24"/>
      <c r="HS850" s="24"/>
      <c r="HT850" s="24"/>
      <c r="HU850" s="24"/>
      <c r="HV850" s="24"/>
      <c r="HW850" s="24"/>
      <c r="HX850" s="24"/>
      <c r="HY850" s="24"/>
      <c r="HZ850" s="24"/>
      <c r="IA850" s="24"/>
      <c r="IB850" s="24"/>
      <c r="IC850" s="24"/>
      <c r="ID850" s="24"/>
      <c r="IE850" s="24"/>
      <c r="IF850" s="24"/>
      <c r="IG850" s="24"/>
      <c r="IH850" s="24"/>
      <c r="II850" s="24"/>
      <c r="IJ850" s="24"/>
      <c r="IK850" s="24"/>
      <c r="IL850" s="24"/>
      <c r="IM850" s="24"/>
      <c r="IN850" s="24"/>
      <c r="IO850" s="24"/>
      <c r="IP850" s="24"/>
      <c r="IQ850" s="24"/>
      <c r="IR850" s="24"/>
      <c r="IS850" s="24"/>
      <c r="IT850" s="24"/>
      <c r="IU850" s="24"/>
      <c r="IV850" s="24"/>
      <c r="IW850" s="24"/>
    </row>
    <row r="851" spans="1:257" s="113" customFormat="1" ht="90" customHeight="1">
      <c r="A851" s="155">
        <v>15</v>
      </c>
      <c r="B851" s="588" t="s">
        <v>432</v>
      </c>
      <c r="C851" s="588"/>
      <c r="D851" s="588"/>
      <c r="E851" s="588"/>
      <c r="F851" s="588"/>
      <c r="G851" s="588"/>
      <c r="H851" s="588"/>
      <c r="K851" s="6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c r="AQ851" s="24"/>
      <c r="AR851" s="24"/>
      <c r="AS851" s="24"/>
      <c r="AT851" s="24"/>
      <c r="AU851" s="24"/>
      <c r="AV851" s="24"/>
      <c r="AW851" s="24"/>
      <c r="AX851" s="24"/>
      <c r="AY851" s="24"/>
      <c r="AZ851" s="24"/>
      <c r="BA851" s="24"/>
      <c r="BB851" s="24"/>
      <c r="BC851" s="24"/>
      <c r="BD851" s="24"/>
      <c r="BE851" s="24"/>
      <c r="BF851" s="24"/>
      <c r="BG851" s="24"/>
      <c r="BH851" s="24"/>
      <c r="BI851" s="24"/>
      <c r="BJ851" s="24"/>
      <c r="BK851" s="24"/>
      <c r="BL851" s="24"/>
      <c r="BM851" s="24"/>
      <c r="BN851" s="24"/>
      <c r="BO851" s="24"/>
      <c r="BP851" s="24"/>
      <c r="BQ851" s="24"/>
      <c r="BR851" s="24"/>
      <c r="BS851" s="24"/>
      <c r="BT851" s="24"/>
      <c r="BU851" s="24"/>
      <c r="BV851" s="24"/>
      <c r="BW851" s="24"/>
      <c r="BX851" s="24"/>
      <c r="BY851" s="24"/>
      <c r="BZ851" s="24"/>
      <c r="CA851" s="24"/>
      <c r="CB851" s="24"/>
      <c r="CC851" s="24"/>
      <c r="CD851" s="24"/>
      <c r="CE851" s="24"/>
      <c r="CF851" s="24"/>
      <c r="CG851" s="24"/>
      <c r="CH851" s="24"/>
      <c r="CI851" s="24"/>
      <c r="CJ851" s="24"/>
      <c r="CK851" s="24"/>
      <c r="CL851" s="24"/>
      <c r="CM851" s="24"/>
      <c r="CN851" s="24"/>
      <c r="CO851" s="24"/>
      <c r="CP851" s="24"/>
      <c r="CQ851" s="24"/>
      <c r="CR851" s="24"/>
      <c r="CS851" s="24"/>
      <c r="CT851" s="24"/>
      <c r="CU851" s="24"/>
      <c r="CV851" s="24"/>
      <c r="CW851" s="24"/>
      <c r="CX851" s="24"/>
      <c r="CY851" s="24"/>
      <c r="CZ851" s="24"/>
      <c r="DA851" s="24"/>
      <c r="DB851" s="24"/>
      <c r="DC851" s="24"/>
      <c r="DD851" s="24"/>
      <c r="DE851" s="24"/>
      <c r="DF851" s="24"/>
      <c r="DG851" s="24"/>
      <c r="DH851" s="24"/>
      <c r="DI851" s="24"/>
      <c r="DJ851" s="24"/>
      <c r="DK851" s="24"/>
      <c r="DL851" s="24"/>
      <c r="DM851" s="24"/>
      <c r="DN851" s="24"/>
      <c r="DO851" s="24"/>
      <c r="DP851" s="24"/>
      <c r="DQ851" s="24"/>
      <c r="DR851" s="24"/>
      <c r="DS851" s="24"/>
      <c r="DT851" s="24"/>
      <c r="DU851" s="24"/>
      <c r="DV851" s="24"/>
      <c r="DW851" s="24"/>
      <c r="DX851" s="24"/>
      <c r="DY851" s="24"/>
      <c r="DZ851" s="24"/>
      <c r="EA851" s="24"/>
      <c r="EB851" s="24"/>
      <c r="EC851" s="24"/>
      <c r="ED851" s="24"/>
      <c r="EE851" s="24"/>
      <c r="EF851" s="24"/>
      <c r="EG851" s="24"/>
      <c r="EH851" s="24"/>
      <c r="EI851" s="24"/>
      <c r="EJ851" s="24"/>
      <c r="EK851" s="24"/>
      <c r="EL851" s="24"/>
      <c r="EM851" s="24"/>
      <c r="EN851" s="24"/>
      <c r="EO851" s="24"/>
      <c r="EP851" s="24"/>
      <c r="EQ851" s="24"/>
      <c r="ER851" s="24"/>
      <c r="ES851" s="24"/>
      <c r="ET851" s="24"/>
      <c r="EU851" s="24"/>
      <c r="EV851" s="24"/>
      <c r="EW851" s="24"/>
      <c r="EX851" s="24"/>
      <c r="EY851" s="24"/>
      <c r="EZ851" s="24"/>
      <c r="FA851" s="24"/>
      <c r="FB851" s="24"/>
      <c r="FC851" s="24"/>
      <c r="FD851" s="24"/>
      <c r="FE851" s="24"/>
      <c r="FF851" s="24"/>
      <c r="FG851" s="24"/>
      <c r="FH851" s="24"/>
      <c r="FI851" s="24"/>
      <c r="FJ851" s="24"/>
      <c r="FK851" s="24"/>
      <c r="FL851" s="24"/>
      <c r="FM851" s="24"/>
      <c r="FN851" s="24"/>
      <c r="FO851" s="24"/>
      <c r="FP851" s="24"/>
      <c r="FQ851" s="24"/>
      <c r="FR851" s="24"/>
      <c r="FS851" s="24"/>
      <c r="FT851" s="24"/>
      <c r="FU851" s="24"/>
      <c r="FV851" s="24"/>
      <c r="FW851" s="24"/>
      <c r="FX851" s="24"/>
      <c r="FY851" s="24"/>
      <c r="FZ851" s="24"/>
      <c r="GA851" s="24"/>
      <c r="GB851" s="24"/>
      <c r="GC851" s="24"/>
      <c r="GD851" s="24"/>
      <c r="GE851" s="24"/>
      <c r="GF851" s="24"/>
      <c r="GG851" s="24"/>
      <c r="GH851" s="24"/>
      <c r="GI851" s="24"/>
      <c r="GJ851" s="24"/>
      <c r="GK851" s="24"/>
      <c r="GL851" s="24"/>
      <c r="GM851" s="24"/>
      <c r="GN851" s="24"/>
      <c r="GO851" s="24"/>
      <c r="GP851" s="24"/>
      <c r="GQ851" s="24"/>
      <c r="GR851" s="24"/>
      <c r="GS851" s="24"/>
      <c r="GT851" s="24"/>
      <c r="GU851" s="24"/>
      <c r="GV851" s="24"/>
      <c r="GW851" s="24"/>
      <c r="GX851" s="24"/>
      <c r="GY851" s="24"/>
      <c r="GZ851" s="24"/>
      <c r="HA851" s="24"/>
      <c r="HB851" s="24"/>
      <c r="HC851" s="24"/>
      <c r="HD851" s="24"/>
      <c r="HE851" s="24"/>
      <c r="HF851" s="24"/>
      <c r="HG851" s="24"/>
      <c r="HH851" s="24"/>
      <c r="HI851" s="24"/>
      <c r="HJ851" s="24"/>
      <c r="HK851" s="24"/>
      <c r="HL851" s="24"/>
      <c r="HM851" s="24"/>
      <c r="HN851" s="24"/>
      <c r="HO851" s="24"/>
      <c r="HP851" s="24"/>
      <c r="HQ851" s="24"/>
      <c r="HR851" s="24"/>
      <c r="HS851" s="24"/>
      <c r="HT851" s="24"/>
      <c r="HU851" s="24"/>
      <c r="HV851" s="24"/>
      <c r="HW851" s="24"/>
      <c r="HX851" s="24"/>
      <c r="HY851" s="24"/>
      <c r="HZ851" s="24"/>
      <c r="IA851" s="24"/>
      <c r="IB851" s="24"/>
      <c r="IC851" s="24"/>
      <c r="ID851" s="24"/>
      <c r="IE851" s="24"/>
      <c r="IF851" s="24"/>
      <c r="IG851" s="24"/>
      <c r="IH851" s="24"/>
      <c r="II851" s="24"/>
      <c r="IJ851" s="24"/>
      <c r="IK851" s="24"/>
      <c r="IL851" s="24"/>
      <c r="IM851" s="24"/>
      <c r="IN851" s="24"/>
      <c r="IO851" s="24"/>
      <c r="IP851" s="24"/>
      <c r="IQ851" s="24"/>
      <c r="IR851" s="24"/>
      <c r="IS851" s="24"/>
      <c r="IT851" s="24"/>
      <c r="IU851" s="24"/>
      <c r="IV851" s="24"/>
      <c r="IW851" s="24"/>
    </row>
    <row r="852" spans="1:257" s="113" customFormat="1" ht="14.25">
      <c r="A852" s="155"/>
      <c r="B852" s="116" t="s">
        <v>75</v>
      </c>
      <c r="C852" s="116"/>
      <c r="D852" s="42">
        <v>358</v>
      </c>
      <c r="E852" s="116"/>
      <c r="F852" s="114" t="s">
        <v>9</v>
      </c>
      <c r="G852" s="112"/>
      <c r="H852" s="116" t="s">
        <v>69</v>
      </c>
      <c r="I852" s="122"/>
      <c r="J852" s="51">
        <f>SUM(D852*G852)</f>
        <v>0</v>
      </c>
      <c r="K852" s="86" t="s">
        <v>69</v>
      </c>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c r="AQ852" s="24"/>
      <c r="AR852" s="24"/>
      <c r="AS852" s="24"/>
      <c r="AT852" s="24"/>
      <c r="AU852" s="24"/>
      <c r="AV852" s="24"/>
      <c r="AW852" s="24"/>
      <c r="AX852" s="24"/>
      <c r="AY852" s="24"/>
      <c r="AZ852" s="24"/>
      <c r="BA852" s="24"/>
      <c r="BB852" s="24"/>
      <c r="BC852" s="24"/>
      <c r="BD852" s="24"/>
      <c r="BE852" s="24"/>
      <c r="BF852" s="24"/>
      <c r="BG852" s="24"/>
      <c r="BH852" s="24"/>
      <c r="BI852" s="24"/>
      <c r="BJ852" s="24"/>
      <c r="BK852" s="24"/>
      <c r="BL852" s="24"/>
      <c r="BM852" s="24"/>
      <c r="BN852" s="24"/>
      <c r="BO852" s="24"/>
      <c r="BP852" s="24"/>
      <c r="BQ852" s="24"/>
      <c r="BR852" s="24"/>
      <c r="BS852" s="24"/>
      <c r="BT852" s="24"/>
      <c r="BU852" s="24"/>
      <c r="BV852" s="24"/>
      <c r="BW852" s="24"/>
      <c r="BX852" s="24"/>
      <c r="BY852" s="24"/>
      <c r="BZ852" s="24"/>
      <c r="CA852" s="24"/>
      <c r="CB852" s="24"/>
      <c r="CC852" s="24"/>
      <c r="CD852" s="24"/>
      <c r="CE852" s="24"/>
      <c r="CF852" s="24"/>
      <c r="CG852" s="24"/>
      <c r="CH852" s="24"/>
      <c r="CI852" s="24"/>
      <c r="CJ852" s="24"/>
      <c r="CK852" s="24"/>
      <c r="CL852" s="24"/>
      <c r="CM852" s="24"/>
      <c r="CN852" s="24"/>
      <c r="CO852" s="24"/>
      <c r="CP852" s="24"/>
      <c r="CQ852" s="24"/>
      <c r="CR852" s="24"/>
      <c r="CS852" s="24"/>
      <c r="CT852" s="24"/>
      <c r="CU852" s="24"/>
      <c r="CV852" s="24"/>
      <c r="CW852" s="24"/>
      <c r="CX852" s="24"/>
      <c r="CY852" s="24"/>
      <c r="CZ852" s="24"/>
      <c r="DA852" s="24"/>
      <c r="DB852" s="24"/>
      <c r="DC852" s="24"/>
      <c r="DD852" s="24"/>
      <c r="DE852" s="24"/>
      <c r="DF852" s="24"/>
      <c r="DG852" s="24"/>
      <c r="DH852" s="24"/>
      <c r="DI852" s="24"/>
      <c r="DJ852" s="24"/>
      <c r="DK852" s="24"/>
      <c r="DL852" s="24"/>
      <c r="DM852" s="24"/>
      <c r="DN852" s="24"/>
      <c r="DO852" s="24"/>
      <c r="DP852" s="24"/>
      <c r="DQ852" s="24"/>
      <c r="DR852" s="24"/>
      <c r="DS852" s="24"/>
      <c r="DT852" s="24"/>
      <c r="DU852" s="24"/>
      <c r="DV852" s="24"/>
      <c r="DW852" s="24"/>
      <c r="DX852" s="24"/>
      <c r="DY852" s="24"/>
      <c r="DZ852" s="24"/>
      <c r="EA852" s="24"/>
      <c r="EB852" s="24"/>
      <c r="EC852" s="24"/>
      <c r="ED852" s="24"/>
      <c r="EE852" s="24"/>
      <c r="EF852" s="24"/>
      <c r="EG852" s="24"/>
      <c r="EH852" s="24"/>
      <c r="EI852" s="24"/>
      <c r="EJ852" s="24"/>
      <c r="EK852" s="24"/>
      <c r="EL852" s="24"/>
      <c r="EM852" s="24"/>
      <c r="EN852" s="24"/>
      <c r="EO852" s="24"/>
      <c r="EP852" s="24"/>
      <c r="EQ852" s="24"/>
      <c r="ER852" s="24"/>
      <c r="ES852" s="24"/>
      <c r="ET852" s="24"/>
      <c r="EU852" s="24"/>
      <c r="EV852" s="24"/>
      <c r="EW852" s="24"/>
      <c r="EX852" s="24"/>
      <c r="EY852" s="24"/>
      <c r="EZ852" s="24"/>
      <c r="FA852" s="24"/>
      <c r="FB852" s="24"/>
      <c r="FC852" s="24"/>
      <c r="FD852" s="24"/>
      <c r="FE852" s="24"/>
      <c r="FF852" s="24"/>
      <c r="FG852" s="24"/>
      <c r="FH852" s="24"/>
      <c r="FI852" s="24"/>
      <c r="FJ852" s="24"/>
      <c r="FK852" s="24"/>
      <c r="FL852" s="24"/>
      <c r="FM852" s="24"/>
      <c r="FN852" s="24"/>
      <c r="FO852" s="24"/>
      <c r="FP852" s="24"/>
      <c r="FQ852" s="24"/>
      <c r="FR852" s="24"/>
      <c r="FS852" s="24"/>
      <c r="FT852" s="24"/>
      <c r="FU852" s="24"/>
      <c r="FV852" s="24"/>
      <c r="FW852" s="24"/>
      <c r="FX852" s="24"/>
      <c r="FY852" s="24"/>
      <c r="FZ852" s="24"/>
      <c r="GA852" s="24"/>
      <c r="GB852" s="24"/>
      <c r="GC852" s="24"/>
      <c r="GD852" s="24"/>
      <c r="GE852" s="24"/>
      <c r="GF852" s="24"/>
      <c r="GG852" s="24"/>
      <c r="GH852" s="24"/>
      <c r="GI852" s="24"/>
      <c r="GJ852" s="24"/>
      <c r="GK852" s="24"/>
      <c r="GL852" s="24"/>
      <c r="GM852" s="24"/>
      <c r="GN852" s="24"/>
      <c r="GO852" s="24"/>
      <c r="GP852" s="24"/>
      <c r="GQ852" s="24"/>
      <c r="GR852" s="24"/>
      <c r="GS852" s="24"/>
      <c r="GT852" s="24"/>
      <c r="GU852" s="24"/>
      <c r="GV852" s="24"/>
      <c r="GW852" s="24"/>
      <c r="GX852" s="24"/>
      <c r="GY852" s="24"/>
      <c r="GZ852" s="24"/>
      <c r="HA852" s="24"/>
      <c r="HB852" s="24"/>
      <c r="HC852" s="24"/>
      <c r="HD852" s="24"/>
      <c r="HE852" s="24"/>
      <c r="HF852" s="24"/>
      <c r="HG852" s="24"/>
      <c r="HH852" s="24"/>
      <c r="HI852" s="24"/>
      <c r="HJ852" s="24"/>
      <c r="HK852" s="24"/>
      <c r="HL852" s="24"/>
      <c r="HM852" s="24"/>
      <c r="HN852" s="24"/>
      <c r="HO852" s="24"/>
      <c r="HP852" s="24"/>
      <c r="HQ852" s="24"/>
      <c r="HR852" s="24"/>
      <c r="HS852" s="24"/>
      <c r="HT852" s="24"/>
      <c r="HU852" s="24"/>
      <c r="HV852" s="24"/>
      <c r="HW852" s="24"/>
      <c r="HX852" s="24"/>
      <c r="HY852" s="24"/>
      <c r="HZ852" s="24"/>
      <c r="IA852" s="24"/>
      <c r="IB852" s="24"/>
      <c r="IC852" s="24"/>
      <c r="ID852" s="24"/>
      <c r="IE852" s="24"/>
      <c r="IF852" s="24"/>
      <c r="IG852" s="24"/>
      <c r="IH852" s="24"/>
      <c r="II852" s="24"/>
      <c r="IJ852" s="24"/>
      <c r="IK852" s="24"/>
      <c r="IL852" s="24"/>
      <c r="IM852" s="24"/>
      <c r="IN852" s="24"/>
      <c r="IO852" s="24"/>
      <c r="IP852" s="24"/>
      <c r="IQ852" s="24"/>
      <c r="IR852" s="24"/>
      <c r="IS852" s="24"/>
      <c r="IT852" s="24"/>
      <c r="IU852" s="24"/>
      <c r="IV852" s="24"/>
      <c r="IW852" s="24"/>
    </row>
    <row r="853" spans="1:257" s="113" customFormat="1" ht="86.25" customHeight="1">
      <c r="A853" s="156"/>
      <c r="B853" s="24"/>
      <c r="C853" s="78"/>
      <c r="D853" s="4"/>
      <c r="E853" s="114"/>
      <c r="F853" s="116"/>
      <c r="G853" s="62"/>
      <c r="H853" s="116"/>
      <c r="I853" s="122"/>
      <c r="K853" s="95"/>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c r="AQ853" s="24"/>
      <c r="AR853" s="24"/>
      <c r="AS853" s="24"/>
      <c r="AT853" s="24"/>
      <c r="AU853" s="24"/>
      <c r="AV853" s="24"/>
      <c r="AW853" s="24"/>
      <c r="AX853" s="24"/>
      <c r="AY853" s="24"/>
      <c r="AZ853" s="24"/>
      <c r="BA853" s="24"/>
      <c r="BB853" s="24"/>
      <c r="BC853" s="24"/>
      <c r="BD853" s="24"/>
      <c r="BE853" s="24"/>
      <c r="BF853" s="24"/>
      <c r="BG853" s="24"/>
      <c r="BH853" s="24"/>
      <c r="BI853" s="24"/>
      <c r="BJ853" s="24"/>
      <c r="BK853" s="24"/>
      <c r="BL853" s="24"/>
      <c r="BM853" s="24"/>
      <c r="BN853" s="24"/>
      <c r="BO853" s="24"/>
      <c r="BP853" s="24"/>
      <c r="BQ853" s="24"/>
      <c r="BR853" s="24"/>
      <c r="BS853" s="24"/>
      <c r="BT853" s="24"/>
      <c r="BU853" s="24"/>
      <c r="BV853" s="24"/>
      <c r="BW853" s="24"/>
      <c r="BX853" s="24"/>
      <c r="BY853" s="24"/>
      <c r="BZ853" s="24"/>
      <c r="CA853" s="24"/>
      <c r="CB853" s="24"/>
      <c r="CC853" s="24"/>
      <c r="CD853" s="24"/>
      <c r="CE853" s="24"/>
      <c r="CF853" s="24"/>
      <c r="CG853" s="24"/>
      <c r="CH853" s="24"/>
      <c r="CI853" s="24"/>
      <c r="CJ853" s="24"/>
      <c r="CK853" s="24"/>
      <c r="CL853" s="24"/>
      <c r="CM853" s="24"/>
      <c r="CN853" s="24"/>
      <c r="CO853" s="24"/>
      <c r="CP853" s="24"/>
      <c r="CQ853" s="24"/>
      <c r="CR853" s="24"/>
      <c r="CS853" s="24"/>
      <c r="CT853" s="24"/>
      <c r="CU853" s="24"/>
      <c r="CV853" s="24"/>
      <c r="CW853" s="24"/>
      <c r="CX853" s="24"/>
      <c r="CY853" s="24"/>
      <c r="CZ853" s="24"/>
      <c r="DA853" s="24"/>
      <c r="DB853" s="24"/>
      <c r="DC853" s="24"/>
      <c r="DD853" s="24"/>
      <c r="DE853" s="24"/>
      <c r="DF853" s="24"/>
      <c r="DG853" s="24"/>
      <c r="DH853" s="24"/>
      <c r="DI853" s="24"/>
      <c r="DJ853" s="24"/>
      <c r="DK853" s="24"/>
      <c r="DL853" s="24"/>
      <c r="DM853" s="24"/>
      <c r="DN853" s="24"/>
      <c r="DO853" s="24"/>
      <c r="DP853" s="24"/>
      <c r="DQ853" s="24"/>
      <c r="DR853" s="24"/>
      <c r="DS853" s="24"/>
      <c r="DT853" s="24"/>
      <c r="DU853" s="24"/>
      <c r="DV853" s="24"/>
      <c r="DW853" s="24"/>
      <c r="DX853" s="24"/>
      <c r="DY853" s="24"/>
      <c r="DZ853" s="24"/>
      <c r="EA853" s="24"/>
      <c r="EB853" s="24"/>
      <c r="EC853" s="24"/>
      <c r="ED853" s="24"/>
      <c r="EE853" s="24"/>
      <c r="EF853" s="24"/>
      <c r="EG853" s="24"/>
      <c r="EH853" s="24"/>
      <c r="EI853" s="24"/>
      <c r="EJ853" s="24"/>
      <c r="EK853" s="24"/>
      <c r="EL853" s="24"/>
      <c r="EM853" s="24"/>
      <c r="EN853" s="24"/>
      <c r="EO853" s="24"/>
      <c r="EP853" s="24"/>
      <c r="EQ853" s="24"/>
      <c r="ER853" s="24"/>
      <c r="ES853" s="24"/>
      <c r="ET853" s="24"/>
      <c r="EU853" s="24"/>
      <c r="EV853" s="24"/>
      <c r="EW853" s="24"/>
      <c r="EX853" s="24"/>
      <c r="EY853" s="24"/>
      <c r="EZ853" s="24"/>
      <c r="FA853" s="24"/>
      <c r="FB853" s="24"/>
      <c r="FC853" s="24"/>
      <c r="FD853" s="24"/>
      <c r="FE853" s="24"/>
      <c r="FF853" s="24"/>
      <c r="FG853" s="24"/>
      <c r="FH853" s="24"/>
      <c r="FI853" s="24"/>
      <c r="FJ853" s="24"/>
      <c r="FK853" s="24"/>
      <c r="FL853" s="24"/>
      <c r="FM853" s="24"/>
      <c r="FN853" s="24"/>
      <c r="FO853" s="24"/>
      <c r="FP853" s="24"/>
      <c r="FQ853" s="24"/>
      <c r="FR853" s="24"/>
      <c r="FS853" s="24"/>
      <c r="FT853" s="24"/>
      <c r="FU853" s="24"/>
      <c r="FV853" s="24"/>
      <c r="FW853" s="24"/>
      <c r="FX853" s="24"/>
      <c r="FY853" s="24"/>
      <c r="FZ853" s="24"/>
      <c r="GA853" s="24"/>
      <c r="GB853" s="24"/>
      <c r="GC853" s="24"/>
      <c r="GD853" s="24"/>
      <c r="GE853" s="24"/>
      <c r="GF853" s="24"/>
      <c r="GG853" s="24"/>
      <c r="GH853" s="24"/>
      <c r="GI853" s="24"/>
      <c r="GJ853" s="24"/>
      <c r="GK853" s="24"/>
      <c r="GL853" s="24"/>
      <c r="GM853" s="24"/>
      <c r="GN853" s="24"/>
      <c r="GO853" s="24"/>
      <c r="GP853" s="24"/>
      <c r="GQ853" s="24"/>
      <c r="GR853" s="24"/>
      <c r="GS853" s="24"/>
      <c r="GT853" s="24"/>
      <c r="GU853" s="24"/>
      <c r="GV853" s="24"/>
      <c r="GW853" s="24"/>
      <c r="GX853" s="24"/>
      <c r="GY853" s="24"/>
      <c r="GZ853" s="24"/>
      <c r="HA853" s="24"/>
      <c r="HB853" s="24"/>
      <c r="HC853" s="24"/>
      <c r="HD853" s="24"/>
      <c r="HE853" s="24"/>
      <c r="HF853" s="24"/>
      <c r="HG853" s="24"/>
      <c r="HH853" s="24"/>
      <c r="HI853" s="24"/>
      <c r="HJ853" s="24"/>
      <c r="HK853" s="24"/>
      <c r="HL853" s="24"/>
      <c r="HM853" s="24"/>
      <c r="HN853" s="24"/>
      <c r="HO853" s="24"/>
      <c r="HP853" s="24"/>
      <c r="HQ853" s="24"/>
      <c r="HR853" s="24"/>
      <c r="HS853" s="24"/>
      <c r="HT853" s="24"/>
      <c r="HU853" s="24"/>
      <c r="HV853" s="24"/>
      <c r="HW853" s="24"/>
      <c r="HX853" s="24"/>
      <c r="HY853" s="24"/>
      <c r="HZ853" s="24"/>
      <c r="IA853" s="24"/>
      <c r="IB853" s="24"/>
      <c r="IC853" s="24"/>
      <c r="ID853" s="24"/>
      <c r="IE853" s="24"/>
      <c r="IF853" s="24"/>
      <c r="IG853" s="24"/>
      <c r="IH853" s="24"/>
      <c r="II853" s="24"/>
      <c r="IJ853" s="24"/>
      <c r="IK853" s="24"/>
      <c r="IL853" s="24"/>
      <c r="IM853" s="24"/>
      <c r="IN853" s="24"/>
      <c r="IO853" s="24"/>
      <c r="IP853" s="24"/>
      <c r="IQ853" s="24"/>
      <c r="IR853" s="24"/>
      <c r="IS853" s="24"/>
      <c r="IT853" s="24"/>
      <c r="IU853" s="24"/>
      <c r="IV853" s="24"/>
      <c r="IW853" s="24"/>
    </row>
    <row r="854" spans="1:257" s="113" customFormat="1" ht="15">
      <c r="A854" s="156"/>
      <c r="B854" s="25"/>
      <c r="C854" s="24"/>
      <c r="D854" s="3"/>
      <c r="E854" s="24"/>
      <c r="F854" s="103" t="s">
        <v>91</v>
      </c>
      <c r="G854" s="104"/>
      <c r="H854" s="105"/>
      <c r="I854" s="106"/>
      <c r="J854" s="83">
        <f>SUM(J790:J845)</f>
        <v>0</v>
      </c>
      <c r="K854" s="107" t="s">
        <v>69</v>
      </c>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c r="AR854" s="24"/>
      <c r="AS854" s="24"/>
      <c r="AT854" s="24"/>
      <c r="AU854" s="24"/>
      <c r="AV854" s="24"/>
      <c r="AW854" s="24"/>
      <c r="AX854" s="24"/>
      <c r="AY854" s="24"/>
      <c r="AZ854" s="24"/>
      <c r="BA854" s="24"/>
      <c r="BB854" s="24"/>
      <c r="BC854" s="24"/>
      <c r="BD854" s="24"/>
      <c r="BE854" s="24"/>
      <c r="BF854" s="24"/>
      <c r="BG854" s="24"/>
      <c r="BH854" s="24"/>
      <c r="BI854" s="24"/>
      <c r="BJ854" s="24"/>
      <c r="BK854" s="24"/>
      <c r="BL854" s="24"/>
      <c r="BM854" s="24"/>
      <c r="BN854" s="24"/>
      <c r="BO854" s="24"/>
      <c r="BP854" s="24"/>
      <c r="BQ854" s="24"/>
      <c r="BR854" s="24"/>
      <c r="BS854" s="24"/>
      <c r="BT854" s="24"/>
      <c r="BU854" s="24"/>
      <c r="BV854" s="24"/>
      <c r="BW854" s="24"/>
      <c r="BX854" s="24"/>
      <c r="BY854" s="24"/>
      <c r="BZ854" s="24"/>
      <c r="CA854" s="24"/>
      <c r="CB854" s="24"/>
      <c r="CC854" s="24"/>
      <c r="CD854" s="24"/>
      <c r="CE854" s="24"/>
      <c r="CF854" s="24"/>
      <c r="CG854" s="24"/>
      <c r="CH854" s="24"/>
      <c r="CI854" s="24"/>
      <c r="CJ854" s="24"/>
      <c r="CK854" s="24"/>
      <c r="CL854" s="24"/>
      <c r="CM854" s="24"/>
      <c r="CN854" s="24"/>
      <c r="CO854" s="24"/>
      <c r="CP854" s="24"/>
      <c r="CQ854" s="24"/>
      <c r="CR854" s="24"/>
      <c r="CS854" s="24"/>
      <c r="CT854" s="24"/>
      <c r="CU854" s="24"/>
      <c r="CV854" s="24"/>
      <c r="CW854" s="24"/>
      <c r="CX854" s="24"/>
      <c r="CY854" s="24"/>
      <c r="CZ854" s="24"/>
      <c r="DA854" s="24"/>
      <c r="DB854" s="24"/>
      <c r="DC854" s="24"/>
      <c r="DD854" s="24"/>
      <c r="DE854" s="24"/>
      <c r="DF854" s="24"/>
      <c r="DG854" s="24"/>
      <c r="DH854" s="24"/>
      <c r="DI854" s="24"/>
      <c r="DJ854" s="24"/>
      <c r="DK854" s="24"/>
      <c r="DL854" s="24"/>
      <c r="DM854" s="24"/>
      <c r="DN854" s="24"/>
      <c r="DO854" s="24"/>
      <c r="DP854" s="24"/>
      <c r="DQ854" s="24"/>
      <c r="DR854" s="24"/>
      <c r="DS854" s="24"/>
      <c r="DT854" s="24"/>
      <c r="DU854" s="24"/>
      <c r="DV854" s="24"/>
      <c r="DW854" s="24"/>
      <c r="DX854" s="24"/>
      <c r="DY854" s="24"/>
      <c r="DZ854" s="24"/>
      <c r="EA854" s="24"/>
      <c r="EB854" s="24"/>
      <c r="EC854" s="24"/>
      <c r="ED854" s="24"/>
      <c r="EE854" s="24"/>
      <c r="EF854" s="24"/>
      <c r="EG854" s="24"/>
      <c r="EH854" s="24"/>
      <c r="EI854" s="24"/>
      <c r="EJ854" s="24"/>
      <c r="EK854" s="24"/>
      <c r="EL854" s="24"/>
      <c r="EM854" s="24"/>
      <c r="EN854" s="24"/>
      <c r="EO854" s="24"/>
      <c r="EP854" s="24"/>
      <c r="EQ854" s="24"/>
      <c r="ER854" s="24"/>
      <c r="ES854" s="24"/>
      <c r="ET854" s="24"/>
      <c r="EU854" s="24"/>
      <c r="EV854" s="24"/>
      <c r="EW854" s="24"/>
      <c r="EX854" s="24"/>
      <c r="EY854" s="24"/>
      <c r="EZ854" s="24"/>
      <c r="FA854" s="24"/>
      <c r="FB854" s="24"/>
      <c r="FC854" s="24"/>
      <c r="FD854" s="24"/>
      <c r="FE854" s="24"/>
      <c r="FF854" s="24"/>
      <c r="FG854" s="24"/>
      <c r="FH854" s="24"/>
      <c r="FI854" s="24"/>
      <c r="FJ854" s="24"/>
      <c r="FK854" s="24"/>
      <c r="FL854" s="24"/>
      <c r="FM854" s="24"/>
      <c r="FN854" s="24"/>
      <c r="FO854" s="24"/>
      <c r="FP854" s="24"/>
      <c r="FQ854" s="24"/>
      <c r="FR854" s="24"/>
      <c r="FS854" s="24"/>
      <c r="FT854" s="24"/>
      <c r="FU854" s="24"/>
      <c r="FV854" s="24"/>
      <c r="FW854" s="24"/>
      <c r="FX854" s="24"/>
      <c r="FY854" s="24"/>
      <c r="FZ854" s="24"/>
      <c r="GA854" s="24"/>
      <c r="GB854" s="24"/>
      <c r="GC854" s="24"/>
      <c r="GD854" s="24"/>
      <c r="GE854" s="24"/>
      <c r="GF854" s="24"/>
      <c r="GG854" s="24"/>
      <c r="GH854" s="24"/>
      <c r="GI854" s="24"/>
      <c r="GJ854" s="24"/>
      <c r="GK854" s="24"/>
      <c r="GL854" s="24"/>
      <c r="GM854" s="24"/>
      <c r="GN854" s="24"/>
      <c r="GO854" s="24"/>
      <c r="GP854" s="24"/>
      <c r="GQ854" s="24"/>
      <c r="GR854" s="24"/>
      <c r="GS854" s="24"/>
      <c r="GT854" s="24"/>
      <c r="GU854" s="24"/>
      <c r="GV854" s="24"/>
      <c r="GW854" s="24"/>
      <c r="GX854" s="24"/>
      <c r="GY854" s="24"/>
      <c r="GZ854" s="24"/>
      <c r="HA854" s="24"/>
      <c r="HB854" s="24"/>
      <c r="HC854" s="24"/>
      <c r="HD854" s="24"/>
      <c r="HE854" s="24"/>
      <c r="HF854" s="24"/>
      <c r="HG854" s="24"/>
      <c r="HH854" s="24"/>
      <c r="HI854" s="24"/>
      <c r="HJ854" s="24"/>
      <c r="HK854" s="24"/>
      <c r="HL854" s="24"/>
      <c r="HM854" s="24"/>
      <c r="HN854" s="24"/>
      <c r="HO854" s="24"/>
      <c r="HP854" s="24"/>
      <c r="HQ854" s="24"/>
      <c r="HR854" s="24"/>
      <c r="HS854" s="24"/>
      <c r="HT854" s="24"/>
      <c r="HU854" s="24"/>
      <c r="HV854" s="24"/>
      <c r="HW854" s="24"/>
      <c r="HX854" s="24"/>
      <c r="HY854" s="24"/>
      <c r="HZ854" s="24"/>
      <c r="IA854" s="24"/>
      <c r="IB854" s="24"/>
      <c r="IC854" s="24"/>
      <c r="ID854" s="24"/>
      <c r="IE854" s="24"/>
      <c r="IF854" s="24"/>
      <c r="IG854" s="24"/>
      <c r="IH854" s="24"/>
      <c r="II854" s="24"/>
      <c r="IJ854" s="24"/>
      <c r="IK854" s="24"/>
      <c r="IL854" s="24"/>
      <c r="IM854" s="24"/>
      <c r="IN854" s="24"/>
      <c r="IO854" s="24"/>
      <c r="IP854" s="24"/>
      <c r="IQ854" s="24"/>
      <c r="IR854" s="24"/>
      <c r="IS854" s="24"/>
      <c r="IT854" s="24"/>
      <c r="IU854" s="24"/>
      <c r="IV854" s="24"/>
      <c r="IW854" s="24"/>
    </row>
    <row r="855" spans="1:257" s="113" customFormat="1">
      <c r="A855" s="162"/>
      <c r="B855" s="38"/>
      <c r="C855" s="38"/>
      <c r="D855" s="39"/>
      <c r="E855" s="38"/>
      <c r="F855" s="38"/>
      <c r="G855" s="63"/>
      <c r="H855" s="38"/>
      <c r="I855" s="39"/>
      <c r="J855" s="50"/>
      <c r="K855" s="8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c r="AQ855" s="24"/>
      <c r="AR855" s="24"/>
      <c r="AS855" s="24"/>
      <c r="AT855" s="24"/>
      <c r="AU855" s="24"/>
      <c r="AV855" s="24"/>
      <c r="AW855" s="24"/>
      <c r="AX855" s="24"/>
      <c r="AY855" s="24"/>
      <c r="AZ855" s="24"/>
      <c r="BA855" s="24"/>
      <c r="BB855" s="24"/>
      <c r="BC855" s="24"/>
      <c r="BD855" s="24"/>
      <c r="BE855" s="24"/>
      <c r="BF855" s="24"/>
      <c r="BG855" s="24"/>
      <c r="BH855" s="24"/>
      <c r="BI855" s="24"/>
      <c r="BJ855" s="24"/>
      <c r="BK855" s="24"/>
      <c r="BL855" s="24"/>
      <c r="BM855" s="24"/>
      <c r="BN855" s="24"/>
      <c r="BO855" s="24"/>
      <c r="BP855" s="24"/>
      <c r="BQ855" s="24"/>
      <c r="BR855" s="24"/>
      <c r="BS855" s="24"/>
      <c r="BT855" s="24"/>
      <c r="BU855" s="24"/>
      <c r="BV855" s="24"/>
      <c r="BW855" s="24"/>
      <c r="BX855" s="24"/>
      <c r="BY855" s="24"/>
      <c r="BZ855" s="24"/>
      <c r="CA855" s="24"/>
      <c r="CB855" s="24"/>
      <c r="CC855" s="24"/>
      <c r="CD855" s="24"/>
      <c r="CE855" s="24"/>
      <c r="CF855" s="24"/>
      <c r="CG855" s="24"/>
      <c r="CH855" s="24"/>
      <c r="CI855" s="24"/>
      <c r="CJ855" s="24"/>
      <c r="CK855" s="24"/>
      <c r="CL855" s="24"/>
      <c r="CM855" s="24"/>
      <c r="CN855" s="24"/>
      <c r="CO855" s="24"/>
      <c r="CP855" s="24"/>
      <c r="CQ855" s="24"/>
      <c r="CR855" s="24"/>
      <c r="CS855" s="24"/>
      <c r="CT855" s="24"/>
      <c r="CU855" s="24"/>
      <c r="CV855" s="24"/>
      <c r="CW855" s="24"/>
      <c r="CX855" s="24"/>
      <c r="CY855" s="24"/>
      <c r="CZ855" s="24"/>
      <c r="DA855" s="24"/>
      <c r="DB855" s="24"/>
      <c r="DC855" s="24"/>
      <c r="DD855" s="24"/>
      <c r="DE855" s="24"/>
      <c r="DF855" s="24"/>
      <c r="DG855" s="24"/>
      <c r="DH855" s="24"/>
      <c r="DI855" s="24"/>
      <c r="DJ855" s="24"/>
      <c r="DK855" s="24"/>
      <c r="DL855" s="24"/>
      <c r="DM855" s="24"/>
      <c r="DN855" s="24"/>
      <c r="DO855" s="24"/>
      <c r="DP855" s="24"/>
      <c r="DQ855" s="24"/>
      <c r="DR855" s="24"/>
      <c r="DS855" s="24"/>
      <c r="DT855" s="24"/>
      <c r="DU855" s="24"/>
      <c r="DV855" s="24"/>
      <c r="DW855" s="24"/>
      <c r="DX855" s="24"/>
      <c r="DY855" s="24"/>
      <c r="DZ855" s="24"/>
      <c r="EA855" s="24"/>
      <c r="EB855" s="24"/>
      <c r="EC855" s="24"/>
      <c r="ED855" s="24"/>
      <c r="EE855" s="24"/>
      <c r="EF855" s="24"/>
      <c r="EG855" s="24"/>
      <c r="EH855" s="24"/>
      <c r="EI855" s="24"/>
      <c r="EJ855" s="24"/>
      <c r="EK855" s="24"/>
      <c r="EL855" s="24"/>
      <c r="EM855" s="24"/>
      <c r="EN855" s="24"/>
      <c r="EO855" s="24"/>
      <c r="EP855" s="24"/>
      <c r="EQ855" s="24"/>
      <c r="ER855" s="24"/>
      <c r="ES855" s="24"/>
      <c r="ET855" s="24"/>
      <c r="EU855" s="24"/>
      <c r="EV855" s="24"/>
      <c r="EW855" s="24"/>
      <c r="EX855" s="24"/>
      <c r="EY855" s="24"/>
      <c r="EZ855" s="24"/>
      <c r="FA855" s="24"/>
      <c r="FB855" s="24"/>
      <c r="FC855" s="24"/>
      <c r="FD855" s="24"/>
      <c r="FE855" s="24"/>
      <c r="FF855" s="24"/>
      <c r="FG855" s="24"/>
      <c r="FH855" s="24"/>
      <c r="FI855" s="24"/>
      <c r="FJ855" s="24"/>
      <c r="FK855" s="24"/>
      <c r="FL855" s="24"/>
      <c r="FM855" s="24"/>
      <c r="FN855" s="24"/>
      <c r="FO855" s="24"/>
      <c r="FP855" s="24"/>
      <c r="FQ855" s="24"/>
      <c r="FR855" s="24"/>
      <c r="FS855" s="24"/>
      <c r="FT855" s="24"/>
      <c r="FU855" s="24"/>
      <c r="FV855" s="24"/>
      <c r="FW855" s="24"/>
      <c r="FX855" s="24"/>
      <c r="FY855" s="24"/>
      <c r="FZ855" s="24"/>
      <c r="GA855" s="24"/>
      <c r="GB855" s="24"/>
      <c r="GC855" s="24"/>
      <c r="GD855" s="24"/>
      <c r="GE855" s="24"/>
      <c r="GF855" s="24"/>
      <c r="GG855" s="24"/>
      <c r="GH855" s="24"/>
      <c r="GI855" s="24"/>
      <c r="GJ855" s="24"/>
      <c r="GK855" s="24"/>
      <c r="GL855" s="24"/>
      <c r="GM855" s="24"/>
      <c r="GN855" s="24"/>
      <c r="GO855" s="24"/>
      <c r="GP855" s="24"/>
      <c r="GQ855" s="24"/>
      <c r="GR855" s="24"/>
      <c r="GS855" s="24"/>
      <c r="GT855" s="24"/>
      <c r="GU855" s="24"/>
      <c r="GV855" s="24"/>
      <c r="GW855" s="24"/>
      <c r="GX855" s="24"/>
      <c r="GY855" s="24"/>
      <c r="GZ855" s="24"/>
      <c r="HA855" s="24"/>
      <c r="HB855" s="24"/>
      <c r="HC855" s="24"/>
      <c r="HD855" s="24"/>
      <c r="HE855" s="24"/>
      <c r="HF855" s="24"/>
      <c r="HG855" s="24"/>
      <c r="HH855" s="24"/>
      <c r="HI855" s="24"/>
      <c r="HJ855" s="24"/>
      <c r="HK855" s="24"/>
      <c r="HL855" s="24"/>
      <c r="HM855" s="24"/>
      <c r="HN855" s="24"/>
      <c r="HO855" s="24"/>
      <c r="HP855" s="24"/>
      <c r="HQ855" s="24"/>
      <c r="HR855" s="24"/>
      <c r="HS855" s="24"/>
      <c r="HT855" s="24"/>
      <c r="HU855" s="24"/>
      <c r="HV855" s="24"/>
      <c r="HW855" s="24"/>
      <c r="HX855" s="24"/>
      <c r="HY855" s="24"/>
      <c r="HZ855" s="24"/>
      <c r="IA855" s="24"/>
      <c r="IB855" s="24"/>
      <c r="IC855" s="24"/>
      <c r="ID855" s="24"/>
      <c r="IE855" s="24"/>
      <c r="IF855" s="24"/>
      <c r="IG855" s="24"/>
      <c r="IH855" s="24"/>
      <c r="II855" s="24"/>
      <c r="IJ855" s="24"/>
      <c r="IK855" s="24"/>
      <c r="IL855" s="24"/>
      <c r="IM855" s="24"/>
      <c r="IN855" s="24"/>
      <c r="IO855" s="24"/>
      <c r="IP855" s="24"/>
      <c r="IQ855" s="24"/>
      <c r="IR855" s="24"/>
      <c r="IS855" s="24"/>
      <c r="IT855" s="24"/>
      <c r="IU855" s="24"/>
      <c r="IV855" s="24"/>
      <c r="IW855" s="24"/>
    </row>
    <row r="860" spans="1:257">
      <c r="C860" s="588"/>
      <c r="D860" s="588"/>
      <c r="E860" s="588"/>
      <c r="F860" s="588"/>
      <c r="G860" s="588"/>
      <c r="H860" s="588"/>
      <c r="I860" s="588"/>
    </row>
  </sheetData>
  <sheetProtection selectLockedCells="1"/>
  <mergeCells count="197">
    <mergeCell ref="B835:H835"/>
    <mergeCell ref="B840:H840"/>
    <mergeCell ref="B843:H843"/>
    <mergeCell ref="C860:I860"/>
    <mergeCell ref="B814:H814"/>
    <mergeCell ref="B817:H817"/>
    <mergeCell ref="B820:H820"/>
    <mergeCell ref="B823:H823"/>
    <mergeCell ref="B826:H826"/>
    <mergeCell ref="B829:H829"/>
    <mergeCell ref="B847:H847"/>
    <mergeCell ref="B851:H851"/>
    <mergeCell ref="B789:H789"/>
    <mergeCell ref="B802:H802"/>
    <mergeCell ref="B805:H805"/>
    <mergeCell ref="B811:H811"/>
    <mergeCell ref="B746:H746"/>
    <mergeCell ref="B749:H749"/>
    <mergeCell ref="B752:H752"/>
    <mergeCell ref="B767:H767"/>
    <mergeCell ref="B770:H770"/>
    <mergeCell ref="B773:H773"/>
    <mergeCell ref="B796:H796"/>
    <mergeCell ref="B799:H799"/>
    <mergeCell ref="B808:H808"/>
    <mergeCell ref="B792:H792"/>
    <mergeCell ref="B765:J765"/>
    <mergeCell ref="B758:H758"/>
    <mergeCell ref="B782:H782"/>
    <mergeCell ref="B741:H741"/>
    <mergeCell ref="B694:H694"/>
    <mergeCell ref="B697:H697"/>
    <mergeCell ref="B718:H718"/>
    <mergeCell ref="B709:J709"/>
    <mergeCell ref="B714:H714"/>
    <mergeCell ref="B701:H701"/>
    <mergeCell ref="B776:H776"/>
    <mergeCell ref="B779:H779"/>
    <mergeCell ref="B721:H721"/>
    <mergeCell ref="B724:H724"/>
    <mergeCell ref="B727:H727"/>
    <mergeCell ref="B730:H730"/>
    <mergeCell ref="B735:H735"/>
    <mergeCell ref="B650:H650"/>
    <mergeCell ref="B654:H654"/>
    <mergeCell ref="B658:H658"/>
    <mergeCell ref="B662:H662"/>
    <mergeCell ref="B666:H666"/>
    <mergeCell ref="B670:H670"/>
    <mergeCell ref="B678:H678"/>
    <mergeCell ref="B682:H682"/>
    <mergeCell ref="B686:H686"/>
    <mergeCell ref="B690:H690"/>
    <mergeCell ref="B711:H711"/>
    <mergeCell ref="B445:H445"/>
    <mergeCell ref="B457:H457"/>
    <mergeCell ref="B460:H460"/>
    <mergeCell ref="B455:J455"/>
    <mergeCell ref="B461:H461"/>
    <mergeCell ref="B463:H463"/>
    <mergeCell ref="B465:H465"/>
    <mergeCell ref="B469:H469"/>
    <mergeCell ref="B471:H471"/>
    <mergeCell ref="B475:H475"/>
    <mergeCell ref="B476:H476"/>
    <mergeCell ref="B478:H478"/>
    <mergeCell ref="B485:J485"/>
    <mergeCell ref="B508:J508"/>
    <mergeCell ref="B573:J573"/>
    <mergeCell ref="B674:H674"/>
    <mergeCell ref="B648:J648"/>
    <mergeCell ref="B642:H642"/>
    <mergeCell ref="B540:H540"/>
    <mergeCell ref="B552:H552"/>
    <mergeCell ref="B555:H555"/>
    <mergeCell ref="B558:H558"/>
    <mergeCell ref="B367:H367"/>
    <mergeCell ref="B370:H370"/>
    <mergeCell ref="B373:H373"/>
    <mergeCell ref="B376:H376"/>
    <mergeCell ref="B379:H379"/>
    <mergeCell ref="B645:H645"/>
    <mergeCell ref="B611:H611"/>
    <mergeCell ref="B631:H631"/>
    <mergeCell ref="B615:H615"/>
    <mergeCell ref="B619:H619"/>
    <mergeCell ref="B623:H623"/>
    <mergeCell ref="B635:H635"/>
    <mergeCell ref="B599:H599"/>
    <mergeCell ref="B603:H603"/>
    <mergeCell ref="B607:H607"/>
    <mergeCell ref="B627:H627"/>
    <mergeCell ref="B639:H639"/>
    <mergeCell ref="B442:H442"/>
    <mergeCell ref="B591:H591"/>
    <mergeCell ref="B595:H595"/>
    <mergeCell ref="B587:H587"/>
    <mergeCell ref="B572:J572"/>
    <mergeCell ref="B579:H579"/>
    <mergeCell ref="B583:H583"/>
    <mergeCell ref="B510:H510"/>
    <mergeCell ref="B528:H528"/>
    <mergeCell ref="B439:H439"/>
    <mergeCell ref="B496:H496"/>
    <mergeCell ref="B500:H500"/>
    <mergeCell ref="B468:H468"/>
    <mergeCell ref="B472:H472"/>
    <mergeCell ref="B487:H487"/>
    <mergeCell ref="B493:H493"/>
    <mergeCell ref="B571:J571"/>
    <mergeCell ref="B561:H561"/>
    <mergeCell ref="B564:H564"/>
    <mergeCell ref="B575:H575"/>
    <mergeCell ref="B414:H414"/>
    <mergeCell ref="B417:H417"/>
    <mergeCell ref="B420:H420"/>
    <mergeCell ref="B426:H426"/>
    <mergeCell ref="B432:H432"/>
    <mergeCell ref="B386:H386"/>
    <mergeCell ref="B389:H389"/>
    <mergeCell ref="B392:H392"/>
    <mergeCell ref="B534:H534"/>
    <mergeCell ref="B522:H522"/>
    <mergeCell ref="B401:H401"/>
    <mergeCell ref="B423:H423"/>
    <mergeCell ref="B395:H395"/>
    <mergeCell ref="B398:H398"/>
    <mergeCell ref="B404:H404"/>
    <mergeCell ref="B412:J412"/>
    <mergeCell ref="B178:H178"/>
    <mergeCell ref="B182:H182"/>
    <mergeCell ref="B180:H180"/>
    <mergeCell ref="B181:H181"/>
    <mergeCell ref="B179:H179"/>
    <mergeCell ref="B183:H183"/>
    <mergeCell ref="B364:H364"/>
    <mergeCell ref="B318:H318"/>
    <mergeCell ref="B321:H321"/>
    <mergeCell ref="B324:H324"/>
    <mergeCell ref="B331:H331"/>
    <mergeCell ref="B334:H334"/>
    <mergeCell ref="B342:H342"/>
    <mergeCell ref="B339:H339"/>
    <mergeCell ref="B349:H349"/>
    <mergeCell ref="B352:H352"/>
    <mergeCell ref="B286:H286"/>
    <mergeCell ref="B294:J294"/>
    <mergeCell ref="B303:F303"/>
    <mergeCell ref="B307:H307"/>
    <mergeCell ref="B309:H309"/>
    <mergeCell ref="B311:H311"/>
    <mergeCell ref="B313:H313"/>
    <mergeCell ref="B315:H315"/>
    <mergeCell ref="B277:H277"/>
    <mergeCell ref="B250:H250"/>
    <mergeCell ref="B222:H222"/>
    <mergeCell ref="B225:H225"/>
    <mergeCell ref="B236:J236"/>
    <mergeCell ref="B247:H247"/>
    <mergeCell ref="B244:H244"/>
    <mergeCell ref="B174:H174"/>
    <mergeCell ref="B187:H187"/>
    <mergeCell ref="B191:H191"/>
    <mergeCell ref="B201:H201"/>
    <mergeCell ref="B204:H204"/>
    <mergeCell ref="B228:H228"/>
    <mergeCell ref="B241:H241"/>
    <mergeCell ref="B199:J199"/>
    <mergeCell ref="B184:H184"/>
    <mergeCell ref="B207:H207"/>
    <mergeCell ref="B210:H210"/>
    <mergeCell ref="B213:H213"/>
    <mergeCell ref="B216:H216"/>
    <mergeCell ref="B219:H219"/>
    <mergeCell ref="B175:H175"/>
    <mergeCell ref="B176:H176"/>
    <mergeCell ref="B177:H177"/>
    <mergeCell ref="B268:H268"/>
    <mergeCell ref="B271:H271"/>
    <mergeCell ref="B253:H253"/>
    <mergeCell ref="B256:H256"/>
    <mergeCell ref="B262:H262"/>
    <mergeCell ref="B265:H265"/>
    <mergeCell ref="B259:H259"/>
    <mergeCell ref="B238:H238"/>
    <mergeCell ref="B274:H274"/>
    <mergeCell ref="B355:H355"/>
    <mergeCell ref="B358:H358"/>
    <mergeCell ref="B361:H361"/>
    <mergeCell ref="B296:H296"/>
    <mergeCell ref="B299:H299"/>
    <mergeCell ref="B302:H302"/>
    <mergeCell ref="B305:H305"/>
    <mergeCell ref="B337:H337"/>
    <mergeCell ref="B280:H280"/>
    <mergeCell ref="B283:H283"/>
    <mergeCell ref="B335:H335"/>
  </mergeCells>
  <pageMargins left="0.70866141732283472" right="0.70866141732283472" top="0.92" bottom="0.74803149606299213" header="0.31496062992125984" footer="0.31496062992125984"/>
  <pageSetup paperSize="9" orientation="portrait" r:id="rId1"/>
  <rowBreaks count="22" manualBreakCount="22">
    <brk id="36" max="16383" man="1"/>
    <brk id="76" max="16383" man="1"/>
    <brk id="166" max="16383" man="1"/>
    <brk id="190" max="16383" man="1"/>
    <brk id="209" max="16383" man="1"/>
    <brk id="224" max="16383" man="1"/>
    <brk id="233" max="16383" man="1"/>
    <brk id="293" max="16383" man="1"/>
    <brk id="348" max="16383" man="1"/>
    <brk id="411" max="16383" man="1"/>
    <brk id="422" max="16383" man="1"/>
    <brk id="451" max="16383" man="1"/>
    <brk id="505" max="16383" man="1"/>
    <brk id="549" max="16383" man="1"/>
    <brk id="568" max="16383" man="1"/>
    <brk id="634" max="16383" man="1"/>
    <brk id="647" max="16383" man="1"/>
    <brk id="669" max="16383" man="1"/>
    <brk id="696" max="16383" man="1"/>
    <brk id="706" max="16383" man="1"/>
    <brk id="801" max="16383" man="1"/>
    <brk id="84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1156"/>
  <sheetViews>
    <sheetView showZeros="0" view="pageLayout" topLeftCell="A1125" zoomScaleNormal="100" zoomScaleSheetLayoutView="145" workbookViewId="0">
      <selection activeCell="E15" sqref="E15"/>
    </sheetView>
  </sheetViews>
  <sheetFormatPr defaultColWidth="9.140625" defaultRowHeight="12.75"/>
  <cols>
    <col min="1" max="1" width="6.42578125" style="197" customWidth="1"/>
    <col min="2" max="4" width="9.140625" style="189"/>
    <col min="5" max="5" width="11" style="197" customWidth="1"/>
    <col min="6" max="7" width="9.140625" style="189"/>
    <col min="8" max="8" width="13.28515625" style="197" customWidth="1"/>
    <col min="9" max="9" width="9.140625" style="189"/>
    <col min="10" max="10" width="6.42578125" style="189" customWidth="1"/>
    <col min="11" max="16384" width="9.140625" style="189"/>
  </cols>
  <sheetData>
    <row r="1" spans="1:2" s="190" customFormat="1" ht="15"/>
    <row r="2" spans="1:2" s="190" customFormat="1" ht="15"/>
    <row r="3" spans="1:2" s="190" customFormat="1" ht="15">
      <c r="A3" s="191"/>
    </row>
    <row r="4" spans="1:2" s="192" customFormat="1" ht="15">
      <c r="A4" s="190" t="s">
        <v>433</v>
      </c>
    </row>
    <row r="5" spans="1:2" s="192" customFormat="1"/>
    <row r="6" spans="1:2" s="193" customFormat="1">
      <c r="A6" s="193" t="s">
        <v>434</v>
      </c>
    </row>
    <row r="7" spans="1:2" s="193" customFormat="1"/>
    <row r="8" spans="1:2" s="193" customFormat="1">
      <c r="A8" s="193" t="s">
        <v>435</v>
      </c>
      <c r="B8" s="193" t="s">
        <v>436</v>
      </c>
    </row>
    <row r="9" spans="1:2" s="193" customFormat="1">
      <c r="B9" s="193" t="s">
        <v>437</v>
      </c>
    </row>
    <row r="10" spans="1:2" s="193" customFormat="1">
      <c r="A10" s="193" t="s">
        <v>438</v>
      </c>
      <c r="B10" s="193" t="s">
        <v>439</v>
      </c>
    </row>
    <row r="11" spans="1:2" s="193" customFormat="1">
      <c r="A11" s="193" t="s">
        <v>440</v>
      </c>
      <c r="B11" s="193" t="s">
        <v>441</v>
      </c>
    </row>
    <row r="12" spans="1:2" s="193" customFormat="1">
      <c r="B12" s="193" t="s">
        <v>442</v>
      </c>
    </row>
    <row r="13" spans="1:2" s="193" customFormat="1">
      <c r="A13" s="193" t="s">
        <v>443</v>
      </c>
      <c r="B13" s="193" t="s">
        <v>444</v>
      </c>
    </row>
    <row r="14" spans="1:2" s="193" customFormat="1">
      <c r="B14" s="193" t="s">
        <v>445</v>
      </c>
    </row>
    <row r="15" spans="1:2" s="193" customFormat="1">
      <c r="B15" s="193" t="s">
        <v>446</v>
      </c>
    </row>
    <row r="16" spans="1:2" s="193" customFormat="1">
      <c r="B16" s="193" t="s">
        <v>447</v>
      </c>
    </row>
    <row r="17" spans="1:2" s="193" customFormat="1">
      <c r="B17" s="193" t="s">
        <v>448</v>
      </c>
    </row>
    <row r="18" spans="1:2" s="193" customFormat="1">
      <c r="B18" s="193" t="s">
        <v>449</v>
      </c>
    </row>
    <row r="19" spans="1:2" s="193" customFormat="1">
      <c r="B19" s="193" t="s">
        <v>450</v>
      </c>
    </row>
    <row r="20" spans="1:2" s="193" customFormat="1">
      <c r="B20" s="193" t="s">
        <v>451</v>
      </c>
    </row>
    <row r="21" spans="1:2" s="193" customFormat="1">
      <c r="B21" s="193" t="s">
        <v>452</v>
      </c>
    </row>
    <row r="22" spans="1:2" s="193" customFormat="1">
      <c r="B22" s="193" t="s">
        <v>453</v>
      </c>
    </row>
    <row r="23" spans="1:2" s="193" customFormat="1">
      <c r="B23" s="193" t="s">
        <v>454</v>
      </c>
    </row>
    <row r="24" spans="1:2" s="193" customFormat="1">
      <c r="B24" s="193" t="s">
        <v>455</v>
      </c>
    </row>
    <row r="25" spans="1:2" s="193" customFormat="1">
      <c r="B25" s="193" t="s">
        <v>456</v>
      </c>
    </row>
    <row r="26" spans="1:2" s="193" customFormat="1">
      <c r="B26" s="193" t="s">
        <v>457</v>
      </c>
    </row>
    <row r="27" spans="1:2" s="193" customFormat="1">
      <c r="B27" s="193" t="s">
        <v>458</v>
      </c>
    </row>
    <row r="28" spans="1:2" s="193" customFormat="1">
      <c r="B28" s="193" t="s">
        <v>459</v>
      </c>
    </row>
    <row r="29" spans="1:2" s="193" customFormat="1">
      <c r="B29" s="193" t="s">
        <v>460</v>
      </c>
    </row>
    <row r="30" spans="1:2" s="193" customFormat="1">
      <c r="A30" s="193" t="s">
        <v>461</v>
      </c>
      <c r="B30" s="193" t="s">
        <v>462</v>
      </c>
    </row>
    <row r="31" spans="1:2" s="193" customFormat="1">
      <c r="B31" s="193" t="s">
        <v>463</v>
      </c>
    </row>
    <row r="32" spans="1:2" s="193" customFormat="1">
      <c r="B32" s="193" t="s">
        <v>464</v>
      </c>
    </row>
    <row r="33" spans="1:2" s="193" customFormat="1">
      <c r="A33" s="193" t="s">
        <v>465</v>
      </c>
      <c r="B33" s="193" t="s">
        <v>466</v>
      </c>
    </row>
    <row r="34" spans="1:2" s="193" customFormat="1">
      <c r="B34" s="193" t="s">
        <v>467</v>
      </c>
    </row>
    <row r="35" spans="1:2" s="193" customFormat="1">
      <c r="B35" s="193" t="s">
        <v>468</v>
      </c>
    </row>
    <row r="36" spans="1:2" s="193" customFormat="1">
      <c r="A36" s="193" t="s">
        <v>469</v>
      </c>
      <c r="B36" s="193" t="s">
        <v>470</v>
      </c>
    </row>
    <row r="37" spans="1:2" s="193" customFormat="1">
      <c r="B37" s="193" t="s">
        <v>471</v>
      </c>
    </row>
    <row r="38" spans="1:2" s="193" customFormat="1">
      <c r="B38" s="193" t="s">
        <v>472</v>
      </c>
    </row>
    <row r="39" spans="1:2" s="193" customFormat="1">
      <c r="A39" s="193" t="s">
        <v>473</v>
      </c>
      <c r="B39" s="193" t="s">
        <v>474</v>
      </c>
    </row>
    <row r="40" spans="1:2" s="193" customFormat="1">
      <c r="B40" s="193" t="s">
        <v>475</v>
      </c>
    </row>
    <row r="41" spans="1:2" s="193" customFormat="1">
      <c r="B41" s="193" t="s">
        <v>476</v>
      </c>
    </row>
    <row r="42" spans="1:2" s="193" customFormat="1">
      <c r="B42" s="193" t="s">
        <v>477</v>
      </c>
    </row>
    <row r="43" spans="1:2" s="193" customFormat="1">
      <c r="A43" s="193" t="s">
        <v>478</v>
      </c>
      <c r="B43" s="193" t="s">
        <v>479</v>
      </c>
    </row>
    <row r="44" spans="1:2" s="193" customFormat="1">
      <c r="B44" s="193" t="s">
        <v>480</v>
      </c>
    </row>
    <row r="45" spans="1:2" s="193" customFormat="1">
      <c r="A45" s="193" t="s">
        <v>481</v>
      </c>
      <c r="B45" s="193" t="s">
        <v>482</v>
      </c>
    </row>
    <row r="46" spans="1:2" s="193" customFormat="1">
      <c r="B46" s="193" t="s">
        <v>483</v>
      </c>
    </row>
    <row r="47" spans="1:2" s="193" customFormat="1">
      <c r="B47" s="193" t="s">
        <v>484</v>
      </c>
    </row>
    <row r="48" spans="1:2" s="193" customFormat="1">
      <c r="B48" s="193" t="s">
        <v>485</v>
      </c>
    </row>
    <row r="49" spans="1:2" s="193" customFormat="1">
      <c r="A49" s="193" t="s">
        <v>486</v>
      </c>
      <c r="B49" s="193" t="s">
        <v>487</v>
      </c>
    </row>
    <row r="50" spans="1:2" s="193" customFormat="1">
      <c r="B50" s="193" t="s">
        <v>488</v>
      </c>
    </row>
    <row r="51" spans="1:2" s="193" customFormat="1">
      <c r="A51" s="193" t="s">
        <v>489</v>
      </c>
      <c r="B51" s="193" t="s">
        <v>490</v>
      </c>
    </row>
    <row r="52" spans="1:2" s="193" customFormat="1">
      <c r="A52" s="194" t="s">
        <v>491</v>
      </c>
      <c r="B52" s="194" t="s">
        <v>492</v>
      </c>
    </row>
    <row r="53" spans="1:2" s="193" customFormat="1">
      <c r="B53" s="194" t="s">
        <v>493</v>
      </c>
    </row>
    <row r="54" spans="1:2" s="193" customFormat="1">
      <c r="B54" s="194" t="s">
        <v>494</v>
      </c>
    </row>
    <row r="55" spans="1:2" s="193" customFormat="1"/>
    <row r="56" spans="1:2" s="193" customFormat="1">
      <c r="A56" s="193" t="s">
        <v>495</v>
      </c>
    </row>
    <row r="57" spans="1:2" s="193" customFormat="1"/>
    <row r="58" spans="1:2" s="193" customFormat="1">
      <c r="A58" s="193" t="s">
        <v>496</v>
      </c>
    </row>
    <row r="59" spans="1:2" s="193" customFormat="1">
      <c r="A59" s="193" t="s">
        <v>497</v>
      </c>
    </row>
    <row r="60" spans="1:2" s="193" customFormat="1">
      <c r="A60" s="193" t="s">
        <v>498</v>
      </c>
    </row>
    <row r="61" spans="1:2" s="193" customFormat="1">
      <c r="A61" s="193" t="s">
        <v>499</v>
      </c>
    </row>
    <row r="62" spans="1:2" s="193" customFormat="1">
      <c r="A62" s="193" t="s">
        <v>500</v>
      </c>
    </row>
    <row r="63" spans="1:2" s="193" customFormat="1">
      <c r="A63" s="193" t="s">
        <v>501</v>
      </c>
    </row>
    <row r="64" spans="1:2" s="193" customFormat="1">
      <c r="A64" s="193" t="s">
        <v>502</v>
      </c>
    </row>
    <row r="65" spans="1:1" s="193" customFormat="1"/>
    <row r="66" spans="1:1" s="193" customFormat="1">
      <c r="A66" s="193" t="s">
        <v>503</v>
      </c>
    </row>
    <row r="67" spans="1:1" s="193" customFormat="1"/>
    <row r="68" spans="1:1" s="193" customFormat="1">
      <c r="A68" s="193" t="s">
        <v>504</v>
      </c>
    </row>
    <row r="69" spans="1:1" s="193" customFormat="1">
      <c r="A69" s="193" t="s">
        <v>505</v>
      </c>
    </row>
    <row r="70" spans="1:1" s="193" customFormat="1">
      <c r="A70" s="193" t="s">
        <v>506</v>
      </c>
    </row>
    <row r="71" spans="1:1" s="193" customFormat="1">
      <c r="A71" s="193" t="s">
        <v>507</v>
      </c>
    </row>
    <row r="72" spans="1:1" s="193" customFormat="1">
      <c r="A72" s="193" t="s">
        <v>508</v>
      </c>
    </row>
    <row r="73" spans="1:1" s="193" customFormat="1">
      <c r="A73" s="195" t="s">
        <v>509</v>
      </c>
    </row>
    <row r="74" spans="1:1" s="193" customFormat="1">
      <c r="A74" s="195" t="s">
        <v>510</v>
      </c>
    </row>
    <row r="75" spans="1:1" s="193" customFormat="1">
      <c r="A75" s="195" t="s">
        <v>511</v>
      </c>
    </row>
    <row r="76" spans="1:1" s="193" customFormat="1">
      <c r="A76" s="195" t="s">
        <v>512</v>
      </c>
    </row>
    <row r="77" spans="1:1" s="193" customFormat="1">
      <c r="A77" s="195" t="s">
        <v>513</v>
      </c>
    </row>
    <row r="78" spans="1:1" s="193" customFormat="1">
      <c r="A78" s="195" t="s">
        <v>514</v>
      </c>
    </row>
    <row r="79" spans="1:1" s="193" customFormat="1">
      <c r="A79" s="195" t="s">
        <v>515</v>
      </c>
    </row>
    <row r="80" spans="1:1" s="193" customFormat="1">
      <c r="A80" s="195" t="s">
        <v>516</v>
      </c>
    </row>
    <row r="81" spans="1:1" s="193" customFormat="1">
      <c r="A81" s="195" t="s">
        <v>517</v>
      </c>
    </row>
    <row r="82" spans="1:1" s="193" customFormat="1">
      <c r="A82" s="195" t="s">
        <v>518</v>
      </c>
    </row>
    <row r="83" spans="1:1" s="193" customFormat="1">
      <c r="A83" s="195" t="s">
        <v>519</v>
      </c>
    </row>
    <row r="84" spans="1:1" s="193" customFormat="1">
      <c r="A84" s="195" t="s">
        <v>520</v>
      </c>
    </row>
    <row r="85" spans="1:1" s="193" customFormat="1">
      <c r="A85" s="195" t="s">
        <v>521</v>
      </c>
    </row>
    <row r="86" spans="1:1" s="193" customFormat="1"/>
    <row r="87" spans="1:1" s="193" customFormat="1">
      <c r="A87" s="193" t="s">
        <v>522</v>
      </c>
    </row>
    <row r="88" spans="1:1" s="193" customFormat="1"/>
    <row r="89" spans="1:1" s="193" customFormat="1">
      <c r="A89" s="193" t="s">
        <v>523</v>
      </c>
    </row>
    <row r="90" spans="1:1" s="193" customFormat="1">
      <c r="A90" s="193" t="s">
        <v>524</v>
      </c>
    </row>
    <row r="91" spans="1:1" s="193" customFormat="1">
      <c r="A91" s="193" t="s">
        <v>525</v>
      </c>
    </row>
    <row r="92" spans="1:1" s="193" customFormat="1">
      <c r="A92" s="193" t="s">
        <v>526</v>
      </c>
    </row>
    <row r="93" spans="1:1" s="193" customFormat="1">
      <c r="A93" s="193" t="s">
        <v>527</v>
      </c>
    </row>
    <row r="94" spans="1:1" s="193" customFormat="1">
      <c r="A94" s="193" t="s">
        <v>528</v>
      </c>
    </row>
    <row r="95" spans="1:1" s="193" customFormat="1">
      <c r="A95" s="193" t="s">
        <v>529</v>
      </c>
    </row>
    <row r="96" spans="1:1" s="193" customFormat="1"/>
    <row r="97" spans="1:10" s="193" customFormat="1">
      <c r="A97" s="193" t="s">
        <v>530</v>
      </c>
    </row>
    <row r="98" spans="1:10" s="193" customFormat="1"/>
    <row r="99" spans="1:10" s="193" customFormat="1">
      <c r="A99" s="193" t="s">
        <v>531</v>
      </c>
    </row>
    <row r="100" spans="1:10" s="193" customFormat="1">
      <c r="A100" s="193" t="s">
        <v>532</v>
      </c>
    </row>
    <row r="101" spans="1:10" s="193" customFormat="1">
      <c r="A101" s="193" t="s">
        <v>533</v>
      </c>
    </row>
    <row r="102" spans="1:10" s="193" customFormat="1">
      <c r="A102" s="193" t="s">
        <v>534</v>
      </c>
    </row>
    <row r="103" spans="1:10" s="193" customFormat="1">
      <c r="A103" s="193" t="s">
        <v>535</v>
      </c>
    </row>
    <row r="104" spans="1:10" s="193" customFormat="1">
      <c r="A104" s="193" t="s">
        <v>536</v>
      </c>
    </row>
    <row r="105" spans="1:10" s="193" customFormat="1">
      <c r="A105" s="193" t="s">
        <v>537</v>
      </c>
    </row>
    <row r="106" spans="1:10" s="193" customFormat="1">
      <c r="A106" s="193" t="s">
        <v>538</v>
      </c>
    </row>
    <row r="107" spans="1:10" s="193" customFormat="1"/>
    <row r="108" spans="1:10" ht="15.75">
      <c r="A108" s="196" t="s">
        <v>539</v>
      </c>
    </row>
    <row r="109" spans="1:10" s="193" customFormat="1">
      <c r="A109" s="198"/>
      <c r="E109" s="197"/>
      <c r="H109" s="197"/>
    </row>
    <row r="110" spans="1:10" s="193" customFormat="1">
      <c r="A110" s="199" t="s">
        <v>435</v>
      </c>
      <c r="B110" s="200" t="s">
        <v>540</v>
      </c>
      <c r="C110" s="201"/>
      <c r="D110" s="201"/>
      <c r="E110" s="202"/>
      <c r="G110" s="201"/>
      <c r="H110" s="202"/>
      <c r="J110" s="202"/>
    </row>
    <row r="111" spans="1:10" s="193" customFormat="1">
      <c r="A111" s="201"/>
      <c r="B111" s="200" t="s">
        <v>541</v>
      </c>
      <c r="C111" s="201"/>
      <c r="D111" s="201"/>
      <c r="E111" s="202"/>
      <c r="G111" s="201"/>
      <c r="H111" s="202"/>
      <c r="J111" s="202"/>
    </row>
    <row r="112" spans="1:10" s="193" customFormat="1">
      <c r="A112" s="201"/>
      <c r="B112" s="200" t="s">
        <v>542</v>
      </c>
      <c r="C112" s="201"/>
      <c r="D112" s="201"/>
      <c r="E112" s="202"/>
      <c r="G112" s="201"/>
      <c r="H112" s="202"/>
      <c r="J112" s="202"/>
    </row>
    <row r="113" spans="1:10" s="193" customFormat="1">
      <c r="A113" s="201"/>
      <c r="B113" s="200"/>
      <c r="C113" s="201"/>
      <c r="D113" s="201"/>
      <c r="E113" s="202"/>
      <c r="G113" s="201"/>
      <c r="H113" s="202"/>
      <c r="J113" s="202"/>
    </row>
    <row r="114" spans="1:10" s="193" customFormat="1">
      <c r="A114" s="201"/>
      <c r="B114" s="199" t="s">
        <v>543</v>
      </c>
      <c r="C114" s="201">
        <v>1</v>
      </c>
      <c r="D114" s="201" t="s">
        <v>544</v>
      </c>
      <c r="E114" s="562">
        <v>0</v>
      </c>
      <c r="G114" s="201" t="s">
        <v>69</v>
      </c>
      <c r="H114" s="562">
        <f>+C114*E114</f>
        <v>0</v>
      </c>
      <c r="J114" s="202">
        <v>0</v>
      </c>
    </row>
    <row r="115" spans="1:10" s="193" customFormat="1">
      <c r="A115" s="203"/>
    </row>
    <row r="116" spans="1:10">
      <c r="A116" s="199" t="s">
        <v>438</v>
      </c>
      <c r="B116" s="189" t="s">
        <v>545</v>
      </c>
      <c r="E116" s="189"/>
      <c r="H116" s="189"/>
    </row>
    <row r="117" spans="1:10">
      <c r="A117" s="199"/>
      <c r="B117" s="189" t="s">
        <v>546</v>
      </c>
      <c r="E117" s="189"/>
      <c r="H117" s="189"/>
    </row>
    <row r="118" spans="1:10">
      <c r="A118" s="199"/>
      <c r="B118" s="189" t="s">
        <v>547</v>
      </c>
      <c r="E118" s="189"/>
      <c r="H118" s="189"/>
    </row>
    <row r="119" spans="1:10">
      <c r="A119" s="199"/>
      <c r="E119" s="189"/>
      <c r="H119" s="189"/>
    </row>
    <row r="120" spans="1:10">
      <c r="A120" s="199"/>
      <c r="B120" s="199" t="s">
        <v>543</v>
      </c>
      <c r="C120" s="199">
        <v>1</v>
      </c>
      <c r="D120" s="199" t="s">
        <v>544</v>
      </c>
      <c r="E120" s="563">
        <v>0</v>
      </c>
      <c r="G120" s="199" t="s">
        <v>69</v>
      </c>
      <c r="H120" s="563">
        <f>+C120*E120</f>
        <v>0</v>
      </c>
      <c r="J120" s="204">
        <v>0</v>
      </c>
    </row>
    <row r="121" spans="1:10">
      <c r="A121" s="199"/>
      <c r="E121" s="189"/>
      <c r="H121" s="189"/>
    </row>
    <row r="122" spans="1:10">
      <c r="A122" s="199" t="s">
        <v>440</v>
      </c>
      <c r="B122" s="189" t="s">
        <v>548</v>
      </c>
      <c r="E122" s="189"/>
      <c r="H122" s="189"/>
    </row>
    <row r="123" spans="1:10">
      <c r="A123" s="199"/>
      <c r="B123" s="189" t="s">
        <v>549</v>
      </c>
      <c r="E123" s="189"/>
      <c r="H123" s="189"/>
    </row>
    <row r="124" spans="1:10">
      <c r="A124" s="199"/>
      <c r="B124" s="189" t="s">
        <v>550</v>
      </c>
      <c r="E124" s="189"/>
      <c r="H124" s="189"/>
    </row>
    <row r="125" spans="1:10">
      <c r="A125" s="199"/>
      <c r="E125" s="189"/>
      <c r="H125" s="189"/>
    </row>
    <row r="126" spans="1:10">
      <c r="A126" s="199"/>
      <c r="B126" s="199" t="s">
        <v>543</v>
      </c>
      <c r="C126" s="199">
        <v>1</v>
      </c>
      <c r="D126" s="199" t="s">
        <v>544</v>
      </c>
      <c r="E126" s="563">
        <v>0</v>
      </c>
      <c r="G126" s="199" t="s">
        <v>69</v>
      </c>
      <c r="H126" s="563">
        <f>+C126*E126</f>
        <v>0</v>
      </c>
      <c r="J126" s="204">
        <v>0</v>
      </c>
    </row>
    <row r="127" spans="1:10">
      <c r="A127" s="199"/>
      <c r="E127" s="189"/>
      <c r="H127" s="189"/>
    </row>
    <row r="128" spans="1:10" s="193" customFormat="1">
      <c r="A128" s="201" t="s">
        <v>443</v>
      </c>
      <c r="B128" s="200" t="s">
        <v>551</v>
      </c>
    </row>
    <row r="129" spans="1:10" s="193" customFormat="1">
      <c r="A129" s="201"/>
      <c r="B129" s="193" t="s">
        <v>552</v>
      </c>
    </row>
    <row r="130" spans="1:10" s="193" customFormat="1">
      <c r="A130" s="201"/>
      <c r="B130" s="193" t="s">
        <v>553</v>
      </c>
    </row>
    <row r="131" spans="1:10" s="193" customFormat="1">
      <c r="A131" s="201"/>
      <c r="B131" s="205" t="s">
        <v>554</v>
      </c>
    </row>
    <row r="132" spans="1:10" s="193" customFormat="1">
      <c r="A132" s="201"/>
      <c r="B132" s="206" t="s">
        <v>555</v>
      </c>
      <c r="C132" s="201"/>
      <c r="D132" s="201"/>
      <c r="E132" s="202"/>
      <c r="G132" s="201"/>
      <c r="H132" s="202"/>
      <c r="J132" s="202"/>
    </row>
    <row r="133" spans="1:10" s="193" customFormat="1">
      <c r="A133" s="201"/>
      <c r="B133" s="207" t="s">
        <v>556</v>
      </c>
      <c r="D133" s="201"/>
      <c r="E133" s="202"/>
      <c r="H133" s="208"/>
      <c r="J133" s="202"/>
    </row>
    <row r="134" spans="1:10" s="193" customFormat="1">
      <c r="A134" s="201"/>
      <c r="B134" s="209" t="s">
        <v>557</v>
      </c>
      <c r="D134" s="201"/>
      <c r="E134" s="202"/>
      <c r="H134" s="208"/>
      <c r="J134" s="202"/>
    </row>
    <row r="135" spans="1:10" s="193" customFormat="1">
      <c r="A135" s="201"/>
      <c r="B135" s="209" t="s">
        <v>558</v>
      </c>
      <c r="D135" s="201"/>
      <c r="E135" s="202"/>
      <c r="H135" s="208" t="s">
        <v>11</v>
      </c>
      <c r="I135" s="193">
        <v>1</v>
      </c>
      <c r="J135" s="202"/>
    </row>
    <row r="136" spans="1:10" s="193" customFormat="1">
      <c r="A136" s="201"/>
      <c r="B136" s="200" t="s">
        <v>559</v>
      </c>
      <c r="C136" s="201"/>
      <c r="D136" s="201"/>
      <c r="E136" s="202"/>
      <c r="G136" s="201"/>
      <c r="H136" s="208" t="s">
        <v>11</v>
      </c>
      <c r="I136" s="193">
        <v>4</v>
      </c>
      <c r="J136" s="202"/>
    </row>
    <row r="137" spans="1:10" s="193" customFormat="1">
      <c r="A137" s="201"/>
      <c r="B137" s="205" t="s">
        <v>560</v>
      </c>
      <c r="C137" s="201"/>
      <c r="D137" s="201"/>
      <c r="E137" s="202"/>
      <c r="G137" s="201"/>
      <c r="H137" s="208" t="s">
        <v>11</v>
      </c>
      <c r="I137" s="193">
        <v>1</v>
      </c>
      <c r="J137" s="202"/>
    </row>
    <row r="138" spans="1:10" s="193" customFormat="1">
      <c r="A138" s="201"/>
      <c r="B138" s="205" t="s">
        <v>561</v>
      </c>
      <c r="D138" s="201"/>
      <c r="E138" s="202"/>
      <c r="G138" s="201"/>
      <c r="H138" s="202"/>
      <c r="J138" s="202"/>
    </row>
    <row r="139" spans="1:10" s="193" customFormat="1">
      <c r="A139" s="201"/>
      <c r="B139" s="205" t="s">
        <v>562</v>
      </c>
      <c r="C139" s="201"/>
      <c r="D139" s="201"/>
      <c r="E139" s="202"/>
      <c r="G139" s="201"/>
      <c r="H139" s="210" t="s">
        <v>11</v>
      </c>
      <c r="I139" s="193">
        <v>1</v>
      </c>
      <c r="J139" s="202"/>
    </row>
    <row r="140" spans="1:10" s="193" customFormat="1">
      <c r="A140" s="201"/>
      <c r="B140" s="193" t="s">
        <v>563</v>
      </c>
      <c r="H140" s="211" t="s">
        <v>11</v>
      </c>
      <c r="I140" s="193">
        <v>1</v>
      </c>
    </row>
    <row r="141" spans="1:10" s="193" customFormat="1">
      <c r="A141" s="201"/>
      <c r="B141" s="189" t="s">
        <v>564</v>
      </c>
      <c r="H141" s="211" t="s">
        <v>11</v>
      </c>
      <c r="I141" s="193">
        <v>5</v>
      </c>
    </row>
    <row r="142" spans="1:10" s="193" customFormat="1">
      <c r="A142" s="201"/>
      <c r="B142" s="205" t="s">
        <v>565</v>
      </c>
      <c r="C142" s="201"/>
      <c r="D142" s="201"/>
      <c r="E142" s="202"/>
      <c r="G142" s="201"/>
      <c r="H142" s="208"/>
      <c r="J142" s="202"/>
    </row>
    <row r="143" spans="1:10" s="193" customFormat="1">
      <c r="A143" s="201"/>
      <c r="B143" s="200" t="s">
        <v>566</v>
      </c>
      <c r="C143" s="201"/>
      <c r="D143" s="201"/>
      <c r="E143" s="202"/>
      <c r="G143" s="201"/>
      <c r="H143" s="208" t="s">
        <v>11</v>
      </c>
      <c r="I143" s="193">
        <v>2</v>
      </c>
      <c r="J143" s="202"/>
    </row>
    <row r="144" spans="1:10" s="193" customFormat="1">
      <c r="A144" s="201"/>
      <c r="B144" s="209" t="s">
        <v>567</v>
      </c>
      <c r="D144" s="201"/>
      <c r="E144" s="202"/>
      <c r="H144" s="208" t="s">
        <v>11</v>
      </c>
      <c r="I144" s="193">
        <v>1</v>
      </c>
      <c r="J144" s="202"/>
    </row>
    <row r="145" spans="1:10" s="193" customFormat="1">
      <c r="A145" s="201"/>
      <c r="B145" s="200" t="s">
        <v>568</v>
      </c>
      <c r="D145" s="201"/>
      <c r="E145" s="202"/>
      <c r="G145" s="201"/>
      <c r="H145" s="211" t="s">
        <v>11</v>
      </c>
      <c r="I145" s="212" t="s">
        <v>569</v>
      </c>
      <c r="J145" s="202"/>
    </row>
    <row r="146" spans="1:10" s="193" customFormat="1">
      <c r="A146" s="201"/>
      <c r="B146" s="200" t="s">
        <v>570</v>
      </c>
      <c r="D146" s="201"/>
      <c r="E146" s="202"/>
      <c r="G146" s="201"/>
      <c r="H146" s="211" t="s">
        <v>11</v>
      </c>
      <c r="I146" s="212" t="s">
        <v>571</v>
      </c>
      <c r="J146" s="202"/>
    </row>
    <row r="147" spans="1:10" s="193" customFormat="1">
      <c r="A147" s="201"/>
      <c r="B147" s="200" t="s">
        <v>572</v>
      </c>
      <c r="D147" s="201"/>
      <c r="E147" s="202"/>
      <c r="G147" s="201"/>
      <c r="H147" s="211" t="s">
        <v>11</v>
      </c>
      <c r="I147" s="212" t="s">
        <v>573</v>
      </c>
      <c r="J147" s="202"/>
    </row>
    <row r="148" spans="1:10" s="193" customFormat="1">
      <c r="A148" s="201"/>
      <c r="B148" s="205" t="s">
        <v>574</v>
      </c>
      <c r="D148" s="201"/>
      <c r="E148" s="202"/>
      <c r="G148" s="201"/>
      <c r="H148" s="211" t="s">
        <v>11</v>
      </c>
      <c r="I148" s="213" t="s">
        <v>571</v>
      </c>
      <c r="J148" s="202"/>
    </row>
    <row r="149" spans="1:10" s="193" customFormat="1">
      <c r="A149" s="201"/>
      <c r="B149" s="205" t="s">
        <v>575</v>
      </c>
      <c r="D149" s="201"/>
      <c r="E149" s="202"/>
      <c r="G149" s="201"/>
      <c r="H149" s="211" t="s">
        <v>11</v>
      </c>
      <c r="I149" s="212" t="s">
        <v>569</v>
      </c>
      <c r="J149" s="202"/>
    </row>
    <row r="150" spans="1:10" s="193" customFormat="1">
      <c r="A150" s="201"/>
      <c r="B150" s="189" t="s">
        <v>576</v>
      </c>
      <c r="H150" s="211" t="s">
        <v>11</v>
      </c>
      <c r="I150" s="213">
        <v>1</v>
      </c>
    </row>
    <row r="151" spans="1:10" s="193" customFormat="1">
      <c r="A151" s="201"/>
      <c r="B151" s="207" t="s">
        <v>577</v>
      </c>
      <c r="H151" s="211" t="s">
        <v>11</v>
      </c>
      <c r="I151" s="213" t="s">
        <v>573</v>
      </c>
    </row>
    <row r="152" spans="1:10" s="193" customFormat="1">
      <c r="A152" s="201"/>
      <c r="B152" s="209" t="s">
        <v>578</v>
      </c>
      <c r="H152" s="211" t="s">
        <v>11</v>
      </c>
      <c r="I152" s="212" t="s">
        <v>579</v>
      </c>
    </row>
    <row r="153" spans="1:10" s="193" customFormat="1">
      <c r="A153" s="201"/>
      <c r="B153" s="205" t="s">
        <v>580</v>
      </c>
      <c r="D153" s="201"/>
      <c r="E153" s="202"/>
      <c r="G153" s="201"/>
      <c r="H153" s="211" t="s">
        <v>11</v>
      </c>
      <c r="I153" s="212" t="s">
        <v>571</v>
      </c>
      <c r="J153" s="202"/>
    </row>
    <row r="154" spans="1:10" s="193" customFormat="1">
      <c r="A154" s="201"/>
      <c r="B154" s="205" t="s">
        <v>581</v>
      </c>
      <c r="D154" s="201"/>
      <c r="E154" s="202"/>
      <c r="G154" s="201"/>
      <c r="H154" s="211" t="s">
        <v>11</v>
      </c>
      <c r="I154" s="212" t="s">
        <v>582</v>
      </c>
      <c r="J154" s="202"/>
    </row>
    <row r="155" spans="1:10" s="193" customFormat="1">
      <c r="A155" s="201"/>
      <c r="B155" s="200" t="s">
        <v>583</v>
      </c>
      <c r="D155" s="201"/>
      <c r="E155" s="202"/>
      <c r="G155" s="201"/>
      <c r="H155" s="211" t="s">
        <v>11</v>
      </c>
      <c r="I155" s="212" t="s">
        <v>584</v>
      </c>
      <c r="J155" s="202"/>
    </row>
    <row r="156" spans="1:10" s="193" customFormat="1">
      <c r="A156" s="201"/>
      <c r="B156" s="205" t="s">
        <v>585</v>
      </c>
      <c r="D156" s="201"/>
      <c r="E156" s="202"/>
      <c r="G156" s="201"/>
      <c r="H156" s="211" t="s">
        <v>11</v>
      </c>
      <c r="I156" s="212" t="s">
        <v>586</v>
      </c>
      <c r="J156" s="202"/>
    </row>
    <row r="157" spans="1:10" s="193" customFormat="1">
      <c r="A157" s="201"/>
      <c r="B157" s="205" t="s">
        <v>587</v>
      </c>
      <c r="D157" s="201"/>
      <c r="E157" s="202"/>
      <c r="G157" s="201"/>
      <c r="H157" s="211" t="s">
        <v>11</v>
      </c>
      <c r="I157" s="213" t="s">
        <v>571</v>
      </c>
      <c r="J157" s="202"/>
    </row>
    <row r="158" spans="1:10" s="193" customFormat="1">
      <c r="A158" s="201"/>
      <c r="B158" s="205" t="s">
        <v>588</v>
      </c>
      <c r="D158" s="201"/>
      <c r="E158" s="202"/>
      <c r="G158" s="201"/>
      <c r="H158" s="211" t="s">
        <v>11</v>
      </c>
      <c r="I158" s="213" t="s">
        <v>571</v>
      </c>
      <c r="J158" s="202"/>
    </row>
    <row r="159" spans="1:10" s="193" customFormat="1">
      <c r="A159" s="201"/>
      <c r="B159" s="207" t="s">
        <v>589</v>
      </c>
      <c r="D159" s="201"/>
      <c r="E159" s="202"/>
      <c r="H159" s="208"/>
      <c r="J159" s="202"/>
    </row>
    <row r="160" spans="1:10" s="193" customFormat="1">
      <c r="A160" s="201"/>
      <c r="B160" s="207" t="s">
        <v>590</v>
      </c>
      <c r="D160" s="201"/>
      <c r="E160" s="202"/>
      <c r="H160" s="208"/>
      <c r="J160" s="202"/>
    </row>
    <row r="161" spans="1:10" s="193" customFormat="1"/>
    <row r="162" spans="1:10" s="193" customFormat="1">
      <c r="A162" s="201"/>
      <c r="B162" s="201" t="s">
        <v>543</v>
      </c>
      <c r="C162" s="201">
        <v>1</v>
      </c>
      <c r="D162" s="201" t="s">
        <v>544</v>
      </c>
      <c r="E162" s="562">
        <v>0</v>
      </c>
      <c r="G162" s="201" t="s">
        <v>69</v>
      </c>
      <c r="H162" s="562">
        <f>+C162*E162</f>
        <v>0</v>
      </c>
      <c r="J162" s="202">
        <v>0</v>
      </c>
    </row>
    <row r="163" spans="1:10" s="193" customFormat="1">
      <c r="A163" s="203"/>
    </row>
    <row r="164" spans="1:10" s="193" customFormat="1">
      <c r="A164" s="199" t="s">
        <v>461</v>
      </c>
      <c r="B164" s="200" t="s">
        <v>591</v>
      </c>
      <c r="C164" s="201"/>
      <c r="D164" s="201"/>
      <c r="E164" s="202"/>
      <c r="G164" s="201"/>
      <c r="H164" s="202"/>
      <c r="J164" s="202"/>
    </row>
    <row r="165" spans="1:10" s="193" customFormat="1">
      <c r="A165" s="201"/>
      <c r="B165" s="189" t="s">
        <v>592</v>
      </c>
    </row>
    <row r="166" spans="1:10" s="193" customFormat="1">
      <c r="A166" s="201"/>
      <c r="B166" s="200" t="s">
        <v>593</v>
      </c>
    </row>
    <row r="167" spans="1:10" s="193" customFormat="1">
      <c r="A167" s="201"/>
      <c r="B167" s="206" t="s">
        <v>594</v>
      </c>
      <c r="C167" s="201"/>
      <c r="D167" s="201"/>
      <c r="E167" s="202"/>
      <c r="G167" s="201"/>
      <c r="H167" s="202"/>
      <c r="J167" s="202"/>
    </row>
    <row r="168" spans="1:10" s="193" customFormat="1">
      <c r="A168" s="201"/>
      <c r="B168" s="209" t="s">
        <v>595</v>
      </c>
      <c r="D168" s="201"/>
      <c r="E168" s="202"/>
      <c r="H168" s="208" t="s">
        <v>11</v>
      </c>
      <c r="I168" s="193">
        <v>1</v>
      </c>
      <c r="J168" s="202"/>
    </row>
    <row r="169" spans="1:10" s="193" customFormat="1">
      <c r="A169" s="201"/>
      <c r="B169" s="200" t="s">
        <v>596</v>
      </c>
      <c r="C169" s="201"/>
      <c r="D169" s="201"/>
      <c r="E169" s="202"/>
      <c r="G169" s="201"/>
      <c r="H169" s="208" t="s">
        <v>11</v>
      </c>
      <c r="I169" s="193">
        <v>4</v>
      </c>
      <c r="J169" s="202"/>
    </row>
    <row r="170" spans="1:10" s="193" customFormat="1">
      <c r="A170" s="201"/>
      <c r="B170" s="200" t="s">
        <v>597</v>
      </c>
      <c r="D170" s="201"/>
      <c r="E170" s="202"/>
      <c r="G170" s="201"/>
      <c r="H170" s="211" t="s">
        <v>11</v>
      </c>
      <c r="I170" s="212" t="s">
        <v>571</v>
      </c>
      <c r="J170" s="202"/>
    </row>
    <row r="171" spans="1:10" s="193" customFormat="1">
      <c r="A171" s="201"/>
      <c r="B171" s="200" t="s">
        <v>568</v>
      </c>
      <c r="D171" s="201"/>
      <c r="E171" s="202"/>
      <c r="G171" s="201"/>
      <c r="H171" s="211" t="s">
        <v>11</v>
      </c>
      <c r="I171" s="212" t="s">
        <v>573</v>
      </c>
      <c r="J171" s="202"/>
    </row>
    <row r="172" spans="1:10" s="193" customFormat="1">
      <c r="A172" s="201"/>
      <c r="B172" s="200" t="s">
        <v>598</v>
      </c>
      <c r="D172" s="201"/>
      <c r="E172" s="202"/>
      <c r="G172" s="201"/>
      <c r="H172" s="211" t="s">
        <v>11</v>
      </c>
      <c r="I172" s="212" t="s">
        <v>573</v>
      </c>
      <c r="J172" s="202"/>
    </row>
    <row r="173" spans="1:10" s="193" customFormat="1">
      <c r="A173" s="201"/>
      <c r="B173" s="205" t="s">
        <v>575</v>
      </c>
      <c r="D173" s="201"/>
      <c r="E173" s="202"/>
      <c r="G173" s="201"/>
      <c r="H173" s="211" t="s">
        <v>11</v>
      </c>
      <c r="I173" s="212" t="s">
        <v>573</v>
      </c>
      <c r="J173" s="202"/>
    </row>
    <row r="174" spans="1:10" s="193" customFormat="1">
      <c r="A174" s="201"/>
      <c r="B174" s="205" t="s">
        <v>585</v>
      </c>
      <c r="D174" s="201"/>
      <c r="E174" s="202"/>
      <c r="G174" s="201"/>
      <c r="H174" s="211" t="s">
        <v>11</v>
      </c>
      <c r="I174" s="212" t="s">
        <v>569</v>
      </c>
      <c r="J174" s="202"/>
    </row>
    <row r="175" spans="1:10" s="193" customFormat="1">
      <c r="A175" s="201"/>
      <c r="B175" s="205" t="s">
        <v>581</v>
      </c>
      <c r="D175" s="201"/>
      <c r="E175" s="202"/>
      <c r="G175" s="201"/>
      <c r="H175" s="211" t="s">
        <v>11</v>
      </c>
      <c r="I175" s="212" t="s">
        <v>599</v>
      </c>
      <c r="J175" s="202"/>
    </row>
    <row r="176" spans="1:10" s="193" customFormat="1">
      <c r="A176" s="201"/>
      <c r="B176" s="205" t="s">
        <v>580</v>
      </c>
      <c r="D176" s="201"/>
      <c r="E176" s="202"/>
      <c r="G176" s="201"/>
      <c r="H176" s="211" t="s">
        <v>11</v>
      </c>
      <c r="I176" s="212" t="s">
        <v>600</v>
      </c>
      <c r="J176" s="202"/>
    </row>
    <row r="177" spans="1:10" s="193" customFormat="1">
      <c r="A177" s="201"/>
      <c r="B177" s="205" t="s">
        <v>601</v>
      </c>
      <c r="D177" s="201"/>
      <c r="E177" s="202"/>
      <c r="G177" s="201"/>
      <c r="H177" s="202"/>
      <c r="J177" s="202"/>
    </row>
    <row r="178" spans="1:10" s="193" customFormat="1">
      <c r="A178" s="201"/>
      <c r="B178" s="206"/>
      <c r="C178" s="201"/>
      <c r="D178" s="201"/>
      <c r="E178" s="202"/>
      <c r="G178" s="201"/>
      <c r="H178" s="202"/>
      <c r="J178" s="202"/>
    </row>
    <row r="179" spans="1:10" s="193" customFormat="1">
      <c r="A179" s="201"/>
      <c r="B179" s="201" t="s">
        <v>543</v>
      </c>
      <c r="C179" s="201">
        <v>1</v>
      </c>
      <c r="D179" s="201" t="s">
        <v>544</v>
      </c>
      <c r="E179" s="562">
        <v>0</v>
      </c>
      <c r="G179" s="201" t="s">
        <v>69</v>
      </c>
      <c r="H179" s="562">
        <f>+C179*E179</f>
        <v>0</v>
      </c>
      <c r="J179" s="202">
        <v>0</v>
      </c>
    </row>
    <row r="180" spans="1:10" s="193" customFormat="1">
      <c r="A180" s="201"/>
      <c r="B180" s="201"/>
      <c r="C180" s="201"/>
      <c r="D180" s="201"/>
      <c r="E180" s="202"/>
      <c r="G180" s="201"/>
      <c r="H180" s="202"/>
      <c r="J180" s="202"/>
    </row>
    <row r="181" spans="1:10" s="193" customFormat="1">
      <c r="A181" s="199" t="s">
        <v>465</v>
      </c>
      <c r="B181" s="189" t="s">
        <v>602</v>
      </c>
    </row>
    <row r="182" spans="1:10" s="193" customFormat="1">
      <c r="A182" s="201"/>
      <c r="B182" s="189" t="s">
        <v>603</v>
      </c>
    </row>
    <row r="183" spans="1:10" s="193" customFormat="1">
      <c r="A183" s="201"/>
    </row>
    <row r="184" spans="1:10" s="193" customFormat="1">
      <c r="A184" s="201"/>
      <c r="B184" s="201" t="s">
        <v>543</v>
      </c>
      <c r="C184" s="201">
        <v>1</v>
      </c>
      <c r="D184" s="201" t="s">
        <v>544</v>
      </c>
      <c r="E184" s="562">
        <v>0</v>
      </c>
      <c r="G184" s="201" t="s">
        <v>69</v>
      </c>
      <c r="H184" s="562">
        <f>+C184*E184</f>
        <v>0</v>
      </c>
      <c r="J184" s="202">
        <v>0</v>
      </c>
    </row>
    <row r="185" spans="1:10" s="193" customFormat="1">
      <c r="A185" s="203"/>
    </row>
    <row r="186" spans="1:10" s="215" customFormat="1">
      <c r="A186" s="214"/>
      <c r="B186" s="215" t="s">
        <v>604</v>
      </c>
    </row>
    <row r="187" spans="1:10" s="215" customFormat="1">
      <c r="A187" s="214"/>
      <c r="B187" s="215" t="s">
        <v>605</v>
      </c>
    </row>
    <row r="188" spans="1:10" s="215" customFormat="1">
      <c r="A188" s="214"/>
    </row>
    <row r="189" spans="1:10" s="215" customFormat="1">
      <c r="A189" s="214" t="s">
        <v>469</v>
      </c>
      <c r="B189" s="215" t="s">
        <v>606</v>
      </c>
    </row>
    <row r="190" spans="1:10" s="215" customFormat="1">
      <c r="A190" s="214"/>
    </row>
    <row r="191" spans="1:10" s="215" customFormat="1">
      <c r="A191" s="214"/>
      <c r="B191" s="214" t="s">
        <v>426</v>
      </c>
      <c r="C191" s="214">
        <v>30</v>
      </c>
      <c r="D191" s="214" t="s">
        <v>544</v>
      </c>
      <c r="E191" s="560">
        <v>0</v>
      </c>
      <c r="G191" s="214" t="s">
        <v>69</v>
      </c>
      <c r="H191" s="560">
        <f>+C191*E191</f>
        <v>0</v>
      </c>
      <c r="J191" s="216">
        <v>0</v>
      </c>
    </row>
    <row r="192" spans="1:10" s="215" customFormat="1">
      <c r="A192" s="214"/>
      <c r="B192" s="214"/>
      <c r="C192" s="214"/>
      <c r="D192" s="214"/>
      <c r="E192" s="216"/>
      <c r="G192" s="214"/>
      <c r="H192" s="216"/>
      <c r="J192" s="216"/>
    </row>
    <row r="193" spans="1:10" s="215" customFormat="1">
      <c r="A193" s="214" t="s">
        <v>473</v>
      </c>
      <c r="B193" s="215" t="s">
        <v>607</v>
      </c>
    </row>
    <row r="194" spans="1:10" s="215" customFormat="1">
      <c r="A194" s="214"/>
    </row>
    <row r="195" spans="1:10" s="215" customFormat="1">
      <c r="A195" s="214"/>
      <c r="B195" s="214" t="s">
        <v>426</v>
      </c>
      <c r="C195" s="214">
        <v>150</v>
      </c>
      <c r="D195" s="214" t="s">
        <v>544</v>
      </c>
      <c r="E195" s="560">
        <v>0</v>
      </c>
      <c r="G195" s="214" t="s">
        <v>69</v>
      </c>
      <c r="H195" s="560">
        <f>+C195*E195</f>
        <v>0</v>
      </c>
      <c r="J195" s="216">
        <v>0</v>
      </c>
    </row>
    <row r="196" spans="1:10" s="215" customFormat="1">
      <c r="A196" s="214"/>
      <c r="B196" s="214"/>
      <c r="C196" s="214"/>
      <c r="D196" s="214"/>
      <c r="E196" s="216"/>
      <c r="G196" s="214"/>
      <c r="H196" s="216"/>
      <c r="J196" s="216"/>
    </row>
    <row r="197" spans="1:10" s="215" customFormat="1">
      <c r="A197" s="214" t="s">
        <v>478</v>
      </c>
      <c r="B197" s="215" t="s">
        <v>608</v>
      </c>
    </row>
    <row r="198" spans="1:10" s="215" customFormat="1">
      <c r="A198" s="214"/>
    </row>
    <row r="199" spans="1:10" s="215" customFormat="1">
      <c r="A199" s="214"/>
      <c r="B199" s="214" t="s">
        <v>426</v>
      </c>
      <c r="C199" s="214">
        <v>300</v>
      </c>
      <c r="D199" s="214" t="s">
        <v>544</v>
      </c>
      <c r="E199" s="560">
        <v>0</v>
      </c>
      <c r="G199" s="214" t="s">
        <v>69</v>
      </c>
      <c r="H199" s="560">
        <f>+C199*E199</f>
        <v>0</v>
      </c>
      <c r="J199" s="216">
        <v>0</v>
      </c>
    </row>
    <row r="200" spans="1:10" s="215" customFormat="1">
      <c r="A200" s="214"/>
      <c r="B200" s="214"/>
      <c r="C200" s="214"/>
      <c r="D200" s="214"/>
      <c r="E200" s="216"/>
      <c r="G200" s="214"/>
      <c r="H200" s="216"/>
      <c r="J200" s="216"/>
    </row>
    <row r="201" spans="1:10" s="215" customFormat="1">
      <c r="A201" s="214" t="s">
        <v>481</v>
      </c>
      <c r="B201" s="215" t="s">
        <v>609</v>
      </c>
    </row>
    <row r="202" spans="1:10" s="215" customFormat="1">
      <c r="A202" s="214"/>
    </row>
    <row r="203" spans="1:10" s="215" customFormat="1">
      <c r="A203" s="214"/>
      <c r="B203" s="214" t="s">
        <v>426</v>
      </c>
      <c r="C203" s="214">
        <v>250</v>
      </c>
      <c r="D203" s="214" t="s">
        <v>544</v>
      </c>
      <c r="E203" s="560">
        <v>0</v>
      </c>
      <c r="G203" s="214" t="s">
        <v>69</v>
      </c>
      <c r="H203" s="560">
        <f>+C203*E203</f>
        <v>0</v>
      </c>
      <c r="J203" s="216">
        <v>0</v>
      </c>
    </row>
    <row r="204" spans="1:10" s="215" customFormat="1">
      <c r="A204" s="214"/>
      <c r="B204" s="214"/>
      <c r="C204" s="214"/>
      <c r="D204" s="214"/>
      <c r="E204" s="216"/>
      <c r="G204" s="214"/>
      <c r="H204" s="216"/>
      <c r="J204" s="216"/>
    </row>
    <row r="205" spans="1:10" s="193" customFormat="1">
      <c r="A205" s="201"/>
      <c r="B205" s="205" t="s">
        <v>610</v>
      </c>
      <c r="C205" s="201"/>
      <c r="D205" s="201"/>
      <c r="E205" s="202"/>
      <c r="G205" s="201"/>
      <c r="H205" s="202"/>
      <c r="J205" s="202"/>
    </row>
    <row r="206" spans="1:10" s="193" customFormat="1">
      <c r="A206" s="201"/>
      <c r="B206" s="201"/>
      <c r="C206" s="201"/>
      <c r="D206" s="201"/>
      <c r="E206" s="202"/>
      <c r="G206" s="201"/>
      <c r="H206" s="202"/>
      <c r="J206" s="202"/>
    </row>
    <row r="207" spans="1:10" s="193" customFormat="1">
      <c r="A207" s="199" t="s">
        <v>486</v>
      </c>
      <c r="B207" s="189" t="s">
        <v>611</v>
      </c>
      <c r="C207" s="201"/>
      <c r="D207" s="201"/>
      <c r="E207" s="202"/>
      <c r="G207" s="201"/>
      <c r="H207" s="202"/>
      <c r="J207" s="202"/>
    </row>
    <row r="208" spans="1:10" s="193" customFormat="1">
      <c r="A208" s="201"/>
      <c r="B208" s="193" t="s">
        <v>612</v>
      </c>
      <c r="C208" s="201"/>
      <c r="D208" s="201"/>
      <c r="E208" s="202"/>
      <c r="G208" s="201"/>
      <c r="H208" s="202"/>
      <c r="J208" s="202"/>
    </row>
    <row r="209" spans="1:10" s="193" customFormat="1">
      <c r="A209" s="201"/>
    </row>
    <row r="210" spans="1:10" s="193" customFormat="1">
      <c r="A210" s="201"/>
      <c r="B210" s="201" t="s">
        <v>613</v>
      </c>
      <c r="C210" s="201">
        <v>100</v>
      </c>
      <c r="D210" s="201" t="s">
        <v>544</v>
      </c>
      <c r="E210" s="562">
        <v>0</v>
      </c>
      <c r="G210" s="201" t="s">
        <v>69</v>
      </c>
      <c r="H210" s="562">
        <f>+C210*E210</f>
        <v>0</v>
      </c>
      <c r="J210" s="202">
        <v>0</v>
      </c>
    </row>
    <row r="211" spans="1:10" s="193" customFormat="1">
      <c r="A211" s="201"/>
      <c r="B211" s="201"/>
      <c r="C211" s="201"/>
      <c r="D211" s="201"/>
      <c r="E211" s="202"/>
      <c r="G211" s="201"/>
      <c r="H211" s="202"/>
      <c r="J211" s="202"/>
    </row>
    <row r="212" spans="1:10" s="193" customFormat="1">
      <c r="A212" s="201" t="s">
        <v>489</v>
      </c>
      <c r="B212" s="189" t="s">
        <v>614</v>
      </c>
      <c r="C212" s="201"/>
      <c r="D212" s="201"/>
      <c r="E212" s="202"/>
      <c r="G212" s="201"/>
      <c r="H212" s="202"/>
      <c r="J212" s="202"/>
    </row>
    <row r="213" spans="1:10" s="193" customFormat="1">
      <c r="A213" s="201"/>
    </row>
    <row r="214" spans="1:10" s="193" customFormat="1">
      <c r="A214" s="201"/>
      <c r="B214" s="201" t="s">
        <v>426</v>
      </c>
      <c r="C214" s="201">
        <v>40</v>
      </c>
      <c r="D214" s="201" t="s">
        <v>544</v>
      </c>
      <c r="E214" s="562">
        <v>0</v>
      </c>
      <c r="G214" s="201" t="s">
        <v>69</v>
      </c>
      <c r="H214" s="562">
        <f>+C214*E214</f>
        <v>0</v>
      </c>
      <c r="J214" s="202">
        <v>0</v>
      </c>
    </row>
    <row r="215" spans="1:10" s="219" customFormat="1">
      <c r="A215" s="217"/>
      <c r="B215" s="217"/>
      <c r="C215" s="217"/>
      <c r="D215" s="217"/>
      <c r="E215" s="218"/>
      <c r="G215" s="217"/>
      <c r="H215" s="218"/>
      <c r="J215" s="218"/>
    </row>
    <row r="216" spans="1:10" s="193" customFormat="1">
      <c r="A216" s="201" t="s">
        <v>491</v>
      </c>
      <c r="B216" s="193" t="s">
        <v>615</v>
      </c>
      <c r="C216" s="201"/>
      <c r="D216" s="201"/>
      <c r="E216" s="202"/>
      <c r="G216" s="201"/>
      <c r="H216" s="202"/>
      <c r="J216" s="202"/>
    </row>
    <row r="217" spans="1:10" s="193" customFormat="1">
      <c r="A217" s="201"/>
    </row>
    <row r="218" spans="1:10" s="193" customFormat="1">
      <c r="A218" s="201"/>
      <c r="B218" s="201" t="s">
        <v>426</v>
      </c>
      <c r="C218" s="201">
        <v>10</v>
      </c>
      <c r="D218" s="201" t="s">
        <v>544</v>
      </c>
      <c r="E218" s="562">
        <v>0</v>
      </c>
      <c r="G218" s="201" t="s">
        <v>69</v>
      </c>
      <c r="H218" s="562">
        <f>+C218*E218</f>
        <v>0</v>
      </c>
      <c r="J218" s="202">
        <v>0</v>
      </c>
    </row>
    <row r="219" spans="1:10" s="219" customFormat="1">
      <c r="A219" s="217"/>
      <c r="B219" s="217"/>
      <c r="C219" s="217"/>
      <c r="D219" s="217"/>
      <c r="E219" s="218"/>
      <c r="G219" s="217"/>
      <c r="H219" s="218"/>
      <c r="J219" s="218"/>
    </row>
    <row r="220" spans="1:10" s="193" customFormat="1">
      <c r="A220" s="201" t="s">
        <v>616</v>
      </c>
      <c r="B220" s="193" t="s">
        <v>617</v>
      </c>
      <c r="C220" s="201"/>
      <c r="D220" s="201"/>
      <c r="E220" s="202"/>
      <c r="G220" s="201"/>
      <c r="H220" s="202"/>
      <c r="J220" s="202"/>
    </row>
    <row r="221" spans="1:10" s="193" customFormat="1">
      <c r="A221" s="201"/>
    </row>
    <row r="222" spans="1:10" s="193" customFormat="1">
      <c r="A222" s="201"/>
      <c r="B222" s="201" t="s">
        <v>426</v>
      </c>
      <c r="C222" s="201">
        <v>40</v>
      </c>
      <c r="D222" s="201" t="s">
        <v>544</v>
      </c>
      <c r="E222" s="562">
        <v>0</v>
      </c>
      <c r="G222" s="201" t="s">
        <v>69</v>
      </c>
      <c r="H222" s="562">
        <f>+C222*E222</f>
        <v>0</v>
      </c>
      <c r="J222" s="202">
        <v>0</v>
      </c>
    </row>
    <row r="223" spans="1:10" s="193" customFormat="1">
      <c r="A223" s="201"/>
      <c r="B223" s="201"/>
      <c r="C223" s="201"/>
      <c r="D223" s="201"/>
      <c r="E223" s="202"/>
      <c r="G223" s="201"/>
      <c r="H223" s="202"/>
      <c r="J223" s="202"/>
    </row>
    <row r="224" spans="1:10" s="193" customFormat="1">
      <c r="A224" s="199" t="s">
        <v>618</v>
      </c>
      <c r="B224" s="189" t="s">
        <v>619</v>
      </c>
      <c r="C224" s="201"/>
      <c r="D224" s="201"/>
      <c r="E224" s="202"/>
      <c r="G224" s="201"/>
      <c r="H224" s="202"/>
      <c r="J224" s="202"/>
    </row>
    <row r="225" spans="1:10" s="193" customFormat="1">
      <c r="A225" s="201"/>
    </row>
    <row r="226" spans="1:10" s="193" customFormat="1">
      <c r="A226" s="201"/>
      <c r="B226" s="201" t="s">
        <v>426</v>
      </c>
      <c r="C226" s="201">
        <v>40</v>
      </c>
      <c r="D226" s="201" t="s">
        <v>544</v>
      </c>
      <c r="E226" s="562">
        <v>0</v>
      </c>
      <c r="G226" s="201" t="s">
        <v>69</v>
      </c>
      <c r="H226" s="562">
        <f>+C226*E226</f>
        <v>0</v>
      </c>
      <c r="J226" s="202">
        <v>0</v>
      </c>
    </row>
    <row r="227" spans="1:10" s="193" customFormat="1">
      <c r="A227" s="201"/>
      <c r="B227" s="201"/>
      <c r="C227" s="201"/>
      <c r="D227" s="201"/>
      <c r="E227" s="202"/>
      <c r="G227" s="201"/>
      <c r="H227" s="202"/>
      <c r="J227" s="202"/>
    </row>
    <row r="228" spans="1:10" s="193" customFormat="1">
      <c r="A228" s="199" t="s">
        <v>620</v>
      </c>
      <c r="B228" s="189" t="s">
        <v>621</v>
      </c>
      <c r="C228" s="201"/>
      <c r="D228" s="201"/>
      <c r="E228" s="202"/>
      <c r="G228" s="201"/>
      <c r="H228" s="202"/>
      <c r="J228" s="202"/>
    </row>
    <row r="229" spans="1:10" s="193" customFormat="1">
      <c r="A229" s="201"/>
    </row>
    <row r="230" spans="1:10" s="193" customFormat="1">
      <c r="A230" s="201"/>
      <c r="B230" s="201" t="s">
        <v>426</v>
      </c>
      <c r="C230" s="201">
        <v>40</v>
      </c>
      <c r="D230" s="201" t="s">
        <v>544</v>
      </c>
      <c r="E230" s="562">
        <v>0</v>
      </c>
      <c r="G230" s="201" t="s">
        <v>69</v>
      </c>
      <c r="H230" s="562">
        <f>+C230*E230</f>
        <v>0</v>
      </c>
      <c r="J230" s="202">
        <v>0</v>
      </c>
    </row>
    <row r="231" spans="1:10" s="193" customFormat="1">
      <c r="A231" s="201"/>
      <c r="B231" s="201"/>
      <c r="C231" s="201"/>
      <c r="D231" s="201"/>
      <c r="E231" s="202"/>
      <c r="G231" s="201"/>
      <c r="H231" s="202"/>
      <c r="J231" s="202"/>
    </row>
    <row r="232" spans="1:10" s="193" customFormat="1">
      <c r="A232" s="199" t="s">
        <v>618</v>
      </c>
      <c r="B232" s="193" t="s">
        <v>622</v>
      </c>
      <c r="C232" s="201"/>
      <c r="D232" s="201"/>
      <c r="E232" s="202"/>
      <c r="G232" s="201"/>
      <c r="H232" s="202"/>
      <c r="J232" s="202"/>
    </row>
    <row r="233" spans="1:10" s="193" customFormat="1">
      <c r="A233" s="201"/>
      <c r="B233" s="201"/>
      <c r="C233" s="201"/>
      <c r="D233" s="201"/>
      <c r="E233" s="202"/>
      <c r="G233" s="201"/>
      <c r="H233" s="202"/>
      <c r="J233" s="202"/>
    </row>
    <row r="234" spans="1:10" s="193" customFormat="1">
      <c r="A234" s="201"/>
      <c r="B234" s="201" t="s">
        <v>11</v>
      </c>
      <c r="C234" s="201">
        <v>1</v>
      </c>
      <c r="D234" s="201" t="s">
        <v>544</v>
      </c>
      <c r="E234" s="562">
        <v>0</v>
      </c>
      <c r="G234" s="201" t="s">
        <v>69</v>
      </c>
      <c r="H234" s="562">
        <f>+C234*E234</f>
        <v>0</v>
      </c>
      <c r="J234" s="202">
        <v>0</v>
      </c>
    </row>
    <row r="235" spans="1:10" s="193" customFormat="1">
      <c r="A235" s="201"/>
      <c r="B235" s="201"/>
      <c r="C235" s="201"/>
      <c r="D235" s="201"/>
      <c r="E235" s="202"/>
      <c r="G235" s="201"/>
      <c r="H235" s="202"/>
      <c r="J235" s="202"/>
    </row>
    <row r="236" spans="1:10" s="193" customFormat="1">
      <c r="A236" s="199" t="s">
        <v>620</v>
      </c>
      <c r="B236" s="189" t="s">
        <v>623</v>
      </c>
      <c r="C236" s="201"/>
      <c r="D236" s="201"/>
      <c r="E236" s="202"/>
      <c r="G236" s="201"/>
      <c r="H236" s="202"/>
      <c r="J236" s="202"/>
    </row>
    <row r="237" spans="1:10" s="193" customFormat="1">
      <c r="A237" s="199"/>
      <c r="B237" s="200" t="s">
        <v>624</v>
      </c>
      <c r="C237" s="201"/>
      <c r="D237" s="201"/>
      <c r="E237" s="202"/>
      <c r="G237" s="201"/>
      <c r="H237" s="202"/>
      <c r="J237" s="202"/>
    </row>
    <row r="238" spans="1:10" s="193" customFormat="1">
      <c r="A238" s="201"/>
      <c r="B238" s="201"/>
      <c r="C238" s="201"/>
      <c r="D238" s="201"/>
      <c r="E238" s="202"/>
      <c r="G238" s="201"/>
      <c r="H238" s="202"/>
      <c r="J238" s="202"/>
    </row>
    <row r="239" spans="1:10" s="193" customFormat="1">
      <c r="A239" s="201"/>
      <c r="B239" s="201" t="s">
        <v>426</v>
      </c>
      <c r="C239" s="201">
        <v>40</v>
      </c>
      <c r="D239" s="201" t="s">
        <v>544</v>
      </c>
      <c r="E239" s="562">
        <v>0</v>
      </c>
      <c r="G239" s="201" t="s">
        <v>69</v>
      </c>
      <c r="H239" s="562">
        <f>+C239*E239</f>
        <v>0</v>
      </c>
      <c r="J239" s="202">
        <v>0</v>
      </c>
    </row>
    <row r="240" spans="1:10" s="193" customFormat="1"/>
    <row r="241" spans="1:10" s="193" customFormat="1">
      <c r="B241" s="194" t="s">
        <v>539</v>
      </c>
      <c r="G241" s="220" t="s">
        <v>69</v>
      </c>
      <c r="H241" s="564">
        <f>SUM(H114:H239)</f>
        <v>0</v>
      </c>
    </row>
    <row r="243" spans="1:10" ht="15.75">
      <c r="A243" s="196" t="s">
        <v>625</v>
      </c>
    </row>
    <row r="244" spans="1:10" s="193" customFormat="1">
      <c r="A244" s="203"/>
    </row>
    <row r="245" spans="1:10" s="193" customFormat="1">
      <c r="A245" s="201" t="s">
        <v>435</v>
      </c>
      <c r="B245" s="200" t="s">
        <v>626</v>
      </c>
      <c r="C245" s="201"/>
      <c r="D245" s="201"/>
      <c r="E245" s="202"/>
      <c r="G245" s="201"/>
      <c r="H245" s="202"/>
      <c r="J245" s="202"/>
    </row>
    <row r="246" spans="1:10" s="193" customFormat="1">
      <c r="A246" s="201"/>
      <c r="B246" s="200" t="s">
        <v>627</v>
      </c>
      <c r="C246" s="201"/>
      <c r="D246" s="201"/>
      <c r="E246" s="202"/>
      <c r="G246" s="201"/>
      <c r="H246" s="202"/>
      <c r="J246" s="202"/>
    </row>
    <row r="247" spans="1:10" s="193" customFormat="1">
      <c r="A247" s="201"/>
      <c r="B247" s="200" t="s">
        <v>628</v>
      </c>
      <c r="C247" s="201"/>
      <c r="D247" s="201"/>
      <c r="E247" s="202"/>
      <c r="G247" s="201"/>
      <c r="H247" s="202"/>
      <c r="J247" s="202"/>
    </row>
    <row r="248" spans="1:10" s="193" customFormat="1">
      <c r="A248" s="201"/>
      <c r="B248" s="200" t="s">
        <v>629</v>
      </c>
      <c r="C248" s="201"/>
      <c r="D248" s="201"/>
      <c r="E248" s="202"/>
      <c r="G248" s="201"/>
      <c r="H248" s="202"/>
      <c r="J248" s="202"/>
    </row>
    <row r="249" spans="1:10" s="193" customFormat="1">
      <c r="A249" s="201"/>
      <c r="B249" s="200" t="s">
        <v>630</v>
      </c>
      <c r="C249" s="201"/>
      <c r="D249" s="201"/>
      <c r="E249" s="202"/>
      <c r="G249" s="201"/>
      <c r="H249" s="202"/>
      <c r="J249" s="202"/>
    </row>
    <row r="250" spans="1:10" s="193" customFormat="1">
      <c r="A250" s="201"/>
    </row>
    <row r="251" spans="1:10" s="193" customFormat="1">
      <c r="A251" s="201"/>
      <c r="B251" s="199" t="s">
        <v>543</v>
      </c>
      <c r="C251" s="201">
        <v>1</v>
      </c>
      <c r="D251" s="201" t="s">
        <v>544</v>
      </c>
      <c r="E251" s="562">
        <v>0</v>
      </c>
      <c r="G251" s="201" t="s">
        <v>69</v>
      </c>
      <c r="H251" s="562">
        <f>+C251*E251</f>
        <v>0</v>
      </c>
      <c r="J251" s="202">
        <v>0</v>
      </c>
    </row>
    <row r="252" spans="1:10" s="193" customFormat="1">
      <c r="A252" s="201"/>
      <c r="B252" s="201"/>
      <c r="C252" s="201"/>
      <c r="D252" s="201"/>
      <c r="E252" s="202"/>
      <c r="G252" s="201"/>
      <c r="H252" s="202"/>
      <c r="J252" s="202"/>
    </row>
    <row r="253" spans="1:10" s="193" customFormat="1">
      <c r="A253" s="201"/>
      <c r="B253" s="200" t="s">
        <v>631</v>
      </c>
      <c r="C253" s="201"/>
      <c r="D253" s="201"/>
      <c r="E253" s="202"/>
      <c r="G253" s="201"/>
      <c r="H253" s="202"/>
      <c r="J253" s="202"/>
    </row>
    <row r="254" spans="1:10" s="193" customFormat="1">
      <c r="A254" s="201"/>
      <c r="B254" s="200" t="s">
        <v>632</v>
      </c>
      <c r="C254" s="201"/>
      <c r="D254" s="201"/>
      <c r="E254" s="202"/>
      <c r="G254" s="201"/>
      <c r="H254" s="202"/>
      <c r="J254" s="202"/>
    </row>
    <row r="255" spans="1:10" s="193" customFormat="1">
      <c r="A255" s="201"/>
      <c r="B255" s="200" t="s">
        <v>633</v>
      </c>
      <c r="C255" s="201"/>
      <c r="D255" s="201"/>
      <c r="E255" s="202"/>
      <c r="G255" s="201"/>
      <c r="H255" s="202"/>
      <c r="J255" s="202"/>
    </row>
    <row r="256" spans="1:10" s="193" customFormat="1">
      <c r="B256" s="200"/>
      <c r="C256" s="201"/>
      <c r="D256" s="201"/>
      <c r="E256" s="202"/>
      <c r="G256" s="201"/>
      <c r="H256" s="202"/>
      <c r="J256" s="202"/>
    </row>
    <row r="257" spans="1:10" s="193" customFormat="1">
      <c r="A257" s="199" t="s">
        <v>438</v>
      </c>
      <c r="B257" s="200" t="s">
        <v>634</v>
      </c>
      <c r="C257" s="201"/>
      <c r="D257" s="201"/>
      <c r="E257" s="202"/>
      <c r="G257" s="201"/>
      <c r="H257" s="202"/>
      <c r="J257" s="202"/>
    </row>
    <row r="258" spans="1:10" s="193" customFormat="1">
      <c r="A258" s="201"/>
    </row>
    <row r="259" spans="1:10" s="193" customFormat="1">
      <c r="A259" s="201"/>
      <c r="B259" s="201" t="s">
        <v>11</v>
      </c>
      <c r="C259" s="201">
        <v>4</v>
      </c>
      <c r="D259" s="201" t="s">
        <v>544</v>
      </c>
      <c r="E259" s="562">
        <v>0</v>
      </c>
      <c r="G259" s="201" t="s">
        <v>69</v>
      </c>
      <c r="H259" s="562">
        <f>+C259*E259</f>
        <v>0</v>
      </c>
      <c r="J259" s="202">
        <v>0</v>
      </c>
    </row>
    <row r="260" spans="1:10" s="193" customFormat="1">
      <c r="A260" s="201"/>
    </row>
    <row r="261" spans="1:10" s="193" customFormat="1">
      <c r="A261" s="199" t="s">
        <v>440</v>
      </c>
      <c r="B261" s="200" t="s">
        <v>635</v>
      </c>
      <c r="C261" s="201"/>
      <c r="D261" s="201"/>
      <c r="E261" s="202"/>
      <c r="G261" s="201"/>
      <c r="H261" s="202"/>
      <c r="J261" s="202"/>
    </row>
    <row r="262" spans="1:10" s="193" customFormat="1">
      <c r="A262" s="201"/>
    </row>
    <row r="263" spans="1:10" s="193" customFormat="1">
      <c r="A263" s="201"/>
      <c r="B263" s="201" t="s">
        <v>11</v>
      </c>
      <c r="C263" s="201">
        <v>4</v>
      </c>
      <c r="D263" s="201" t="s">
        <v>544</v>
      </c>
      <c r="E263" s="562">
        <v>0</v>
      </c>
      <c r="G263" s="201" t="s">
        <v>69</v>
      </c>
      <c r="H263" s="562">
        <f>+C263*E263</f>
        <v>0</v>
      </c>
      <c r="J263" s="202">
        <v>0</v>
      </c>
    </row>
    <row r="264" spans="1:10" s="193" customFormat="1">
      <c r="A264" s="201"/>
    </row>
    <row r="265" spans="1:10" s="193" customFormat="1">
      <c r="A265" s="199" t="s">
        <v>443</v>
      </c>
      <c r="B265" s="200" t="s">
        <v>636</v>
      </c>
      <c r="C265" s="201"/>
      <c r="D265" s="201"/>
      <c r="E265" s="202"/>
      <c r="G265" s="201"/>
      <c r="H265" s="202"/>
      <c r="J265" s="202"/>
    </row>
    <row r="266" spans="1:10" s="193" customFormat="1">
      <c r="A266" s="201"/>
    </row>
    <row r="267" spans="1:10" s="193" customFormat="1">
      <c r="A267" s="201"/>
      <c r="B267" s="201" t="s">
        <v>11</v>
      </c>
      <c r="C267" s="201">
        <v>50</v>
      </c>
      <c r="D267" s="201" t="s">
        <v>544</v>
      </c>
      <c r="E267" s="562">
        <v>0</v>
      </c>
      <c r="G267" s="201" t="s">
        <v>69</v>
      </c>
      <c r="H267" s="562">
        <f>+C267*E267</f>
        <v>0</v>
      </c>
      <c r="J267" s="202">
        <v>0</v>
      </c>
    </row>
    <row r="268" spans="1:10" s="193" customFormat="1">
      <c r="A268" s="201"/>
      <c r="B268" s="201"/>
      <c r="C268" s="201"/>
      <c r="D268" s="201"/>
      <c r="E268" s="202"/>
      <c r="G268" s="201"/>
      <c r="H268" s="202"/>
      <c r="J268" s="202"/>
    </row>
    <row r="269" spans="1:10" s="193" customFormat="1">
      <c r="A269" s="199" t="s">
        <v>461</v>
      </c>
      <c r="B269" s="200" t="s">
        <v>637</v>
      </c>
      <c r="C269" s="201"/>
      <c r="D269" s="201"/>
      <c r="E269" s="202"/>
      <c r="G269" s="201"/>
      <c r="H269" s="202"/>
      <c r="J269" s="202"/>
    </row>
    <row r="270" spans="1:10" s="193" customFormat="1">
      <c r="A270" s="201"/>
    </row>
    <row r="271" spans="1:10" s="193" customFormat="1">
      <c r="A271" s="201"/>
      <c r="B271" s="201" t="s">
        <v>11</v>
      </c>
      <c r="C271" s="201">
        <v>25</v>
      </c>
      <c r="D271" s="201" t="s">
        <v>544</v>
      </c>
      <c r="E271" s="562">
        <v>0</v>
      </c>
      <c r="G271" s="201" t="s">
        <v>69</v>
      </c>
      <c r="H271" s="562">
        <f>+C271*E271</f>
        <v>0</v>
      </c>
      <c r="J271" s="202">
        <v>0</v>
      </c>
    </row>
    <row r="272" spans="1:10" s="193" customFormat="1">
      <c r="A272" s="201"/>
      <c r="B272" s="201"/>
      <c r="C272" s="201"/>
      <c r="D272" s="201"/>
      <c r="E272" s="202"/>
      <c r="G272" s="201"/>
      <c r="H272" s="202"/>
      <c r="J272" s="202"/>
    </row>
    <row r="273" spans="1:10" s="193" customFormat="1">
      <c r="A273" s="199" t="s">
        <v>465</v>
      </c>
      <c r="B273" s="200" t="s">
        <v>638</v>
      </c>
      <c r="C273" s="201"/>
      <c r="D273" s="201"/>
      <c r="E273" s="202"/>
      <c r="G273" s="201"/>
      <c r="H273" s="202"/>
      <c r="J273" s="202"/>
    </row>
    <row r="274" spans="1:10" s="193" customFormat="1">
      <c r="A274" s="201"/>
      <c r="B274" s="201"/>
      <c r="C274" s="201"/>
      <c r="D274" s="201"/>
      <c r="E274" s="202"/>
      <c r="G274" s="201"/>
      <c r="H274" s="202"/>
      <c r="J274" s="202"/>
    </row>
    <row r="275" spans="1:10" s="193" customFormat="1">
      <c r="A275" s="201"/>
      <c r="B275" s="201" t="s">
        <v>11</v>
      </c>
      <c r="C275" s="201">
        <v>3</v>
      </c>
      <c r="D275" s="201" t="s">
        <v>544</v>
      </c>
      <c r="E275" s="563">
        <v>0</v>
      </c>
      <c r="G275" s="201" t="s">
        <v>69</v>
      </c>
      <c r="H275" s="562">
        <f>+C275*E275</f>
        <v>0</v>
      </c>
      <c r="J275" s="202">
        <v>0</v>
      </c>
    </row>
    <row r="276" spans="1:10" s="193" customFormat="1">
      <c r="A276" s="201"/>
      <c r="B276" s="201"/>
      <c r="C276" s="201"/>
      <c r="D276" s="201"/>
      <c r="E276" s="202"/>
      <c r="G276" s="201"/>
      <c r="H276" s="202"/>
      <c r="J276" s="202"/>
    </row>
    <row r="277" spans="1:10" s="193" customFormat="1">
      <c r="A277" s="199" t="s">
        <v>469</v>
      </c>
      <c r="B277" s="200" t="s">
        <v>639</v>
      </c>
      <c r="C277" s="201"/>
      <c r="D277" s="201"/>
      <c r="E277" s="202"/>
      <c r="G277" s="201"/>
      <c r="H277" s="202"/>
      <c r="J277" s="202"/>
    </row>
    <row r="278" spans="1:10" s="193" customFormat="1">
      <c r="A278" s="201"/>
    </row>
    <row r="279" spans="1:10" s="193" customFormat="1">
      <c r="A279" s="201"/>
      <c r="B279" s="201" t="s">
        <v>11</v>
      </c>
      <c r="C279" s="201">
        <v>2</v>
      </c>
      <c r="D279" s="201" t="s">
        <v>544</v>
      </c>
      <c r="E279" s="562">
        <v>0</v>
      </c>
      <c r="G279" s="201" t="s">
        <v>69</v>
      </c>
      <c r="H279" s="562">
        <f>+C279*E279</f>
        <v>0</v>
      </c>
      <c r="J279" s="202">
        <v>0</v>
      </c>
    </row>
    <row r="280" spans="1:10" s="193" customFormat="1">
      <c r="A280" s="201"/>
      <c r="B280" s="201"/>
      <c r="C280" s="201"/>
      <c r="D280" s="201"/>
      <c r="E280" s="202"/>
      <c r="G280" s="201"/>
      <c r="H280" s="202"/>
      <c r="J280" s="202"/>
    </row>
    <row r="281" spans="1:10" s="193" customFormat="1">
      <c r="A281" s="201"/>
      <c r="B281" s="200" t="s">
        <v>640</v>
      </c>
      <c r="C281" s="201"/>
      <c r="D281" s="201"/>
      <c r="E281" s="202"/>
      <c r="G281" s="201"/>
      <c r="H281" s="202"/>
      <c r="J281" s="202"/>
    </row>
    <row r="282" spans="1:10" s="193" customFormat="1">
      <c r="A282" s="201"/>
      <c r="B282" s="200" t="s">
        <v>641</v>
      </c>
      <c r="C282" s="201"/>
      <c r="D282" s="201"/>
      <c r="E282" s="202"/>
      <c r="G282" s="201"/>
      <c r="H282" s="202"/>
      <c r="J282" s="202"/>
    </row>
    <row r="283" spans="1:10" s="193" customFormat="1">
      <c r="A283" s="201"/>
      <c r="B283" s="200"/>
      <c r="C283" s="201"/>
      <c r="D283" s="201"/>
      <c r="E283" s="202"/>
      <c r="G283" s="201"/>
      <c r="H283" s="202"/>
      <c r="J283" s="202"/>
    </row>
    <row r="284" spans="1:10" s="193" customFormat="1">
      <c r="A284" s="199" t="s">
        <v>473</v>
      </c>
      <c r="B284" s="189" t="s">
        <v>642</v>
      </c>
    </row>
    <row r="285" spans="1:10" s="193" customFormat="1">
      <c r="A285" s="201"/>
      <c r="B285" s="207"/>
    </row>
    <row r="286" spans="1:10" s="193" customFormat="1">
      <c r="A286" s="201"/>
      <c r="B286" s="201" t="s">
        <v>426</v>
      </c>
      <c r="C286" s="201">
        <v>200</v>
      </c>
      <c r="D286" s="201" t="s">
        <v>544</v>
      </c>
      <c r="E286" s="562">
        <v>0</v>
      </c>
      <c r="G286" s="201" t="s">
        <v>69</v>
      </c>
      <c r="H286" s="562">
        <f>+C286*E286</f>
        <v>0</v>
      </c>
      <c r="J286" s="202">
        <v>0</v>
      </c>
    </row>
    <row r="287" spans="1:10" s="193" customFormat="1">
      <c r="A287" s="201"/>
      <c r="B287" s="201"/>
      <c r="C287" s="201"/>
      <c r="D287" s="201"/>
      <c r="E287" s="202"/>
      <c r="G287" s="201"/>
      <c r="H287" s="202"/>
      <c r="J287" s="202"/>
    </row>
    <row r="288" spans="1:10" s="193" customFormat="1">
      <c r="A288" s="199" t="s">
        <v>478</v>
      </c>
      <c r="B288" s="193" t="s">
        <v>643</v>
      </c>
    </row>
    <row r="289" spans="1:10" s="193" customFormat="1">
      <c r="A289" s="201"/>
      <c r="B289" s="207"/>
    </row>
    <row r="290" spans="1:10" s="193" customFormat="1">
      <c r="A290" s="201"/>
      <c r="B290" s="201" t="s">
        <v>426</v>
      </c>
      <c r="C290" s="201">
        <v>1200</v>
      </c>
      <c r="D290" s="201" t="s">
        <v>544</v>
      </c>
      <c r="E290" s="562">
        <v>0</v>
      </c>
      <c r="G290" s="201" t="s">
        <v>69</v>
      </c>
      <c r="H290" s="562">
        <f>+C290*E290</f>
        <v>0</v>
      </c>
      <c r="J290" s="202">
        <v>0</v>
      </c>
    </row>
    <row r="291" spans="1:10" s="193" customFormat="1">
      <c r="A291" s="201"/>
      <c r="B291" s="201"/>
      <c r="C291" s="201"/>
      <c r="D291" s="201"/>
      <c r="E291" s="202"/>
      <c r="G291" s="201"/>
      <c r="H291" s="202"/>
      <c r="J291" s="202"/>
    </row>
    <row r="292" spans="1:10" s="193" customFormat="1">
      <c r="A292" s="199" t="s">
        <v>481</v>
      </c>
      <c r="B292" s="189" t="s">
        <v>644</v>
      </c>
    </row>
    <row r="293" spans="1:10" s="193" customFormat="1">
      <c r="A293" s="201"/>
      <c r="B293" s="207"/>
    </row>
    <row r="294" spans="1:10" s="193" customFormat="1">
      <c r="A294" s="201"/>
      <c r="B294" s="201" t="s">
        <v>426</v>
      </c>
      <c r="C294" s="201">
        <v>100</v>
      </c>
      <c r="D294" s="201" t="s">
        <v>544</v>
      </c>
      <c r="E294" s="562">
        <v>0</v>
      </c>
      <c r="G294" s="201" t="s">
        <v>69</v>
      </c>
      <c r="H294" s="562">
        <f>+C294*E294</f>
        <v>0</v>
      </c>
      <c r="J294" s="202">
        <v>0</v>
      </c>
    </row>
    <row r="295" spans="1:10" s="193" customFormat="1">
      <c r="A295" s="201"/>
      <c r="B295" s="201"/>
      <c r="C295" s="201"/>
      <c r="D295" s="201"/>
      <c r="E295" s="202"/>
      <c r="G295" s="201"/>
      <c r="H295" s="202"/>
      <c r="J295" s="202"/>
    </row>
    <row r="296" spans="1:10" s="193" customFormat="1">
      <c r="A296" s="199" t="s">
        <v>486</v>
      </c>
      <c r="B296" s="189" t="s">
        <v>645</v>
      </c>
    </row>
    <row r="297" spans="1:10" s="193" customFormat="1">
      <c r="A297" s="201"/>
      <c r="B297" s="207"/>
    </row>
    <row r="298" spans="1:10" s="193" customFormat="1">
      <c r="A298" s="201"/>
      <c r="B298" s="201" t="s">
        <v>426</v>
      </c>
      <c r="C298" s="201">
        <v>400</v>
      </c>
      <c r="D298" s="201" t="s">
        <v>544</v>
      </c>
      <c r="E298" s="562">
        <v>0</v>
      </c>
      <c r="G298" s="201" t="s">
        <v>69</v>
      </c>
      <c r="H298" s="562">
        <f>+C298*E298</f>
        <v>0</v>
      </c>
      <c r="J298" s="202">
        <v>0</v>
      </c>
    </row>
    <row r="299" spans="1:10" s="193" customFormat="1">
      <c r="A299" s="201"/>
      <c r="B299" s="201"/>
      <c r="C299" s="201"/>
      <c r="D299" s="201"/>
      <c r="E299" s="202"/>
      <c r="G299" s="201"/>
      <c r="H299" s="202"/>
      <c r="J299" s="202"/>
    </row>
    <row r="300" spans="1:10" s="193" customFormat="1">
      <c r="A300" s="199" t="s">
        <v>489</v>
      </c>
      <c r="B300" s="205" t="s">
        <v>646</v>
      </c>
      <c r="C300" s="201"/>
      <c r="D300" s="201"/>
      <c r="E300" s="202"/>
      <c r="G300" s="201"/>
      <c r="H300" s="202"/>
      <c r="J300" s="202"/>
    </row>
    <row r="301" spans="1:10" s="193" customFormat="1">
      <c r="A301" s="201"/>
    </row>
    <row r="302" spans="1:10" s="193" customFormat="1">
      <c r="A302" s="201"/>
      <c r="B302" s="201" t="s">
        <v>426</v>
      </c>
      <c r="C302" s="201">
        <v>300</v>
      </c>
      <c r="D302" s="201" t="s">
        <v>544</v>
      </c>
      <c r="E302" s="562">
        <v>0</v>
      </c>
      <c r="G302" s="201" t="s">
        <v>69</v>
      </c>
      <c r="H302" s="562">
        <f>+C302*E302</f>
        <v>0</v>
      </c>
      <c r="J302" s="202">
        <v>0</v>
      </c>
    </row>
    <row r="303" spans="1:10" s="193" customFormat="1">
      <c r="A303" s="201"/>
      <c r="B303" s="201"/>
      <c r="C303" s="201"/>
      <c r="D303" s="201"/>
      <c r="E303" s="202"/>
      <c r="G303" s="201"/>
      <c r="H303" s="202"/>
      <c r="J303" s="202"/>
    </row>
    <row r="304" spans="1:10" s="193" customFormat="1">
      <c r="A304" s="199" t="s">
        <v>491</v>
      </c>
      <c r="B304" s="205" t="s">
        <v>647</v>
      </c>
      <c r="C304" s="201"/>
      <c r="D304" s="201"/>
      <c r="E304" s="202"/>
      <c r="G304" s="201"/>
      <c r="H304" s="202"/>
      <c r="J304" s="202"/>
    </row>
    <row r="305" spans="1:10" s="193" customFormat="1">
      <c r="A305" s="201"/>
    </row>
    <row r="306" spans="1:10" s="193" customFormat="1">
      <c r="A306" s="201"/>
      <c r="B306" s="201" t="s">
        <v>426</v>
      </c>
      <c r="C306" s="201">
        <v>300</v>
      </c>
      <c r="D306" s="201" t="s">
        <v>544</v>
      </c>
      <c r="E306" s="562">
        <v>0</v>
      </c>
      <c r="G306" s="201" t="s">
        <v>69</v>
      </c>
      <c r="H306" s="562">
        <f>+C306*E306</f>
        <v>0</v>
      </c>
      <c r="J306" s="202">
        <v>0</v>
      </c>
    </row>
    <row r="307" spans="1:10" s="193" customFormat="1">
      <c r="A307" s="201"/>
      <c r="B307" s="201"/>
      <c r="C307" s="201"/>
      <c r="D307" s="201"/>
      <c r="E307" s="202"/>
      <c r="G307" s="201"/>
      <c r="H307" s="202"/>
      <c r="J307" s="202"/>
    </row>
    <row r="308" spans="1:10" s="193" customFormat="1">
      <c r="A308" s="199" t="s">
        <v>616</v>
      </c>
      <c r="B308" s="193" t="s">
        <v>648</v>
      </c>
    </row>
    <row r="309" spans="1:10" s="193" customFormat="1">
      <c r="A309" s="201"/>
      <c r="B309" s="193" t="s">
        <v>649</v>
      </c>
    </row>
    <row r="310" spans="1:10" s="193" customFormat="1">
      <c r="A310" s="201"/>
      <c r="B310" s="201"/>
      <c r="C310" s="201"/>
      <c r="D310" s="201"/>
      <c r="E310" s="202"/>
      <c r="G310" s="201"/>
      <c r="H310" s="202"/>
      <c r="J310" s="202"/>
    </row>
    <row r="311" spans="1:10" s="193" customFormat="1">
      <c r="A311" s="201"/>
      <c r="B311" s="201" t="s">
        <v>11</v>
      </c>
      <c r="C311" s="201">
        <v>1</v>
      </c>
      <c r="D311" s="201" t="s">
        <v>544</v>
      </c>
      <c r="E311" s="562">
        <v>0</v>
      </c>
      <c r="G311" s="201" t="s">
        <v>69</v>
      </c>
      <c r="H311" s="562">
        <f>+C311*E311</f>
        <v>0</v>
      </c>
      <c r="J311" s="202">
        <v>0</v>
      </c>
    </row>
    <row r="312" spans="1:10" s="193" customFormat="1">
      <c r="A312" s="201"/>
      <c r="B312" s="201"/>
      <c r="C312" s="201"/>
      <c r="D312" s="201"/>
      <c r="E312" s="202"/>
      <c r="G312" s="201"/>
      <c r="H312" s="202"/>
      <c r="J312" s="202"/>
    </row>
    <row r="313" spans="1:10" s="193" customFormat="1">
      <c r="A313" s="199" t="s">
        <v>618</v>
      </c>
      <c r="B313" s="222" t="s">
        <v>650</v>
      </c>
    </row>
    <row r="314" spans="1:10" s="193" customFormat="1">
      <c r="A314" s="201"/>
      <c r="B314" s="201"/>
      <c r="C314" s="201"/>
      <c r="D314" s="201"/>
      <c r="E314" s="202"/>
      <c r="G314" s="201"/>
      <c r="H314" s="202"/>
      <c r="J314" s="202"/>
    </row>
    <row r="315" spans="1:10" s="193" customFormat="1">
      <c r="A315" s="201"/>
      <c r="B315" s="201" t="s">
        <v>426</v>
      </c>
      <c r="C315" s="201">
        <v>50</v>
      </c>
      <c r="D315" s="201" t="s">
        <v>544</v>
      </c>
      <c r="E315" s="562">
        <v>0</v>
      </c>
      <c r="G315" s="201" t="s">
        <v>69</v>
      </c>
      <c r="H315" s="562">
        <f>+C315*E315</f>
        <v>0</v>
      </c>
      <c r="J315" s="202">
        <v>0</v>
      </c>
    </row>
    <row r="316" spans="1:10" s="193" customFormat="1">
      <c r="A316" s="201"/>
      <c r="B316" s="201"/>
      <c r="C316" s="201"/>
      <c r="D316" s="201"/>
      <c r="E316" s="202"/>
      <c r="G316" s="201"/>
      <c r="H316" s="202"/>
      <c r="J316" s="202"/>
    </row>
    <row r="317" spans="1:10" s="193" customFormat="1">
      <c r="A317" s="199" t="s">
        <v>620</v>
      </c>
      <c r="B317" s="222" t="s">
        <v>651</v>
      </c>
    </row>
    <row r="318" spans="1:10" s="193" customFormat="1">
      <c r="A318" s="201"/>
      <c r="B318" s="201"/>
      <c r="C318" s="201"/>
      <c r="D318" s="201"/>
      <c r="E318" s="202"/>
      <c r="G318" s="201"/>
      <c r="H318" s="202"/>
      <c r="J318" s="202"/>
    </row>
    <row r="319" spans="1:10" s="193" customFormat="1">
      <c r="A319" s="201"/>
      <c r="B319" s="201" t="s">
        <v>11</v>
      </c>
      <c r="C319" s="201">
        <v>10</v>
      </c>
      <c r="D319" s="201" t="s">
        <v>544</v>
      </c>
      <c r="E319" s="562">
        <v>0</v>
      </c>
      <c r="G319" s="201" t="s">
        <v>69</v>
      </c>
      <c r="H319" s="562">
        <f>+C319*E319</f>
        <v>0</v>
      </c>
      <c r="J319" s="202">
        <v>0</v>
      </c>
    </row>
    <row r="320" spans="1:10" s="193" customFormat="1">
      <c r="A320" s="201"/>
      <c r="B320" s="201"/>
      <c r="C320" s="201"/>
      <c r="D320" s="201"/>
      <c r="E320" s="202"/>
      <c r="G320" s="201"/>
      <c r="H320" s="202"/>
      <c r="J320" s="202"/>
    </row>
    <row r="321" spans="1:10" s="193" customFormat="1">
      <c r="A321" s="199" t="s">
        <v>652</v>
      </c>
      <c r="B321" s="223" t="s">
        <v>653</v>
      </c>
    </row>
    <row r="322" spans="1:10" s="193" customFormat="1">
      <c r="A322" s="201"/>
      <c r="B322" s="201"/>
      <c r="C322" s="201"/>
      <c r="D322" s="201"/>
      <c r="E322" s="202"/>
      <c r="G322" s="201"/>
      <c r="H322" s="202"/>
      <c r="J322" s="202"/>
    </row>
    <row r="323" spans="1:10" s="193" customFormat="1">
      <c r="A323" s="201"/>
      <c r="B323" s="201" t="s">
        <v>426</v>
      </c>
      <c r="C323" s="201">
        <v>200</v>
      </c>
      <c r="D323" s="201" t="s">
        <v>544</v>
      </c>
      <c r="E323" s="562">
        <v>0</v>
      </c>
      <c r="G323" s="201" t="s">
        <v>69</v>
      </c>
      <c r="H323" s="562">
        <f>+C323*E323</f>
        <v>0</v>
      </c>
      <c r="J323" s="202">
        <v>0</v>
      </c>
    </row>
    <row r="324" spans="1:10" s="193" customFormat="1">
      <c r="A324" s="201"/>
      <c r="B324" s="201"/>
      <c r="C324" s="201"/>
      <c r="D324" s="201"/>
      <c r="E324" s="202"/>
      <c r="G324" s="201"/>
      <c r="H324" s="202"/>
      <c r="J324" s="202"/>
    </row>
    <row r="325" spans="1:10" s="193" customFormat="1">
      <c r="A325" s="199" t="s">
        <v>654</v>
      </c>
      <c r="B325" s="223" t="s">
        <v>655</v>
      </c>
    </row>
    <row r="326" spans="1:10" s="193" customFormat="1">
      <c r="A326" s="199"/>
      <c r="B326" s="223" t="s">
        <v>656</v>
      </c>
    </row>
    <row r="327" spans="1:10" s="193" customFormat="1">
      <c r="A327" s="201"/>
      <c r="B327" s="205" t="s">
        <v>657</v>
      </c>
      <c r="D327" s="201"/>
      <c r="E327" s="202"/>
      <c r="G327" s="201"/>
      <c r="H327" s="202"/>
      <c r="J327" s="202"/>
    </row>
    <row r="328" spans="1:10" s="193" customFormat="1">
      <c r="A328" s="201"/>
    </row>
    <row r="329" spans="1:10" s="193" customFormat="1">
      <c r="A329" s="201"/>
      <c r="B329" s="201" t="s">
        <v>11</v>
      </c>
      <c r="C329" s="201">
        <v>100</v>
      </c>
      <c r="D329" s="201" t="s">
        <v>544</v>
      </c>
      <c r="E329" s="562">
        <v>0</v>
      </c>
      <c r="G329" s="201" t="s">
        <v>69</v>
      </c>
      <c r="H329" s="562">
        <f>+C329*E329</f>
        <v>0</v>
      </c>
      <c r="J329" s="202">
        <v>0</v>
      </c>
    </row>
    <row r="330" spans="1:10" s="193" customFormat="1">
      <c r="A330" s="201"/>
      <c r="B330" s="201"/>
      <c r="C330" s="201"/>
      <c r="D330" s="201"/>
      <c r="E330" s="202"/>
      <c r="G330" s="201"/>
      <c r="H330" s="202"/>
      <c r="J330" s="202"/>
    </row>
    <row r="331" spans="1:10" s="193" customFormat="1">
      <c r="A331" s="199" t="s">
        <v>658</v>
      </c>
      <c r="B331" s="193" t="s">
        <v>659</v>
      </c>
      <c r="C331" s="201"/>
      <c r="D331" s="201"/>
      <c r="E331" s="202"/>
      <c r="G331" s="201"/>
      <c r="H331" s="202"/>
      <c r="J331" s="202"/>
    </row>
    <row r="332" spans="1:10" s="193" customFormat="1">
      <c r="A332" s="201"/>
      <c r="B332" s="193" t="s">
        <v>660</v>
      </c>
      <c r="C332" s="201"/>
      <c r="D332" s="201"/>
      <c r="E332" s="202"/>
      <c r="G332" s="201"/>
      <c r="H332" s="202"/>
      <c r="J332" s="202"/>
    </row>
    <row r="333" spans="1:10" s="193" customFormat="1">
      <c r="A333" s="201"/>
      <c r="B333" s="193" t="s">
        <v>661</v>
      </c>
      <c r="C333" s="201"/>
      <c r="D333" s="201"/>
      <c r="E333" s="202"/>
      <c r="G333" s="201"/>
      <c r="H333" s="202"/>
      <c r="J333" s="202"/>
    </row>
    <row r="334" spans="1:10" s="193" customFormat="1">
      <c r="A334" s="201"/>
      <c r="B334" s="201"/>
      <c r="C334" s="201"/>
      <c r="D334" s="201"/>
      <c r="E334" s="202"/>
      <c r="G334" s="201"/>
      <c r="H334" s="202"/>
      <c r="J334" s="202"/>
    </row>
    <row r="335" spans="1:10" s="193" customFormat="1">
      <c r="A335" s="201"/>
      <c r="B335" s="201" t="s">
        <v>11</v>
      </c>
      <c r="C335" s="201">
        <v>300</v>
      </c>
      <c r="D335" s="201" t="s">
        <v>544</v>
      </c>
      <c r="E335" s="562">
        <v>0</v>
      </c>
      <c r="G335" s="201" t="s">
        <v>69</v>
      </c>
      <c r="H335" s="562">
        <f>+C335*E335</f>
        <v>0</v>
      </c>
      <c r="J335" s="202">
        <v>0</v>
      </c>
    </row>
    <row r="336" spans="1:10">
      <c r="A336" s="199"/>
      <c r="B336" s="199"/>
      <c r="C336" s="199"/>
      <c r="D336" s="199"/>
      <c r="E336" s="204"/>
      <c r="G336" s="199"/>
      <c r="H336" s="204"/>
      <c r="J336" s="204"/>
    </row>
    <row r="337" spans="1:10">
      <c r="A337" s="189"/>
      <c r="B337" s="194" t="s">
        <v>662</v>
      </c>
      <c r="E337" s="189"/>
      <c r="G337" s="224" t="s">
        <v>69</v>
      </c>
      <c r="H337" s="565">
        <f>SUM(H251:H335)</f>
        <v>0</v>
      </c>
    </row>
    <row r="338" spans="1:10" s="193" customFormat="1">
      <c r="A338" s="201"/>
      <c r="B338" s="201"/>
      <c r="C338" s="201"/>
      <c r="D338" s="201"/>
      <c r="E338" s="202"/>
      <c r="G338" s="201"/>
      <c r="H338" s="202"/>
      <c r="J338" s="202"/>
    </row>
    <row r="339" spans="1:10" s="193" customFormat="1" ht="15.75">
      <c r="A339" s="226" t="s">
        <v>663</v>
      </c>
      <c r="B339" s="201"/>
      <c r="C339" s="201"/>
      <c r="D339" s="201"/>
      <c r="E339" s="202"/>
      <c r="G339" s="201"/>
      <c r="H339" s="202"/>
      <c r="J339" s="202"/>
    </row>
    <row r="340" spans="1:10" s="193" customFormat="1">
      <c r="A340" s="203"/>
      <c r="B340" s="201"/>
      <c r="C340" s="201"/>
      <c r="D340" s="201"/>
      <c r="E340" s="202"/>
      <c r="G340" s="201"/>
      <c r="H340" s="202"/>
      <c r="J340" s="202"/>
    </row>
    <row r="341" spans="1:10">
      <c r="A341" s="199" t="s">
        <v>435</v>
      </c>
      <c r="B341" s="227" t="s">
        <v>664</v>
      </c>
      <c r="C341" s="193"/>
      <c r="D341" s="193"/>
      <c r="E341" s="193"/>
      <c r="F341" s="193"/>
      <c r="G341" s="193"/>
      <c r="H341" s="193"/>
      <c r="I341" s="228"/>
    </row>
    <row r="342" spans="1:10">
      <c r="A342" s="199"/>
      <c r="B342" s="227" t="s">
        <v>665</v>
      </c>
      <c r="C342" s="193"/>
      <c r="D342" s="193"/>
      <c r="E342" s="193"/>
      <c r="F342" s="193"/>
      <c r="G342" s="193"/>
      <c r="H342" s="193"/>
      <c r="I342" s="228"/>
    </row>
    <row r="343" spans="1:10">
      <c r="A343" s="199"/>
      <c r="B343" s="227" t="s">
        <v>666</v>
      </c>
      <c r="C343" s="193"/>
      <c r="D343" s="193"/>
      <c r="E343" s="193"/>
      <c r="F343" s="193"/>
      <c r="G343" s="193"/>
      <c r="H343" s="193"/>
      <c r="I343" s="228"/>
    </row>
    <row r="344" spans="1:10">
      <c r="A344" s="199"/>
      <c r="B344" s="227" t="s">
        <v>667</v>
      </c>
      <c r="C344" s="193"/>
      <c r="D344" s="193"/>
      <c r="E344" s="193"/>
      <c r="F344" s="193"/>
      <c r="G344" s="193"/>
      <c r="H344" s="193"/>
      <c r="I344" s="228"/>
    </row>
    <row r="345" spans="1:10" s="193" customFormat="1">
      <c r="A345" s="199"/>
      <c r="B345" s="189" t="s">
        <v>668</v>
      </c>
      <c r="I345" s="189"/>
    </row>
    <row r="346" spans="1:10" s="193" customFormat="1">
      <c r="A346" s="199"/>
      <c r="B346" s="227" t="s">
        <v>669</v>
      </c>
      <c r="I346" s="189"/>
    </row>
    <row r="347" spans="1:10" s="193" customFormat="1">
      <c r="A347" s="199"/>
      <c r="B347" s="227" t="s">
        <v>670</v>
      </c>
      <c r="I347" s="189"/>
    </row>
    <row r="348" spans="1:10" s="193" customFormat="1">
      <c r="A348" s="199"/>
      <c r="B348" s="227" t="s">
        <v>671</v>
      </c>
      <c r="I348" s="189"/>
    </row>
    <row r="349" spans="1:10" s="193" customFormat="1">
      <c r="A349" s="199"/>
      <c r="B349" s="227" t="s">
        <v>672</v>
      </c>
      <c r="I349" s="189"/>
    </row>
    <row r="350" spans="1:10" s="193" customFormat="1">
      <c r="A350" s="199"/>
      <c r="B350" s="227" t="s">
        <v>673</v>
      </c>
      <c r="I350" s="189"/>
    </row>
    <row r="351" spans="1:10" s="193" customFormat="1">
      <c r="A351" s="199"/>
      <c r="B351" s="227" t="s">
        <v>674</v>
      </c>
      <c r="I351" s="189"/>
    </row>
    <row r="352" spans="1:10" s="193" customFormat="1">
      <c r="A352" s="199"/>
      <c r="B352" s="227" t="s">
        <v>675</v>
      </c>
      <c r="I352" s="189"/>
    </row>
    <row r="353" spans="1:10" s="193" customFormat="1">
      <c r="A353" s="199"/>
      <c r="B353" s="227" t="s">
        <v>676</v>
      </c>
      <c r="I353" s="189"/>
    </row>
    <row r="354" spans="1:10" s="193" customFormat="1">
      <c r="A354" s="199"/>
      <c r="B354" s="227"/>
      <c r="I354" s="189"/>
    </row>
    <row r="355" spans="1:10" s="193" customFormat="1">
      <c r="A355" s="201"/>
      <c r="B355" s="189" t="s">
        <v>677</v>
      </c>
    </row>
    <row r="356" spans="1:10" s="193" customFormat="1">
      <c r="A356" s="201"/>
      <c r="B356" s="189"/>
      <c r="D356" s="189"/>
    </row>
    <row r="357" spans="1:10" s="193" customFormat="1">
      <c r="A357" s="201"/>
      <c r="B357" s="189" t="s">
        <v>678</v>
      </c>
      <c r="D357" s="189" t="s">
        <v>679</v>
      </c>
    </row>
    <row r="358" spans="1:10" s="193" customFormat="1">
      <c r="A358" s="201"/>
      <c r="B358" s="189"/>
      <c r="D358" s="189"/>
    </row>
    <row r="359" spans="1:10" s="193" customFormat="1">
      <c r="A359" s="201"/>
      <c r="B359" s="189" t="s">
        <v>680</v>
      </c>
      <c r="D359" s="189" t="s">
        <v>679</v>
      </c>
    </row>
    <row r="360" spans="1:10" s="193" customFormat="1">
      <c r="A360" s="201"/>
      <c r="B360" s="189"/>
      <c r="D360" s="189"/>
    </row>
    <row r="361" spans="1:10">
      <c r="A361" s="201"/>
      <c r="B361" s="201" t="s">
        <v>11</v>
      </c>
      <c r="C361" s="201">
        <v>24</v>
      </c>
      <c r="D361" s="201" t="s">
        <v>544</v>
      </c>
      <c r="E361" s="562">
        <v>0</v>
      </c>
      <c r="F361" s="193"/>
      <c r="G361" s="201" t="s">
        <v>69</v>
      </c>
      <c r="H361" s="562">
        <f>+C361*E361</f>
        <v>0</v>
      </c>
      <c r="I361" s="193"/>
    </row>
    <row r="362" spans="1:10" s="193" customFormat="1">
      <c r="A362" s="203"/>
      <c r="B362" s="201"/>
      <c r="C362" s="201"/>
      <c r="D362" s="201"/>
      <c r="E362" s="202"/>
      <c r="G362" s="201"/>
      <c r="I362" s="202"/>
      <c r="J362" s="202"/>
    </row>
    <row r="363" spans="1:10">
      <c r="A363" s="199" t="s">
        <v>438</v>
      </c>
      <c r="B363" s="227" t="s">
        <v>681</v>
      </c>
      <c r="C363" s="193"/>
      <c r="D363" s="193"/>
      <c r="E363" s="193"/>
      <c r="F363" s="193"/>
      <c r="G363" s="193"/>
      <c r="H363" s="193"/>
      <c r="I363" s="228"/>
    </row>
    <row r="364" spans="1:10">
      <c r="A364" s="199"/>
      <c r="B364" s="227" t="s">
        <v>665</v>
      </c>
      <c r="C364" s="193"/>
      <c r="D364" s="193"/>
      <c r="E364" s="193"/>
      <c r="F364" s="193"/>
      <c r="G364" s="193"/>
      <c r="H364" s="193"/>
      <c r="I364" s="228"/>
    </row>
    <row r="365" spans="1:10">
      <c r="A365" s="199"/>
      <c r="B365" s="227" t="s">
        <v>666</v>
      </c>
      <c r="C365" s="193"/>
      <c r="D365" s="193"/>
      <c r="E365" s="193"/>
      <c r="F365" s="193"/>
      <c r="G365" s="193"/>
      <c r="H365" s="193"/>
      <c r="I365" s="228"/>
    </row>
    <row r="366" spans="1:10">
      <c r="A366" s="199"/>
      <c r="B366" s="227" t="s">
        <v>667</v>
      </c>
      <c r="C366" s="193"/>
      <c r="D366" s="193"/>
      <c r="E366" s="193"/>
      <c r="F366" s="193"/>
      <c r="G366" s="193"/>
      <c r="H366" s="193"/>
      <c r="I366" s="228"/>
    </row>
    <row r="367" spans="1:10" s="193" customFormat="1">
      <c r="A367" s="199"/>
      <c r="B367" s="189" t="s">
        <v>668</v>
      </c>
      <c r="I367" s="189"/>
    </row>
    <row r="368" spans="1:10" s="193" customFormat="1">
      <c r="A368" s="199"/>
      <c r="B368" s="227" t="s">
        <v>669</v>
      </c>
      <c r="I368" s="189"/>
    </row>
    <row r="369" spans="1:10" s="193" customFormat="1">
      <c r="A369" s="199"/>
      <c r="B369" s="227" t="s">
        <v>670</v>
      </c>
      <c r="I369" s="189"/>
    </row>
    <row r="370" spans="1:10" s="193" customFormat="1">
      <c r="A370" s="199"/>
      <c r="B370" s="227" t="s">
        <v>671</v>
      </c>
      <c r="I370" s="189"/>
    </row>
    <row r="371" spans="1:10" s="193" customFormat="1">
      <c r="A371" s="199"/>
      <c r="B371" s="227" t="s">
        <v>672</v>
      </c>
      <c r="I371" s="189"/>
    </row>
    <row r="372" spans="1:10" s="193" customFormat="1">
      <c r="A372" s="199"/>
      <c r="B372" s="227" t="s">
        <v>673</v>
      </c>
      <c r="I372" s="189"/>
    </row>
    <row r="373" spans="1:10" s="193" customFormat="1">
      <c r="A373" s="199"/>
      <c r="B373" s="227" t="s">
        <v>674</v>
      </c>
      <c r="I373" s="189"/>
    </row>
    <row r="374" spans="1:10" s="193" customFormat="1">
      <c r="A374" s="199"/>
      <c r="B374" s="227" t="s">
        <v>675</v>
      </c>
      <c r="I374" s="189"/>
    </row>
    <row r="375" spans="1:10" s="193" customFormat="1">
      <c r="A375" s="199"/>
      <c r="B375" s="227" t="s">
        <v>676</v>
      </c>
      <c r="I375" s="189"/>
    </row>
    <row r="376" spans="1:10" s="193" customFormat="1">
      <c r="A376" s="199"/>
      <c r="B376" s="227"/>
      <c r="I376" s="189"/>
    </row>
    <row r="377" spans="1:10" s="193" customFormat="1">
      <c r="A377" s="201"/>
      <c r="B377" s="189" t="s">
        <v>677</v>
      </c>
    </row>
    <row r="378" spans="1:10" s="193" customFormat="1">
      <c r="A378" s="201"/>
      <c r="B378" s="189"/>
      <c r="D378" s="189"/>
    </row>
    <row r="379" spans="1:10" s="193" customFormat="1">
      <c r="A379" s="201"/>
      <c r="B379" s="189" t="s">
        <v>678</v>
      </c>
      <c r="D379" s="189" t="s">
        <v>679</v>
      </c>
    </row>
    <row r="380" spans="1:10" s="193" customFormat="1">
      <c r="A380" s="201"/>
      <c r="B380" s="189"/>
      <c r="D380" s="189"/>
    </row>
    <row r="381" spans="1:10" s="193" customFormat="1">
      <c r="A381" s="201"/>
      <c r="B381" s="189" t="s">
        <v>680</v>
      </c>
      <c r="D381" s="189" t="s">
        <v>679</v>
      </c>
    </row>
    <row r="382" spans="1:10" s="193" customFormat="1">
      <c r="A382" s="201"/>
      <c r="B382" s="189"/>
      <c r="D382" s="189"/>
    </row>
    <row r="383" spans="1:10" s="193" customFormat="1">
      <c r="A383" s="201"/>
      <c r="B383" s="201" t="s">
        <v>11</v>
      </c>
      <c r="C383" s="201">
        <v>29</v>
      </c>
      <c r="D383" s="201" t="s">
        <v>544</v>
      </c>
      <c r="E383" s="562">
        <v>0</v>
      </c>
      <c r="G383" s="201" t="s">
        <v>69</v>
      </c>
      <c r="H383" s="562">
        <f>+C383*E383</f>
        <v>0</v>
      </c>
      <c r="J383" s="202">
        <v>0</v>
      </c>
    </row>
    <row r="384" spans="1:10" s="193" customFormat="1">
      <c r="A384" s="203"/>
      <c r="B384" s="201"/>
      <c r="C384" s="201"/>
      <c r="D384" s="201"/>
      <c r="E384" s="202"/>
      <c r="G384" s="201"/>
      <c r="I384" s="202"/>
      <c r="J384" s="202"/>
    </row>
    <row r="385" spans="1:10" s="193" customFormat="1">
      <c r="A385" s="199" t="s">
        <v>440</v>
      </c>
      <c r="B385" s="189" t="s">
        <v>682</v>
      </c>
      <c r="I385" s="189"/>
    </row>
    <row r="386" spans="1:10" s="193" customFormat="1">
      <c r="A386" s="201"/>
      <c r="B386" s="189" t="s">
        <v>683</v>
      </c>
    </row>
    <row r="387" spans="1:10" s="193" customFormat="1">
      <c r="A387" s="201"/>
    </row>
    <row r="388" spans="1:10" s="193" customFormat="1">
      <c r="A388" s="201"/>
      <c r="B388" s="189" t="s">
        <v>677</v>
      </c>
    </row>
    <row r="389" spans="1:10" s="193" customFormat="1">
      <c r="A389" s="201"/>
      <c r="B389" s="189"/>
      <c r="D389" s="189"/>
    </row>
    <row r="390" spans="1:10" s="193" customFormat="1">
      <c r="A390" s="201"/>
      <c r="B390" s="189" t="s">
        <v>678</v>
      </c>
      <c r="D390" s="189" t="s">
        <v>679</v>
      </c>
    </row>
    <row r="391" spans="1:10" s="193" customFormat="1">
      <c r="A391" s="201"/>
      <c r="B391" s="189"/>
      <c r="D391" s="189"/>
    </row>
    <row r="392" spans="1:10" s="193" customFormat="1">
      <c r="A392" s="201"/>
      <c r="B392" s="189" t="s">
        <v>680</v>
      </c>
      <c r="D392" s="189" t="s">
        <v>679</v>
      </c>
    </row>
    <row r="393" spans="1:10" s="193" customFormat="1">
      <c r="A393" s="201"/>
      <c r="B393" s="189"/>
      <c r="D393" s="189"/>
    </row>
    <row r="394" spans="1:10" s="193" customFormat="1">
      <c r="A394" s="201"/>
      <c r="B394" s="201" t="s">
        <v>11</v>
      </c>
      <c r="C394" s="201">
        <v>75</v>
      </c>
      <c r="D394" s="201" t="s">
        <v>544</v>
      </c>
      <c r="E394" s="562">
        <v>0</v>
      </c>
      <c r="G394" s="201" t="s">
        <v>69</v>
      </c>
      <c r="H394" s="562">
        <f>+C394*E394</f>
        <v>0</v>
      </c>
      <c r="J394" s="202">
        <v>0</v>
      </c>
    </row>
    <row r="395" spans="1:10" s="215" customFormat="1">
      <c r="A395" s="214"/>
      <c r="B395" s="214"/>
      <c r="C395" s="214"/>
      <c r="D395" s="214"/>
      <c r="E395" s="216"/>
      <c r="G395" s="214"/>
      <c r="H395" s="216"/>
      <c r="J395" s="216"/>
    </row>
    <row r="396" spans="1:10" s="193" customFormat="1">
      <c r="A396" s="199" t="s">
        <v>443</v>
      </c>
      <c r="B396" s="189" t="s">
        <v>684</v>
      </c>
      <c r="H396" s="189"/>
      <c r="I396" s="189"/>
    </row>
    <row r="397" spans="1:10" s="193" customFormat="1">
      <c r="A397" s="201"/>
      <c r="B397" s="189" t="s">
        <v>685</v>
      </c>
    </row>
    <row r="398" spans="1:10" s="193" customFormat="1">
      <c r="A398" s="201"/>
    </row>
    <row r="399" spans="1:10" s="193" customFormat="1">
      <c r="A399" s="201"/>
      <c r="B399" s="189" t="s">
        <v>677</v>
      </c>
    </row>
    <row r="400" spans="1:10" s="193" customFormat="1">
      <c r="A400" s="201"/>
      <c r="B400" s="189"/>
      <c r="D400" s="189"/>
    </row>
    <row r="401" spans="1:10" s="193" customFormat="1">
      <c r="A401" s="201"/>
      <c r="B401" s="189" t="s">
        <v>678</v>
      </c>
      <c r="D401" s="189" t="s">
        <v>679</v>
      </c>
    </row>
    <row r="402" spans="1:10" s="193" customFormat="1">
      <c r="A402" s="201"/>
      <c r="B402" s="189"/>
      <c r="D402" s="189"/>
    </row>
    <row r="403" spans="1:10" s="193" customFormat="1">
      <c r="A403" s="201"/>
      <c r="B403" s="189" t="s">
        <v>680</v>
      </c>
      <c r="D403" s="189" t="s">
        <v>679</v>
      </c>
    </row>
    <row r="404" spans="1:10" s="193" customFormat="1">
      <c r="A404" s="201"/>
      <c r="B404" s="189"/>
      <c r="D404" s="189"/>
    </row>
    <row r="405" spans="1:10" s="193" customFormat="1">
      <c r="A405" s="201"/>
      <c r="B405" s="201" t="s">
        <v>11</v>
      </c>
      <c r="C405" s="201">
        <v>16</v>
      </c>
      <c r="D405" s="201" t="s">
        <v>544</v>
      </c>
      <c r="E405" s="562">
        <v>0</v>
      </c>
      <c r="G405" s="201" t="s">
        <v>69</v>
      </c>
      <c r="H405" s="562">
        <f>+C405*E405</f>
        <v>0</v>
      </c>
      <c r="J405" s="202">
        <v>0</v>
      </c>
    </row>
    <row r="406" spans="1:10" s="215" customFormat="1">
      <c r="A406" s="214"/>
      <c r="B406" s="214"/>
      <c r="C406" s="214"/>
      <c r="D406" s="214"/>
      <c r="E406" s="216"/>
      <c r="G406" s="214"/>
      <c r="H406" s="216"/>
      <c r="J406" s="216"/>
    </row>
    <row r="407" spans="1:10" s="215" customFormat="1">
      <c r="A407" s="214" t="s">
        <v>461</v>
      </c>
      <c r="B407" s="215" t="s">
        <v>686</v>
      </c>
    </row>
    <row r="408" spans="1:10" s="215" customFormat="1">
      <c r="A408" s="214"/>
      <c r="B408" s="215" t="s">
        <v>687</v>
      </c>
    </row>
    <row r="409" spans="1:10" s="215" customFormat="1">
      <c r="A409" s="214"/>
    </row>
    <row r="410" spans="1:10" s="193" customFormat="1">
      <c r="A410" s="201"/>
      <c r="B410" s="189" t="s">
        <v>677</v>
      </c>
    </row>
    <row r="411" spans="1:10" s="193" customFormat="1">
      <c r="A411" s="201"/>
      <c r="B411" s="189"/>
      <c r="D411" s="189"/>
    </row>
    <row r="412" spans="1:10" s="193" customFormat="1">
      <c r="A412" s="201"/>
      <c r="B412" s="189" t="s">
        <v>678</v>
      </c>
      <c r="D412" s="189" t="s">
        <v>679</v>
      </c>
    </row>
    <row r="413" spans="1:10" s="193" customFormat="1">
      <c r="A413" s="201"/>
      <c r="B413" s="189"/>
      <c r="D413" s="189"/>
    </row>
    <row r="414" spans="1:10" s="193" customFormat="1">
      <c r="A414" s="201"/>
      <c r="B414" s="189" t="s">
        <v>680</v>
      </c>
      <c r="D414" s="189" t="s">
        <v>679</v>
      </c>
    </row>
    <row r="415" spans="1:10" s="193" customFormat="1">
      <c r="A415" s="201"/>
      <c r="B415" s="189"/>
      <c r="D415" s="189"/>
    </row>
    <row r="416" spans="1:10" s="215" customFormat="1">
      <c r="A416" s="214"/>
      <c r="B416" s="214" t="s">
        <v>11</v>
      </c>
      <c r="C416" s="214">
        <v>10</v>
      </c>
      <c r="D416" s="214" t="s">
        <v>544</v>
      </c>
      <c r="E416" s="560">
        <v>0</v>
      </c>
      <c r="G416" s="214" t="s">
        <v>69</v>
      </c>
      <c r="H416" s="560">
        <f>+C416*E416</f>
        <v>0</v>
      </c>
      <c r="J416" s="216">
        <v>0</v>
      </c>
    </row>
    <row r="417" spans="1:10" s="215" customFormat="1">
      <c r="A417" s="214"/>
      <c r="B417" s="214"/>
      <c r="C417" s="214"/>
      <c r="D417" s="214"/>
      <c r="E417" s="216"/>
      <c r="G417" s="214"/>
      <c r="H417" s="216"/>
      <c r="J417" s="216"/>
    </row>
    <row r="418" spans="1:10" s="215" customFormat="1">
      <c r="A418" s="214" t="s">
        <v>465</v>
      </c>
      <c r="B418" s="215" t="s">
        <v>688</v>
      </c>
    </row>
    <row r="419" spans="1:10" s="215" customFormat="1">
      <c r="A419" s="214"/>
      <c r="B419" s="215" t="s">
        <v>687</v>
      </c>
    </row>
    <row r="420" spans="1:10" s="215" customFormat="1">
      <c r="A420" s="214"/>
    </row>
    <row r="421" spans="1:10" s="193" customFormat="1">
      <c r="A421" s="201"/>
      <c r="B421" s="189" t="s">
        <v>677</v>
      </c>
    </row>
    <row r="422" spans="1:10" s="193" customFormat="1">
      <c r="A422" s="201"/>
      <c r="B422" s="189"/>
      <c r="D422" s="189"/>
    </row>
    <row r="423" spans="1:10" s="193" customFormat="1">
      <c r="A423" s="201"/>
      <c r="B423" s="189" t="s">
        <v>678</v>
      </c>
      <c r="D423" s="189" t="s">
        <v>679</v>
      </c>
    </row>
    <row r="424" spans="1:10" s="193" customFormat="1">
      <c r="A424" s="201"/>
      <c r="B424" s="189"/>
      <c r="D424" s="189"/>
    </row>
    <row r="425" spans="1:10" s="193" customFormat="1">
      <c r="A425" s="201"/>
      <c r="B425" s="189" t="s">
        <v>680</v>
      </c>
      <c r="D425" s="189" t="s">
        <v>679</v>
      </c>
    </row>
    <row r="426" spans="1:10" s="193" customFormat="1">
      <c r="A426" s="201"/>
      <c r="B426" s="189"/>
      <c r="D426" s="189"/>
    </row>
    <row r="427" spans="1:10" s="215" customFormat="1">
      <c r="A427" s="214"/>
      <c r="B427" s="214" t="s">
        <v>11</v>
      </c>
      <c r="C427" s="214">
        <v>7</v>
      </c>
      <c r="D427" s="214" t="s">
        <v>544</v>
      </c>
      <c r="E427" s="560">
        <v>0</v>
      </c>
      <c r="G427" s="214" t="s">
        <v>69</v>
      </c>
      <c r="H427" s="560">
        <f>+C427*E427</f>
        <v>0</v>
      </c>
      <c r="J427" s="216">
        <v>0</v>
      </c>
    </row>
    <row r="428" spans="1:10" s="215" customFormat="1">
      <c r="A428" s="214"/>
      <c r="B428" s="214"/>
      <c r="C428" s="214"/>
      <c r="D428" s="214"/>
      <c r="E428" s="216"/>
      <c r="G428" s="214"/>
      <c r="H428" s="216"/>
      <c r="J428" s="216"/>
    </row>
    <row r="429" spans="1:10" s="193" customFormat="1">
      <c r="A429" s="199" t="s">
        <v>469</v>
      </c>
      <c r="B429" s="189" t="s">
        <v>689</v>
      </c>
      <c r="H429" s="189"/>
      <c r="I429" s="189"/>
    </row>
    <row r="430" spans="1:10" s="193" customFormat="1">
      <c r="A430" s="201"/>
      <c r="B430" s="189" t="s">
        <v>690</v>
      </c>
    </row>
    <row r="431" spans="1:10" s="193" customFormat="1">
      <c r="A431" s="201"/>
    </row>
    <row r="432" spans="1:10" s="193" customFormat="1">
      <c r="A432" s="201"/>
      <c r="B432" s="189" t="s">
        <v>677</v>
      </c>
    </row>
    <row r="433" spans="1:10" s="193" customFormat="1">
      <c r="A433" s="201"/>
      <c r="B433" s="189"/>
      <c r="D433" s="189"/>
    </row>
    <row r="434" spans="1:10" s="193" customFormat="1">
      <c r="A434" s="201"/>
      <c r="B434" s="189" t="s">
        <v>678</v>
      </c>
      <c r="D434" s="189" t="s">
        <v>679</v>
      </c>
    </row>
    <row r="435" spans="1:10" s="193" customFormat="1">
      <c r="A435" s="201"/>
      <c r="B435" s="189"/>
      <c r="D435" s="189"/>
    </row>
    <row r="436" spans="1:10" s="193" customFormat="1">
      <c r="A436" s="201"/>
      <c r="B436" s="189" t="s">
        <v>680</v>
      </c>
      <c r="D436" s="189" t="s">
        <v>679</v>
      </c>
    </row>
    <row r="437" spans="1:10" s="193" customFormat="1">
      <c r="A437" s="201"/>
      <c r="B437" s="189"/>
      <c r="D437" s="189"/>
    </row>
    <row r="438" spans="1:10" s="193" customFormat="1">
      <c r="A438" s="201"/>
      <c r="B438" s="201" t="s">
        <v>11</v>
      </c>
      <c r="C438" s="201">
        <v>6</v>
      </c>
      <c r="D438" s="201" t="s">
        <v>544</v>
      </c>
      <c r="E438" s="562">
        <v>0</v>
      </c>
      <c r="G438" s="201" t="s">
        <v>69</v>
      </c>
      <c r="H438" s="562">
        <f>+C438*E438</f>
        <v>0</v>
      </c>
      <c r="J438" s="202">
        <v>0</v>
      </c>
    </row>
    <row r="439" spans="1:10" s="215" customFormat="1">
      <c r="A439" s="214"/>
      <c r="B439" s="214"/>
      <c r="C439" s="214"/>
      <c r="D439" s="214"/>
      <c r="E439" s="216"/>
      <c r="G439" s="214"/>
      <c r="H439" s="216"/>
      <c r="J439" s="216"/>
    </row>
    <row r="440" spans="1:10" s="193" customFormat="1">
      <c r="A440" s="199" t="s">
        <v>473</v>
      </c>
      <c r="B440" s="189" t="s">
        <v>691</v>
      </c>
      <c r="H440" s="189"/>
      <c r="I440" s="189"/>
    </row>
    <row r="441" spans="1:10" s="193" customFormat="1">
      <c r="A441" s="201"/>
      <c r="B441" s="189" t="s">
        <v>692</v>
      </c>
    </row>
    <row r="442" spans="1:10" s="193" customFormat="1">
      <c r="A442" s="201"/>
    </row>
    <row r="443" spans="1:10" s="193" customFormat="1">
      <c r="A443" s="201"/>
      <c r="B443" s="189" t="s">
        <v>677</v>
      </c>
    </row>
    <row r="444" spans="1:10" s="193" customFormat="1">
      <c r="A444" s="201"/>
      <c r="B444" s="189"/>
      <c r="D444" s="189"/>
    </row>
    <row r="445" spans="1:10" s="193" customFormat="1">
      <c r="A445" s="201"/>
      <c r="B445" s="189" t="s">
        <v>678</v>
      </c>
      <c r="D445" s="189" t="s">
        <v>679</v>
      </c>
    </row>
    <row r="446" spans="1:10" s="193" customFormat="1">
      <c r="A446" s="201"/>
      <c r="B446" s="189"/>
      <c r="D446" s="189"/>
    </row>
    <row r="447" spans="1:10" s="193" customFormat="1">
      <c r="A447" s="201"/>
      <c r="B447" s="189" t="s">
        <v>680</v>
      </c>
      <c r="D447" s="189" t="s">
        <v>679</v>
      </c>
    </row>
    <row r="448" spans="1:10" s="193" customFormat="1">
      <c r="A448" s="201"/>
      <c r="B448" s="189"/>
      <c r="D448" s="189"/>
    </row>
    <row r="449" spans="1:10" s="193" customFormat="1">
      <c r="A449" s="201"/>
      <c r="B449" s="201" t="s">
        <v>11</v>
      </c>
      <c r="C449" s="201">
        <v>7</v>
      </c>
      <c r="D449" s="201" t="s">
        <v>544</v>
      </c>
      <c r="E449" s="562">
        <v>0</v>
      </c>
      <c r="G449" s="201" t="s">
        <v>69</v>
      </c>
      <c r="H449" s="562">
        <f>+C449*E449</f>
        <v>0</v>
      </c>
      <c r="J449" s="202">
        <v>0</v>
      </c>
    </row>
    <row r="450" spans="1:10" s="193" customFormat="1">
      <c r="A450" s="203"/>
      <c r="B450" s="201"/>
      <c r="C450" s="201"/>
      <c r="D450" s="201"/>
      <c r="E450" s="202"/>
      <c r="G450" s="201"/>
      <c r="H450" s="202"/>
      <c r="J450" s="202"/>
    </row>
    <row r="451" spans="1:10" s="193" customFormat="1">
      <c r="A451" s="199" t="s">
        <v>478</v>
      </c>
      <c r="B451" s="189" t="s">
        <v>693</v>
      </c>
      <c r="I451" s="189"/>
    </row>
    <row r="452" spans="1:10" s="193" customFormat="1">
      <c r="A452" s="201"/>
      <c r="B452" s="189" t="s">
        <v>694</v>
      </c>
    </row>
    <row r="453" spans="1:10" s="193" customFormat="1">
      <c r="A453" s="201"/>
    </row>
    <row r="454" spans="1:10" s="193" customFormat="1">
      <c r="A454" s="201"/>
      <c r="B454" s="189" t="s">
        <v>677</v>
      </c>
    </row>
    <row r="455" spans="1:10" s="193" customFormat="1">
      <c r="A455" s="201"/>
      <c r="B455" s="189"/>
      <c r="D455" s="189"/>
    </row>
    <row r="456" spans="1:10" s="193" customFormat="1">
      <c r="A456" s="201"/>
      <c r="B456" s="189" t="s">
        <v>678</v>
      </c>
      <c r="D456" s="189" t="s">
        <v>679</v>
      </c>
    </row>
    <row r="457" spans="1:10" s="193" customFormat="1">
      <c r="A457" s="201"/>
      <c r="B457" s="189"/>
      <c r="D457" s="189"/>
    </row>
    <row r="458" spans="1:10" s="193" customFormat="1">
      <c r="A458" s="201"/>
      <c r="B458" s="189" t="s">
        <v>680</v>
      </c>
      <c r="D458" s="189" t="s">
        <v>679</v>
      </c>
    </row>
    <row r="459" spans="1:10" s="193" customFormat="1">
      <c r="A459" s="201"/>
      <c r="B459" s="189"/>
      <c r="D459" s="189"/>
    </row>
    <row r="460" spans="1:10" s="193" customFormat="1">
      <c r="A460" s="201"/>
      <c r="B460" s="201" t="s">
        <v>11</v>
      </c>
      <c r="C460" s="201">
        <v>13</v>
      </c>
      <c r="D460" s="201" t="s">
        <v>544</v>
      </c>
      <c r="E460" s="562">
        <v>0</v>
      </c>
      <c r="G460" s="201" t="s">
        <v>69</v>
      </c>
      <c r="H460" s="562">
        <f>+C460*E460</f>
        <v>0</v>
      </c>
      <c r="J460" s="202">
        <v>0</v>
      </c>
    </row>
    <row r="461" spans="1:10" s="193" customFormat="1">
      <c r="A461" s="201"/>
      <c r="B461" s="201"/>
      <c r="C461" s="201"/>
      <c r="D461" s="201"/>
      <c r="E461" s="202"/>
      <c r="G461" s="201"/>
      <c r="H461" s="202"/>
      <c r="J461" s="202"/>
    </row>
    <row r="462" spans="1:10" s="193" customFormat="1">
      <c r="A462" s="199" t="s">
        <v>481</v>
      </c>
      <c r="B462" s="189" t="s">
        <v>695</v>
      </c>
      <c r="I462" s="189"/>
    </row>
    <row r="463" spans="1:10" s="193" customFormat="1">
      <c r="A463" s="199"/>
      <c r="B463" s="189" t="s">
        <v>696</v>
      </c>
      <c r="I463" s="189"/>
    </row>
    <row r="464" spans="1:10" s="193" customFormat="1">
      <c r="A464" s="199"/>
      <c r="B464" s="189" t="s">
        <v>697</v>
      </c>
    </row>
    <row r="465" spans="1:10" s="193" customFormat="1">
      <c r="A465" s="201"/>
    </row>
    <row r="466" spans="1:10" s="193" customFormat="1">
      <c r="A466" s="201"/>
      <c r="B466" s="189" t="s">
        <v>677</v>
      </c>
    </row>
    <row r="467" spans="1:10" s="193" customFormat="1">
      <c r="A467" s="201"/>
      <c r="B467" s="189"/>
      <c r="D467" s="189"/>
    </row>
    <row r="468" spans="1:10" s="193" customFormat="1">
      <c r="A468" s="201"/>
      <c r="B468" s="189" t="s">
        <v>678</v>
      </c>
      <c r="D468" s="189" t="s">
        <v>679</v>
      </c>
    </row>
    <row r="469" spans="1:10" s="193" customFormat="1">
      <c r="A469" s="201"/>
      <c r="B469" s="189"/>
      <c r="D469" s="189"/>
    </row>
    <row r="470" spans="1:10" s="193" customFormat="1">
      <c r="A470" s="201"/>
      <c r="B470" s="189" t="s">
        <v>680</v>
      </c>
      <c r="D470" s="189" t="s">
        <v>679</v>
      </c>
    </row>
    <row r="471" spans="1:10" s="193" customFormat="1">
      <c r="A471" s="201"/>
      <c r="B471" s="189"/>
      <c r="D471" s="189"/>
    </row>
    <row r="472" spans="1:10" s="193" customFormat="1">
      <c r="A472" s="201"/>
      <c r="B472" s="201" t="s">
        <v>11</v>
      </c>
      <c r="C472" s="201">
        <v>26</v>
      </c>
      <c r="D472" s="201" t="s">
        <v>544</v>
      </c>
      <c r="E472" s="562">
        <v>0</v>
      </c>
      <c r="G472" s="201" t="s">
        <v>69</v>
      </c>
      <c r="H472" s="562">
        <f>+C472*E472</f>
        <v>0</v>
      </c>
      <c r="J472" s="202">
        <v>0</v>
      </c>
    </row>
    <row r="473" spans="1:10" s="193" customFormat="1">
      <c r="A473" s="201"/>
      <c r="B473" s="201"/>
      <c r="C473" s="201"/>
      <c r="D473" s="201"/>
      <c r="E473" s="202"/>
      <c r="G473" s="201"/>
      <c r="H473" s="202"/>
      <c r="J473" s="202"/>
    </row>
    <row r="474" spans="1:10" s="193" customFormat="1">
      <c r="A474" s="199" t="s">
        <v>486</v>
      </c>
      <c r="B474" s="189" t="s">
        <v>698</v>
      </c>
      <c r="I474" s="189"/>
    </row>
    <row r="475" spans="1:10" s="193" customFormat="1">
      <c r="A475" s="201"/>
      <c r="B475" s="189" t="s">
        <v>699</v>
      </c>
    </row>
    <row r="476" spans="1:10" s="193" customFormat="1">
      <c r="A476" s="201"/>
    </row>
    <row r="477" spans="1:10" s="193" customFormat="1">
      <c r="A477" s="201"/>
      <c r="B477" s="189" t="s">
        <v>677</v>
      </c>
    </row>
    <row r="478" spans="1:10" s="193" customFormat="1">
      <c r="A478" s="201"/>
      <c r="B478" s="189"/>
      <c r="D478" s="189"/>
    </row>
    <row r="479" spans="1:10" s="193" customFormat="1">
      <c r="A479" s="201"/>
      <c r="B479" s="189" t="s">
        <v>678</v>
      </c>
      <c r="D479" s="189" t="s">
        <v>679</v>
      </c>
    </row>
    <row r="480" spans="1:10" s="193" customFormat="1">
      <c r="A480" s="201"/>
      <c r="B480" s="189"/>
      <c r="D480" s="189"/>
    </row>
    <row r="481" spans="1:10" s="193" customFormat="1">
      <c r="A481" s="201"/>
      <c r="B481" s="189" t="s">
        <v>680</v>
      </c>
      <c r="D481" s="189" t="s">
        <v>679</v>
      </c>
    </row>
    <row r="482" spans="1:10" s="193" customFormat="1">
      <c r="A482" s="201"/>
      <c r="B482" s="189"/>
      <c r="D482" s="189"/>
    </row>
    <row r="483" spans="1:10" s="193" customFormat="1">
      <c r="A483" s="201"/>
      <c r="B483" s="201" t="s">
        <v>11</v>
      </c>
      <c r="C483" s="201">
        <v>2</v>
      </c>
      <c r="D483" s="201" t="s">
        <v>544</v>
      </c>
      <c r="E483" s="562">
        <v>0</v>
      </c>
      <c r="G483" s="201" t="s">
        <v>69</v>
      </c>
      <c r="H483" s="562">
        <f>+C483*E483</f>
        <v>0</v>
      </c>
      <c r="J483" s="202">
        <v>0</v>
      </c>
    </row>
    <row r="484" spans="1:10" s="193" customFormat="1">
      <c r="A484" s="201"/>
      <c r="B484" s="201"/>
      <c r="C484" s="201"/>
      <c r="D484" s="201"/>
      <c r="E484" s="202"/>
      <c r="G484" s="201"/>
      <c r="H484" s="202"/>
      <c r="J484" s="202"/>
    </row>
    <row r="485" spans="1:10" s="193" customFormat="1">
      <c r="A485" s="199" t="s">
        <v>489</v>
      </c>
      <c r="B485" s="189" t="s">
        <v>700</v>
      </c>
      <c r="H485" s="189"/>
      <c r="I485" s="189"/>
    </row>
    <row r="486" spans="1:10" s="193" customFormat="1">
      <c r="A486" s="201"/>
      <c r="B486" s="189" t="s">
        <v>701</v>
      </c>
    </row>
    <row r="487" spans="1:10" s="193" customFormat="1">
      <c r="A487" s="201"/>
    </row>
    <row r="488" spans="1:10" s="193" customFormat="1">
      <c r="A488" s="201"/>
      <c r="B488" s="189" t="s">
        <v>677</v>
      </c>
    </row>
    <row r="489" spans="1:10" s="193" customFormat="1">
      <c r="A489" s="201"/>
      <c r="B489" s="189"/>
      <c r="D489" s="189"/>
    </row>
    <row r="490" spans="1:10" s="193" customFormat="1">
      <c r="A490" s="201"/>
      <c r="B490" s="189" t="s">
        <v>678</v>
      </c>
      <c r="D490" s="189" t="s">
        <v>679</v>
      </c>
    </row>
    <row r="491" spans="1:10" s="193" customFormat="1">
      <c r="A491" s="201"/>
      <c r="B491" s="189"/>
      <c r="D491" s="189"/>
    </row>
    <row r="492" spans="1:10" s="193" customFormat="1">
      <c r="A492" s="201"/>
      <c r="B492" s="189" t="s">
        <v>680</v>
      </c>
      <c r="D492" s="189" t="s">
        <v>679</v>
      </c>
    </row>
    <row r="493" spans="1:10" s="193" customFormat="1">
      <c r="A493" s="201"/>
      <c r="B493" s="189"/>
      <c r="D493" s="189"/>
    </row>
    <row r="494" spans="1:10" s="193" customFormat="1">
      <c r="A494" s="201"/>
      <c r="B494" s="201" t="s">
        <v>11</v>
      </c>
      <c r="C494" s="201">
        <v>6</v>
      </c>
      <c r="D494" s="201" t="s">
        <v>544</v>
      </c>
      <c r="E494" s="562">
        <v>0</v>
      </c>
      <c r="G494" s="201" t="s">
        <v>69</v>
      </c>
      <c r="H494" s="562">
        <f>+C494*E494</f>
        <v>0</v>
      </c>
      <c r="J494" s="202">
        <v>0</v>
      </c>
    </row>
    <row r="495" spans="1:10" s="193" customFormat="1">
      <c r="A495" s="203"/>
      <c r="B495" s="201"/>
      <c r="C495" s="201"/>
      <c r="D495" s="201"/>
      <c r="E495" s="202"/>
      <c r="G495" s="201"/>
      <c r="H495" s="202"/>
      <c r="J495" s="202"/>
    </row>
    <row r="496" spans="1:10" s="193" customFormat="1">
      <c r="A496" s="199" t="s">
        <v>491</v>
      </c>
      <c r="B496" s="189" t="s">
        <v>702</v>
      </c>
      <c r="H496" s="189"/>
      <c r="I496" s="189"/>
    </row>
    <row r="497" spans="1:10" s="193" customFormat="1">
      <c r="A497" s="201"/>
      <c r="B497" s="189" t="s">
        <v>703</v>
      </c>
    </row>
    <row r="498" spans="1:10" s="193" customFormat="1">
      <c r="A498" s="201"/>
      <c r="B498" s="189" t="s">
        <v>704</v>
      </c>
    </row>
    <row r="499" spans="1:10" s="193" customFormat="1">
      <c r="A499" s="201"/>
      <c r="B499" s="189" t="s">
        <v>705</v>
      </c>
    </row>
    <row r="500" spans="1:10" s="193" customFormat="1">
      <c r="A500" s="201"/>
    </row>
    <row r="501" spans="1:10" s="193" customFormat="1">
      <c r="A501" s="201"/>
      <c r="B501" s="189" t="s">
        <v>677</v>
      </c>
    </row>
    <row r="502" spans="1:10" s="193" customFormat="1">
      <c r="A502" s="201"/>
      <c r="B502" s="189"/>
      <c r="D502" s="189"/>
    </row>
    <row r="503" spans="1:10" s="193" customFormat="1">
      <c r="A503" s="201"/>
      <c r="B503" s="189" t="s">
        <v>678</v>
      </c>
      <c r="D503" s="189" t="s">
        <v>679</v>
      </c>
    </row>
    <row r="504" spans="1:10" s="193" customFormat="1">
      <c r="A504" s="201"/>
      <c r="B504" s="189"/>
      <c r="D504" s="189"/>
    </row>
    <row r="505" spans="1:10" s="193" customFormat="1">
      <c r="A505" s="201"/>
      <c r="B505" s="189" t="s">
        <v>680</v>
      </c>
      <c r="D505" s="189" t="s">
        <v>679</v>
      </c>
    </row>
    <row r="506" spans="1:10" s="193" customFormat="1">
      <c r="A506" s="201"/>
      <c r="B506" s="189"/>
      <c r="D506" s="189"/>
    </row>
    <row r="507" spans="1:10" s="193" customFormat="1">
      <c r="A507" s="201"/>
      <c r="B507" s="201" t="s">
        <v>11</v>
      </c>
      <c r="C507" s="201">
        <v>9</v>
      </c>
      <c r="D507" s="201" t="s">
        <v>544</v>
      </c>
      <c r="E507" s="562">
        <v>0</v>
      </c>
      <c r="G507" s="201" t="s">
        <v>69</v>
      </c>
      <c r="H507" s="562">
        <f>+C507*E507</f>
        <v>0</v>
      </c>
      <c r="J507" s="202">
        <v>0</v>
      </c>
    </row>
    <row r="508" spans="1:10" s="193" customFormat="1">
      <c r="A508" s="203"/>
      <c r="B508" s="201"/>
      <c r="C508" s="201"/>
      <c r="D508" s="201"/>
      <c r="E508" s="202"/>
      <c r="G508" s="201"/>
      <c r="H508" s="202"/>
      <c r="J508" s="202"/>
    </row>
    <row r="509" spans="1:10" s="193" customFormat="1">
      <c r="A509" s="199" t="s">
        <v>616</v>
      </c>
      <c r="B509" s="189" t="s">
        <v>706</v>
      </c>
    </row>
    <row r="510" spans="1:10" s="193" customFormat="1">
      <c r="A510" s="199"/>
      <c r="B510" s="189" t="s">
        <v>707</v>
      </c>
    </row>
    <row r="511" spans="1:10" s="193" customFormat="1">
      <c r="A511" s="201"/>
      <c r="B511" s="229"/>
    </row>
    <row r="512" spans="1:10" s="193" customFormat="1">
      <c r="A512" s="201"/>
      <c r="B512" s="189" t="s">
        <v>677</v>
      </c>
    </row>
    <row r="513" spans="1:10" s="193" customFormat="1">
      <c r="A513" s="201"/>
      <c r="B513" s="189"/>
      <c r="D513" s="189"/>
    </row>
    <row r="514" spans="1:10" s="193" customFormat="1">
      <c r="A514" s="201"/>
      <c r="B514" s="189" t="s">
        <v>678</v>
      </c>
      <c r="D514" s="189" t="s">
        <v>679</v>
      </c>
    </row>
    <row r="515" spans="1:10" s="193" customFormat="1">
      <c r="A515" s="201"/>
      <c r="B515" s="189"/>
      <c r="D515" s="189"/>
    </row>
    <row r="516" spans="1:10" s="193" customFormat="1">
      <c r="A516" s="201"/>
      <c r="B516" s="189" t="s">
        <v>680</v>
      </c>
      <c r="D516" s="189" t="s">
        <v>679</v>
      </c>
    </row>
    <row r="517" spans="1:10" s="193" customFormat="1">
      <c r="A517" s="201"/>
      <c r="B517" s="189"/>
      <c r="D517" s="189"/>
    </row>
    <row r="518" spans="1:10" s="193" customFormat="1">
      <c r="A518" s="201"/>
      <c r="B518" s="201" t="s">
        <v>11</v>
      </c>
      <c r="C518" s="201">
        <v>9</v>
      </c>
      <c r="D518" s="201" t="s">
        <v>544</v>
      </c>
      <c r="E518" s="562">
        <v>0</v>
      </c>
      <c r="G518" s="201" t="s">
        <v>69</v>
      </c>
      <c r="H518" s="562">
        <f>+C518*E518</f>
        <v>0</v>
      </c>
      <c r="J518" s="202">
        <v>0</v>
      </c>
    </row>
    <row r="519" spans="1:10" s="193" customFormat="1">
      <c r="A519" s="201"/>
      <c r="B519" s="201"/>
      <c r="C519" s="201"/>
      <c r="D519" s="201"/>
      <c r="E519" s="202"/>
      <c r="G519" s="201"/>
      <c r="H519" s="202"/>
      <c r="J519" s="202"/>
    </row>
    <row r="520" spans="1:10" s="193" customFormat="1">
      <c r="A520" s="199" t="s">
        <v>618</v>
      </c>
      <c r="B520" s="189" t="s">
        <v>708</v>
      </c>
    </row>
    <row r="521" spans="1:10" s="193" customFormat="1">
      <c r="A521" s="199"/>
      <c r="B521" s="189" t="s">
        <v>707</v>
      </c>
    </row>
    <row r="522" spans="1:10" s="193" customFormat="1">
      <c r="A522" s="201"/>
      <c r="B522" s="229"/>
    </row>
    <row r="523" spans="1:10" s="193" customFormat="1">
      <c r="A523" s="201"/>
      <c r="B523" s="189" t="s">
        <v>677</v>
      </c>
    </row>
    <row r="524" spans="1:10" s="193" customFormat="1">
      <c r="A524" s="201"/>
      <c r="B524" s="189"/>
      <c r="D524" s="189"/>
    </row>
    <row r="525" spans="1:10" s="193" customFormat="1">
      <c r="A525" s="201"/>
      <c r="B525" s="189" t="s">
        <v>678</v>
      </c>
      <c r="D525" s="189" t="s">
        <v>679</v>
      </c>
    </row>
    <row r="526" spans="1:10" s="193" customFormat="1">
      <c r="A526" s="201"/>
      <c r="B526" s="189"/>
      <c r="D526" s="189"/>
    </row>
    <row r="527" spans="1:10" s="193" customFormat="1">
      <c r="A527" s="201"/>
      <c r="B527" s="189" t="s">
        <v>680</v>
      </c>
      <c r="D527" s="189" t="s">
        <v>679</v>
      </c>
    </row>
    <row r="528" spans="1:10" s="193" customFormat="1">
      <c r="A528" s="201"/>
      <c r="B528" s="189"/>
      <c r="D528" s="189"/>
    </row>
    <row r="529" spans="1:10" s="193" customFormat="1">
      <c r="A529" s="201"/>
      <c r="B529" s="201" t="s">
        <v>11</v>
      </c>
      <c r="C529" s="201">
        <v>40</v>
      </c>
      <c r="D529" s="201" t="s">
        <v>544</v>
      </c>
      <c r="E529" s="562">
        <v>0</v>
      </c>
      <c r="G529" s="201" t="s">
        <v>69</v>
      </c>
      <c r="H529" s="562">
        <f>+C529*E529</f>
        <v>0</v>
      </c>
      <c r="J529" s="202">
        <v>0</v>
      </c>
    </row>
    <row r="530" spans="1:10" s="193" customFormat="1">
      <c r="A530" s="201"/>
      <c r="B530" s="201"/>
      <c r="C530" s="201"/>
      <c r="D530" s="201"/>
      <c r="E530" s="202"/>
      <c r="G530" s="201"/>
      <c r="H530" s="202"/>
      <c r="J530" s="202"/>
    </row>
    <row r="531" spans="1:10" s="193" customFormat="1">
      <c r="A531" s="201"/>
      <c r="B531" s="200" t="s">
        <v>631</v>
      </c>
      <c r="C531" s="201"/>
      <c r="D531" s="201"/>
      <c r="E531" s="202"/>
      <c r="G531" s="201"/>
      <c r="H531" s="202"/>
      <c r="J531" s="202"/>
    </row>
    <row r="532" spans="1:10" s="193" customFormat="1">
      <c r="A532" s="201"/>
      <c r="B532" s="200" t="s">
        <v>632</v>
      </c>
      <c r="C532" s="201"/>
      <c r="D532" s="201"/>
      <c r="E532" s="202"/>
      <c r="G532" s="201"/>
      <c r="H532" s="202"/>
      <c r="J532" s="202"/>
    </row>
    <row r="533" spans="1:10" s="193" customFormat="1">
      <c r="A533" s="201"/>
      <c r="B533" s="200" t="s">
        <v>633</v>
      </c>
      <c r="C533" s="201"/>
      <c r="D533" s="201"/>
      <c r="E533" s="202"/>
      <c r="G533" s="201"/>
      <c r="H533" s="202"/>
      <c r="J533" s="202"/>
    </row>
    <row r="534" spans="1:10" s="193" customFormat="1">
      <c r="A534" s="201"/>
      <c r="B534" s="205"/>
      <c r="C534" s="201"/>
      <c r="D534" s="201"/>
      <c r="E534" s="202"/>
      <c r="G534" s="201"/>
      <c r="H534" s="202"/>
      <c r="J534" s="202"/>
    </row>
    <row r="535" spans="1:10" s="193" customFormat="1">
      <c r="A535" s="199" t="s">
        <v>620</v>
      </c>
      <c r="B535" s="205" t="s">
        <v>709</v>
      </c>
      <c r="C535" s="201"/>
      <c r="D535" s="201"/>
      <c r="G535" s="201"/>
    </row>
    <row r="536" spans="1:10" s="193" customFormat="1">
      <c r="A536" s="201"/>
      <c r="G536" s="201"/>
    </row>
    <row r="537" spans="1:10" s="193" customFormat="1">
      <c r="A537" s="201"/>
      <c r="B537" s="201" t="s">
        <v>11</v>
      </c>
      <c r="C537" s="201">
        <v>18</v>
      </c>
      <c r="D537" s="201" t="s">
        <v>544</v>
      </c>
      <c r="E537" s="562">
        <v>0</v>
      </c>
      <c r="G537" s="201" t="s">
        <v>69</v>
      </c>
      <c r="H537" s="562">
        <f>+C537*E537</f>
        <v>0</v>
      </c>
      <c r="J537" s="202">
        <v>0</v>
      </c>
    </row>
    <row r="538" spans="1:10" s="193" customFormat="1">
      <c r="A538" s="201"/>
    </row>
    <row r="539" spans="1:10" s="193" customFormat="1">
      <c r="A539" s="199" t="s">
        <v>652</v>
      </c>
      <c r="B539" s="205" t="s">
        <v>710</v>
      </c>
      <c r="C539" s="201"/>
      <c r="D539" s="201"/>
      <c r="G539" s="201"/>
    </row>
    <row r="540" spans="1:10" s="193" customFormat="1">
      <c r="A540" s="201"/>
      <c r="G540" s="201"/>
    </row>
    <row r="541" spans="1:10" s="193" customFormat="1">
      <c r="A541" s="201"/>
      <c r="B541" s="201" t="s">
        <v>11</v>
      </c>
      <c r="C541" s="201">
        <v>4</v>
      </c>
      <c r="D541" s="201" t="s">
        <v>544</v>
      </c>
      <c r="E541" s="562">
        <v>0</v>
      </c>
      <c r="G541" s="201" t="s">
        <v>69</v>
      </c>
      <c r="H541" s="562">
        <f>+C541*E541</f>
        <v>0</v>
      </c>
      <c r="J541" s="202">
        <v>0</v>
      </c>
    </row>
    <row r="542" spans="1:10" s="193" customFormat="1">
      <c r="A542" s="201"/>
      <c r="B542" s="201"/>
      <c r="C542" s="201"/>
      <c r="D542" s="201"/>
      <c r="E542" s="202"/>
      <c r="G542" s="201"/>
      <c r="H542" s="202"/>
      <c r="J542" s="202"/>
    </row>
    <row r="543" spans="1:10" s="193" customFormat="1">
      <c r="A543" s="199" t="s">
        <v>654</v>
      </c>
      <c r="B543" s="200" t="s">
        <v>711</v>
      </c>
      <c r="C543" s="201"/>
      <c r="D543" s="201"/>
      <c r="G543" s="201"/>
    </row>
    <row r="544" spans="1:10" s="193" customFormat="1">
      <c r="A544" s="201"/>
      <c r="G544" s="201"/>
    </row>
    <row r="545" spans="1:10" s="193" customFormat="1">
      <c r="A545" s="201"/>
      <c r="B545" s="201" t="s">
        <v>11</v>
      </c>
      <c r="C545" s="201">
        <v>10</v>
      </c>
      <c r="D545" s="201" t="s">
        <v>544</v>
      </c>
      <c r="E545" s="562">
        <v>0</v>
      </c>
      <c r="G545" s="201" t="s">
        <v>69</v>
      </c>
      <c r="H545" s="562">
        <f>+C545*E545</f>
        <v>0</v>
      </c>
      <c r="J545" s="202">
        <v>0</v>
      </c>
    </row>
    <row r="546" spans="1:10" s="193" customFormat="1">
      <c r="A546" s="201"/>
      <c r="B546" s="201"/>
      <c r="C546" s="201"/>
      <c r="D546" s="201"/>
      <c r="E546" s="202"/>
      <c r="G546" s="201"/>
      <c r="H546" s="202"/>
      <c r="J546" s="202"/>
    </row>
    <row r="547" spans="1:10" s="193" customFormat="1">
      <c r="A547" s="199" t="s">
        <v>658</v>
      </c>
      <c r="B547" s="200" t="s">
        <v>712</v>
      </c>
      <c r="C547" s="201"/>
      <c r="D547" s="201"/>
      <c r="G547" s="201"/>
    </row>
    <row r="548" spans="1:10" s="193" customFormat="1">
      <c r="A548" s="199"/>
      <c r="B548" s="200" t="s">
        <v>713</v>
      </c>
      <c r="C548" s="201"/>
      <c r="D548" s="201"/>
      <c r="G548" s="201"/>
    </row>
    <row r="549" spans="1:10" s="193" customFormat="1">
      <c r="A549" s="201"/>
      <c r="G549" s="201"/>
    </row>
    <row r="550" spans="1:10" s="193" customFormat="1">
      <c r="A550" s="201"/>
      <c r="B550" s="199" t="s">
        <v>543</v>
      </c>
      <c r="C550" s="201">
        <v>1</v>
      </c>
      <c r="D550" s="201" t="s">
        <v>544</v>
      </c>
      <c r="E550" s="562">
        <v>0</v>
      </c>
      <c r="G550" s="201" t="s">
        <v>69</v>
      </c>
      <c r="H550" s="562">
        <f>+C550*E550</f>
        <v>0</v>
      </c>
      <c r="J550" s="202">
        <v>0</v>
      </c>
    </row>
    <row r="551" spans="1:10" s="193" customFormat="1">
      <c r="A551" s="201"/>
    </row>
    <row r="552" spans="1:10" s="215" customFormat="1">
      <c r="A552" s="214" t="s">
        <v>714</v>
      </c>
      <c r="B552" s="230" t="s">
        <v>715</v>
      </c>
      <c r="C552" s="214"/>
      <c r="D552" s="214"/>
      <c r="G552" s="214"/>
    </row>
    <row r="553" spans="1:10" s="215" customFormat="1">
      <c r="A553" s="214"/>
      <c r="B553" s="230" t="s">
        <v>716</v>
      </c>
      <c r="C553" s="214"/>
      <c r="D553" s="214"/>
      <c r="G553" s="214"/>
    </row>
    <row r="554" spans="1:10" s="215" customFormat="1">
      <c r="A554" s="214"/>
      <c r="B554" s="230" t="s">
        <v>717</v>
      </c>
      <c r="C554" s="214"/>
      <c r="D554" s="214"/>
      <c r="G554" s="214"/>
    </row>
    <row r="555" spans="1:10" s="215" customFormat="1">
      <c r="A555" s="214"/>
      <c r="B555" s="230" t="s">
        <v>718</v>
      </c>
      <c r="C555" s="214"/>
      <c r="D555" s="214"/>
      <c r="G555" s="214"/>
    </row>
    <row r="556" spans="1:10" s="215" customFormat="1">
      <c r="A556" s="214"/>
      <c r="G556" s="214"/>
    </row>
    <row r="557" spans="1:10" s="215" customFormat="1">
      <c r="A557" s="214"/>
      <c r="B557" s="214" t="s">
        <v>11</v>
      </c>
      <c r="C557" s="214">
        <v>32</v>
      </c>
      <c r="D557" s="214" t="s">
        <v>544</v>
      </c>
      <c r="E557" s="560">
        <v>0</v>
      </c>
      <c r="G557" s="214" t="s">
        <v>69</v>
      </c>
      <c r="H557" s="560">
        <f>+C557*E557</f>
        <v>0</v>
      </c>
      <c r="J557" s="216">
        <v>0</v>
      </c>
    </row>
    <row r="558" spans="1:10" s="193" customFormat="1">
      <c r="A558" s="201"/>
      <c r="B558" s="201"/>
      <c r="C558" s="201"/>
      <c r="D558" s="201"/>
      <c r="E558" s="202"/>
      <c r="G558" s="201"/>
      <c r="H558" s="202"/>
      <c r="J558" s="202"/>
    </row>
    <row r="559" spans="1:10" s="193" customFormat="1">
      <c r="A559" s="201"/>
      <c r="B559" s="200" t="s">
        <v>719</v>
      </c>
      <c r="C559" s="201"/>
      <c r="D559" s="201"/>
      <c r="E559" s="202"/>
      <c r="G559" s="201"/>
      <c r="H559" s="202"/>
      <c r="J559" s="202"/>
    </row>
    <row r="560" spans="1:10" s="193" customFormat="1">
      <c r="A560" s="201"/>
      <c r="B560" s="200" t="s">
        <v>641</v>
      </c>
      <c r="C560" s="201"/>
      <c r="D560" s="201"/>
      <c r="E560" s="202"/>
      <c r="G560" s="201"/>
      <c r="H560" s="202"/>
      <c r="J560" s="202"/>
    </row>
    <row r="561" spans="1:10" s="193" customFormat="1">
      <c r="A561" s="201"/>
      <c r="B561" s="200"/>
      <c r="C561" s="201"/>
      <c r="D561" s="201"/>
      <c r="E561" s="202"/>
      <c r="G561" s="201"/>
      <c r="H561" s="202"/>
      <c r="J561" s="202"/>
    </row>
    <row r="562" spans="1:10" s="193" customFormat="1">
      <c r="A562" s="199" t="s">
        <v>720</v>
      </c>
      <c r="B562" s="189" t="s">
        <v>721</v>
      </c>
    </row>
    <row r="563" spans="1:10" s="193" customFormat="1">
      <c r="A563" s="201"/>
      <c r="B563" s="207"/>
    </row>
    <row r="564" spans="1:10" s="193" customFormat="1">
      <c r="A564" s="201"/>
      <c r="B564" s="201" t="s">
        <v>426</v>
      </c>
      <c r="C564" s="201">
        <v>200</v>
      </c>
      <c r="D564" s="201" t="s">
        <v>544</v>
      </c>
      <c r="E564" s="562">
        <v>0</v>
      </c>
      <c r="G564" s="201" t="s">
        <v>69</v>
      </c>
      <c r="H564" s="562">
        <f>+C564*E564</f>
        <v>0</v>
      </c>
      <c r="J564" s="202">
        <v>0</v>
      </c>
    </row>
    <row r="565" spans="1:10" s="193" customFormat="1">
      <c r="A565" s="201"/>
      <c r="B565" s="201"/>
      <c r="C565" s="201"/>
      <c r="D565" s="201"/>
      <c r="E565" s="202"/>
      <c r="G565" s="201"/>
      <c r="H565" s="202"/>
      <c r="J565" s="202"/>
    </row>
    <row r="566" spans="1:10" s="193" customFormat="1">
      <c r="A566" s="199" t="s">
        <v>722</v>
      </c>
      <c r="B566" s="189" t="s">
        <v>642</v>
      </c>
    </row>
    <row r="567" spans="1:10" s="193" customFormat="1">
      <c r="A567" s="201"/>
      <c r="B567" s="207"/>
    </row>
    <row r="568" spans="1:10" s="193" customFormat="1">
      <c r="A568" s="201"/>
      <c r="B568" s="201" t="s">
        <v>426</v>
      </c>
      <c r="C568" s="201">
        <v>500</v>
      </c>
      <c r="D568" s="201" t="s">
        <v>544</v>
      </c>
      <c r="E568" s="562">
        <v>0</v>
      </c>
      <c r="G568" s="201" t="s">
        <v>69</v>
      </c>
      <c r="H568" s="562">
        <f>+C568*E568</f>
        <v>0</v>
      </c>
      <c r="J568" s="202">
        <v>0</v>
      </c>
    </row>
    <row r="569" spans="1:10" s="193" customFormat="1">
      <c r="A569" s="201"/>
      <c r="B569" s="201"/>
      <c r="C569" s="201"/>
      <c r="D569" s="201"/>
      <c r="E569" s="202"/>
      <c r="G569" s="201"/>
      <c r="H569" s="202"/>
      <c r="J569" s="202"/>
    </row>
    <row r="570" spans="1:10" s="193" customFormat="1">
      <c r="A570" s="199" t="s">
        <v>723</v>
      </c>
      <c r="B570" s="189" t="s">
        <v>645</v>
      </c>
    </row>
    <row r="571" spans="1:10" s="193" customFormat="1">
      <c r="A571" s="201"/>
      <c r="B571" s="207"/>
    </row>
    <row r="572" spans="1:10" s="193" customFormat="1">
      <c r="A572" s="201"/>
      <c r="B572" s="201" t="s">
        <v>426</v>
      </c>
      <c r="C572" s="201">
        <v>2500</v>
      </c>
      <c r="D572" s="201" t="s">
        <v>544</v>
      </c>
      <c r="E572" s="562">
        <v>0</v>
      </c>
      <c r="G572" s="201" t="s">
        <v>69</v>
      </c>
      <c r="H572" s="562">
        <f>+C572*E572</f>
        <v>0</v>
      </c>
      <c r="J572" s="202">
        <v>0</v>
      </c>
    </row>
    <row r="573" spans="1:10" s="193" customFormat="1">
      <c r="A573" s="201"/>
      <c r="B573" s="201"/>
      <c r="C573" s="201"/>
      <c r="D573" s="201"/>
      <c r="E573" s="202"/>
      <c r="G573" s="201"/>
      <c r="H573" s="202"/>
      <c r="J573" s="202"/>
    </row>
    <row r="574" spans="1:10" s="193" customFormat="1">
      <c r="A574" s="199" t="s">
        <v>724</v>
      </c>
      <c r="B574" s="200" t="s">
        <v>725</v>
      </c>
      <c r="C574" s="201"/>
      <c r="D574" s="201"/>
      <c r="E574" s="202"/>
      <c r="G574" s="201"/>
      <c r="H574" s="202"/>
      <c r="J574" s="202"/>
    </row>
    <row r="575" spans="1:10" s="193" customFormat="1">
      <c r="A575" s="199"/>
      <c r="B575" s="200" t="s">
        <v>726</v>
      </c>
      <c r="C575" s="201"/>
      <c r="D575" s="201"/>
      <c r="E575" s="202"/>
      <c r="G575" s="201"/>
      <c r="H575" s="202"/>
      <c r="J575" s="202"/>
    </row>
    <row r="576" spans="1:10" s="193" customFormat="1">
      <c r="A576" s="201"/>
      <c r="B576" s="201"/>
      <c r="C576" s="201"/>
      <c r="D576" s="201"/>
      <c r="E576" s="202"/>
      <c r="G576" s="201"/>
      <c r="H576" s="202"/>
      <c r="J576" s="202"/>
    </row>
    <row r="577" spans="1:10" s="193" customFormat="1">
      <c r="A577" s="201"/>
      <c r="B577" s="201" t="s">
        <v>426</v>
      </c>
      <c r="C577" s="201">
        <v>1000</v>
      </c>
      <c r="D577" s="201" t="s">
        <v>544</v>
      </c>
      <c r="E577" s="562">
        <v>0</v>
      </c>
      <c r="G577" s="201" t="s">
        <v>69</v>
      </c>
      <c r="H577" s="562">
        <f>+C577*E577</f>
        <v>0</v>
      </c>
      <c r="J577" s="202">
        <v>0</v>
      </c>
    </row>
    <row r="578" spans="1:10" s="193" customFormat="1">
      <c r="A578" s="201"/>
      <c r="B578" s="201"/>
      <c r="C578" s="201"/>
      <c r="D578" s="201"/>
      <c r="E578" s="202"/>
      <c r="G578" s="201"/>
      <c r="H578" s="202"/>
      <c r="J578" s="202"/>
    </row>
    <row r="579" spans="1:10" s="193" customFormat="1">
      <c r="A579" s="199" t="s">
        <v>727</v>
      </c>
      <c r="B579" s="189" t="s">
        <v>728</v>
      </c>
      <c r="C579" s="189"/>
      <c r="D579" s="189"/>
      <c r="E579" s="189"/>
      <c r="F579" s="189"/>
      <c r="G579" s="189"/>
      <c r="H579" s="189"/>
      <c r="I579" s="189"/>
      <c r="J579" s="189"/>
    </row>
    <row r="580" spans="1:10" s="193" customFormat="1">
      <c r="A580" s="199"/>
      <c r="B580" s="205" t="s">
        <v>729</v>
      </c>
      <c r="C580" s="189"/>
      <c r="D580" s="189"/>
      <c r="E580" s="189"/>
      <c r="F580" s="189"/>
      <c r="G580" s="189"/>
      <c r="H580" s="189"/>
      <c r="I580" s="189"/>
      <c r="J580" s="189"/>
    </row>
    <row r="581" spans="1:10" s="193" customFormat="1">
      <c r="A581" s="199"/>
      <c r="B581" s="189" t="s">
        <v>730</v>
      </c>
      <c r="C581" s="189"/>
      <c r="D581" s="189"/>
      <c r="E581" s="189"/>
      <c r="F581" s="189"/>
      <c r="G581" s="189"/>
      <c r="H581" s="189"/>
      <c r="I581" s="189"/>
      <c r="J581" s="189"/>
    </row>
    <row r="582" spans="1:10" s="193" customFormat="1">
      <c r="A582" s="199"/>
      <c r="B582" s="189" t="s">
        <v>731</v>
      </c>
      <c r="C582" s="189"/>
      <c r="D582" s="189"/>
      <c r="E582" s="189"/>
      <c r="F582" s="189"/>
      <c r="G582" s="189"/>
      <c r="H582" s="189"/>
      <c r="I582" s="189"/>
      <c r="J582" s="189"/>
    </row>
    <row r="583" spans="1:10" s="193" customFormat="1">
      <c r="A583" s="199"/>
      <c r="B583" s="189"/>
      <c r="C583" s="189"/>
      <c r="D583" s="189"/>
      <c r="E583" s="189"/>
      <c r="F583" s="189"/>
      <c r="G583" s="189"/>
      <c r="H583" s="189"/>
      <c r="I583" s="189"/>
      <c r="J583" s="189"/>
    </row>
    <row r="584" spans="1:10" s="193" customFormat="1">
      <c r="A584" s="201"/>
      <c r="B584" s="189" t="s">
        <v>677</v>
      </c>
    </row>
    <row r="585" spans="1:10" s="193" customFormat="1">
      <c r="A585" s="201"/>
      <c r="B585" s="189"/>
      <c r="D585" s="189"/>
    </row>
    <row r="586" spans="1:10" s="193" customFormat="1">
      <c r="A586" s="201"/>
      <c r="B586" s="189" t="s">
        <v>678</v>
      </c>
      <c r="D586" s="189" t="s">
        <v>679</v>
      </c>
    </row>
    <row r="587" spans="1:10" s="193" customFormat="1">
      <c r="A587" s="201"/>
      <c r="B587" s="189"/>
      <c r="D587" s="189"/>
    </row>
    <row r="588" spans="1:10" s="193" customFormat="1">
      <c r="A588" s="201"/>
      <c r="B588" s="189" t="s">
        <v>680</v>
      </c>
      <c r="D588" s="189" t="s">
        <v>679</v>
      </c>
    </row>
    <row r="589" spans="1:10" s="193" customFormat="1">
      <c r="A589" s="201"/>
      <c r="B589" s="189"/>
      <c r="D589" s="189"/>
    </row>
    <row r="590" spans="1:10" s="193" customFormat="1">
      <c r="A590" s="199"/>
      <c r="B590" s="199" t="s">
        <v>426</v>
      </c>
      <c r="C590" s="199">
        <v>200</v>
      </c>
      <c r="D590" s="199" t="s">
        <v>544</v>
      </c>
      <c r="E590" s="563">
        <v>0</v>
      </c>
      <c r="F590" s="189"/>
      <c r="G590" s="199" t="s">
        <v>69</v>
      </c>
      <c r="H590" s="563">
        <f>+C590*E590</f>
        <v>0</v>
      </c>
      <c r="I590" s="189"/>
      <c r="J590" s="204">
        <v>0</v>
      </c>
    </row>
    <row r="591" spans="1:10" s="193" customFormat="1">
      <c r="A591" s="201"/>
      <c r="B591" s="201"/>
      <c r="C591" s="201"/>
      <c r="D591" s="201"/>
      <c r="E591" s="202"/>
      <c r="G591" s="201"/>
      <c r="H591" s="202"/>
      <c r="J591" s="202"/>
    </row>
    <row r="592" spans="1:10" s="193" customFormat="1">
      <c r="A592" s="199" t="s">
        <v>732</v>
      </c>
      <c r="B592" s="200" t="s">
        <v>733</v>
      </c>
      <c r="C592" s="201"/>
      <c r="D592" s="201"/>
      <c r="E592" s="202"/>
      <c r="G592" s="201"/>
      <c r="H592" s="202"/>
      <c r="J592" s="202"/>
    </row>
    <row r="593" spans="1:10" s="193" customFormat="1">
      <c r="A593" s="201"/>
      <c r="B593" s="200" t="s">
        <v>734</v>
      </c>
      <c r="C593" s="201"/>
      <c r="D593" s="201"/>
      <c r="E593" s="202"/>
      <c r="G593" s="201"/>
      <c r="H593" s="202"/>
      <c r="J593" s="202"/>
    </row>
    <row r="594" spans="1:10" s="193" customFormat="1">
      <c r="A594" s="201"/>
      <c r="B594" s="200" t="s">
        <v>735</v>
      </c>
      <c r="C594" s="201"/>
      <c r="D594" s="201"/>
      <c r="E594" s="202"/>
      <c r="G594" s="201"/>
      <c r="H594" s="202"/>
      <c r="J594" s="202"/>
    </row>
    <row r="595" spans="1:10" s="193" customFormat="1">
      <c r="A595" s="201"/>
      <c r="B595" s="200"/>
      <c r="C595" s="201"/>
      <c r="D595" s="201"/>
      <c r="E595" s="202"/>
      <c r="G595" s="201"/>
      <c r="H595" s="202"/>
      <c r="J595" s="202"/>
    </row>
    <row r="596" spans="1:10" s="193" customFormat="1">
      <c r="A596" s="201"/>
      <c r="B596" s="201" t="s">
        <v>426</v>
      </c>
      <c r="C596" s="201">
        <v>250</v>
      </c>
      <c r="D596" s="201" t="s">
        <v>544</v>
      </c>
      <c r="E596" s="562">
        <v>0</v>
      </c>
      <c r="G596" s="201" t="s">
        <v>69</v>
      </c>
      <c r="H596" s="562">
        <f>+C596*E596</f>
        <v>0</v>
      </c>
      <c r="J596" s="202">
        <v>0</v>
      </c>
    </row>
    <row r="597" spans="1:10" s="193" customFormat="1">
      <c r="A597" s="201"/>
      <c r="B597" s="201"/>
      <c r="C597" s="201"/>
      <c r="D597" s="201"/>
      <c r="E597" s="202"/>
      <c r="G597" s="201"/>
      <c r="H597" s="202"/>
      <c r="J597" s="202"/>
    </row>
    <row r="598" spans="1:10" s="215" customFormat="1" ht="14.25">
      <c r="A598" s="214" t="s">
        <v>736</v>
      </c>
      <c r="B598" s="215" t="s">
        <v>737</v>
      </c>
      <c r="G598" s="231"/>
      <c r="H598" s="232"/>
    </row>
    <row r="599" spans="1:10" s="215" customFormat="1">
      <c r="B599" s="233"/>
      <c r="G599" s="231"/>
      <c r="H599" s="232"/>
    </row>
    <row r="600" spans="1:10" s="215" customFormat="1">
      <c r="A600" s="214"/>
      <c r="B600" s="214" t="s">
        <v>426</v>
      </c>
      <c r="C600" s="214">
        <v>250</v>
      </c>
      <c r="D600" s="214" t="s">
        <v>544</v>
      </c>
      <c r="E600" s="560">
        <v>0</v>
      </c>
      <c r="G600" s="214" t="s">
        <v>69</v>
      </c>
      <c r="H600" s="560">
        <f>+C600*E600</f>
        <v>0</v>
      </c>
      <c r="J600" s="216">
        <v>0</v>
      </c>
    </row>
    <row r="601" spans="1:10" s="215" customFormat="1">
      <c r="A601" s="214"/>
      <c r="B601" s="214"/>
      <c r="C601" s="214"/>
      <c r="D601" s="214"/>
      <c r="E601" s="216"/>
      <c r="G601" s="214"/>
      <c r="H601" s="216"/>
      <c r="J601" s="216"/>
    </row>
    <row r="602" spans="1:10" s="215" customFormat="1">
      <c r="A602" s="214" t="s">
        <v>738</v>
      </c>
      <c r="B602" s="215" t="s">
        <v>739</v>
      </c>
      <c r="G602" s="231"/>
      <c r="H602" s="232"/>
    </row>
    <row r="603" spans="1:10" s="215" customFormat="1">
      <c r="B603" s="233"/>
      <c r="G603" s="231"/>
      <c r="H603" s="232"/>
    </row>
    <row r="604" spans="1:10" s="215" customFormat="1">
      <c r="A604" s="214"/>
      <c r="B604" s="214" t="s">
        <v>426</v>
      </c>
      <c r="C604" s="214">
        <v>30</v>
      </c>
      <c r="D604" s="214" t="s">
        <v>544</v>
      </c>
      <c r="E604" s="560">
        <v>0</v>
      </c>
      <c r="G604" s="214" t="s">
        <v>69</v>
      </c>
      <c r="H604" s="560">
        <f>+C604*E604</f>
        <v>0</v>
      </c>
      <c r="J604" s="216">
        <v>0</v>
      </c>
    </row>
    <row r="605" spans="1:10" s="215" customFormat="1">
      <c r="A605" s="214"/>
      <c r="B605" s="214"/>
      <c r="C605" s="214"/>
      <c r="D605" s="214"/>
      <c r="E605" s="216"/>
      <c r="G605" s="214"/>
      <c r="H605" s="216"/>
      <c r="J605" s="216"/>
    </row>
    <row r="606" spans="1:10" s="215" customFormat="1">
      <c r="A606" s="214" t="s">
        <v>740</v>
      </c>
      <c r="B606" s="215" t="s">
        <v>741</v>
      </c>
      <c r="C606" s="214"/>
      <c r="D606" s="214"/>
      <c r="E606" s="216"/>
      <c r="G606" s="214"/>
      <c r="H606" s="216"/>
      <c r="J606" s="216"/>
    </row>
    <row r="607" spans="1:10" s="215" customFormat="1">
      <c r="A607" s="214"/>
      <c r="B607" s="214"/>
      <c r="C607" s="214"/>
      <c r="D607" s="214"/>
      <c r="E607" s="216"/>
      <c r="G607" s="214"/>
      <c r="H607" s="216"/>
      <c r="J607" s="216"/>
    </row>
    <row r="608" spans="1:10" s="215" customFormat="1">
      <c r="A608" s="214"/>
      <c r="B608" s="214" t="s">
        <v>426</v>
      </c>
      <c r="C608" s="214">
        <v>200</v>
      </c>
      <c r="D608" s="214" t="s">
        <v>544</v>
      </c>
      <c r="E608" s="560">
        <v>0</v>
      </c>
      <c r="G608" s="214" t="s">
        <v>69</v>
      </c>
      <c r="H608" s="560">
        <f>+C608*E608</f>
        <v>0</v>
      </c>
      <c r="J608" s="216">
        <v>0</v>
      </c>
    </row>
    <row r="609" spans="1:10" s="215" customFormat="1">
      <c r="A609" s="214"/>
      <c r="B609" s="214"/>
      <c r="C609" s="214"/>
      <c r="D609" s="214"/>
      <c r="E609" s="216"/>
      <c r="G609" s="214"/>
      <c r="H609" s="216"/>
      <c r="J609" s="216"/>
    </row>
    <row r="610" spans="1:10" s="215" customFormat="1">
      <c r="A610" s="214" t="s">
        <v>742</v>
      </c>
      <c r="B610" s="215" t="s">
        <v>743</v>
      </c>
      <c r="C610" s="214"/>
      <c r="D610" s="214"/>
      <c r="E610" s="216"/>
      <c r="G610" s="214"/>
      <c r="H610" s="216"/>
      <c r="J610" s="216"/>
    </row>
    <row r="611" spans="1:10" s="215" customFormat="1">
      <c r="A611" s="214"/>
      <c r="B611" s="215" t="s">
        <v>744</v>
      </c>
      <c r="C611" s="214"/>
      <c r="D611" s="214"/>
      <c r="E611" s="216"/>
      <c r="G611" s="214"/>
      <c r="H611" s="216"/>
      <c r="J611" s="216"/>
    </row>
    <row r="612" spans="1:10" s="215" customFormat="1">
      <c r="A612" s="214"/>
      <c r="B612" s="215" t="s">
        <v>745</v>
      </c>
      <c r="C612" s="214"/>
      <c r="D612" s="214"/>
      <c r="E612" s="216"/>
      <c r="G612" s="214"/>
      <c r="H612" s="216"/>
      <c r="J612" s="216"/>
    </row>
    <row r="613" spans="1:10" s="215" customFormat="1">
      <c r="A613" s="214"/>
      <c r="B613" s="214"/>
      <c r="C613" s="214"/>
      <c r="D613" s="214"/>
      <c r="E613" s="216"/>
      <c r="G613" s="214"/>
      <c r="H613" s="216"/>
      <c r="J613" s="216"/>
    </row>
    <row r="614" spans="1:10" s="215" customFormat="1">
      <c r="A614" s="214"/>
      <c r="B614" s="214" t="s">
        <v>11</v>
      </c>
      <c r="C614" s="214">
        <v>10</v>
      </c>
      <c r="D614" s="214" t="s">
        <v>544</v>
      </c>
      <c r="E614" s="560">
        <v>0</v>
      </c>
      <c r="G614" s="214" t="s">
        <v>69</v>
      </c>
      <c r="H614" s="560">
        <f>+C614*E614</f>
        <v>0</v>
      </c>
      <c r="J614" s="216">
        <v>0</v>
      </c>
    </row>
    <row r="615" spans="1:10" s="215" customFormat="1">
      <c r="A615" s="214"/>
      <c r="B615" s="214"/>
      <c r="C615" s="214"/>
      <c r="D615" s="214"/>
      <c r="E615" s="216"/>
      <c r="G615" s="214"/>
      <c r="H615" s="216"/>
      <c r="J615" s="216"/>
    </row>
    <row r="616" spans="1:10" s="215" customFormat="1">
      <c r="A616" s="214" t="s">
        <v>746</v>
      </c>
      <c r="B616" s="215" t="s">
        <v>747</v>
      </c>
      <c r="C616" s="214"/>
      <c r="D616" s="214"/>
      <c r="E616" s="216"/>
      <c r="G616" s="214"/>
      <c r="H616" s="216"/>
      <c r="J616" s="216"/>
    </row>
    <row r="617" spans="1:10" s="215" customFormat="1">
      <c r="A617" s="214"/>
      <c r="B617" s="214"/>
      <c r="C617" s="214"/>
      <c r="D617" s="214"/>
      <c r="E617" s="216"/>
      <c r="G617" s="214"/>
      <c r="H617" s="216"/>
      <c r="J617" s="216"/>
    </row>
    <row r="618" spans="1:10">
      <c r="A618" s="214"/>
      <c r="B618" s="214" t="s">
        <v>426</v>
      </c>
      <c r="C618" s="214">
        <v>200</v>
      </c>
      <c r="D618" s="214" t="s">
        <v>544</v>
      </c>
      <c r="E618" s="560">
        <v>0</v>
      </c>
      <c r="F618" s="215"/>
      <c r="G618" s="214" t="s">
        <v>69</v>
      </c>
      <c r="H618" s="560">
        <f>+C618*E618</f>
        <v>0</v>
      </c>
      <c r="I618" s="215"/>
      <c r="J618" s="216">
        <v>0</v>
      </c>
    </row>
    <row r="619" spans="1:10">
      <c r="A619" s="214"/>
      <c r="B619" s="214"/>
      <c r="C619" s="214"/>
      <c r="D619" s="214"/>
      <c r="E619" s="216"/>
      <c r="F619" s="215"/>
      <c r="G619" s="214"/>
      <c r="H619" s="216"/>
      <c r="I619" s="215"/>
      <c r="J619" s="216"/>
    </row>
    <row r="620" spans="1:10">
      <c r="A620" s="199" t="s">
        <v>748</v>
      </c>
      <c r="B620" s="193" t="s">
        <v>659</v>
      </c>
      <c r="C620" s="201"/>
      <c r="D620" s="201"/>
      <c r="E620" s="202"/>
      <c r="F620" s="193"/>
      <c r="G620" s="201"/>
      <c r="H620" s="202"/>
      <c r="I620" s="193"/>
      <c r="J620" s="202"/>
    </row>
    <row r="621" spans="1:10">
      <c r="A621" s="201"/>
      <c r="B621" s="193" t="s">
        <v>660</v>
      </c>
      <c r="C621" s="201"/>
      <c r="D621" s="201"/>
      <c r="E621" s="202"/>
      <c r="F621" s="193"/>
      <c r="G621" s="201"/>
      <c r="H621" s="202"/>
      <c r="I621" s="193"/>
      <c r="J621" s="202"/>
    </row>
    <row r="622" spans="1:10">
      <c r="A622" s="201"/>
      <c r="B622" s="193" t="s">
        <v>661</v>
      </c>
      <c r="C622" s="201"/>
      <c r="D622" s="201"/>
      <c r="E622" s="202"/>
      <c r="F622" s="193"/>
      <c r="G622" s="201"/>
      <c r="H622" s="202"/>
      <c r="I622" s="193"/>
      <c r="J622" s="202"/>
    </row>
    <row r="623" spans="1:10">
      <c r="A623" s="201"/>
      <c r="B623" s="201"/>
      <c r="C623" s="201"/>
      <c r="D623" s="201"/>
      <c r="E623" s="202"/>
      <c r="F623" s="193"/>
      <c r="G623" s="201"/>
      <c r="H623" s="202"/>
      <c r="I623" s="193"/>
      <c r="J623" s="202"/>
    </row>
    <row r="624" spans="1:10" s="193" customFormat="1">
      <c r="A624" s="201"/>
      <c r="B624" s="201" t="s">
        <v>11</v>
      </c>
      <c r="C624" s="201">
        <v>1000</v>
      </c>
      <c r="D624" s="201" t="s">
        <v>544</v>
      </c>
      <c r="E624" s="562">
        <v>0</v>
      </c>
      <c r="G624" s="201" t="s">
        <v>69</v>
      </c>
      <c r="H624" s="562">
        <f>+C624*E624</f>
        <v>0</v>
      </c>
      <c r="J624" s="202">
        <v>0</v>
      </c>
    </row>
    <row r="625" spans="1:13" s="193" customFormat="1">
      <c r="A625" s="199"/>
      <c r="B625" s="199"/>
      <c r="C625" s="199"/>
      <c r="D625" s="199"/>
      <c r="E625" s="204"/>
      <c r="F625" s="189"/>
      <c r="G625" s="199"/>
      <c r="H625" s="204"/>
      <c r="I625" s="189"/>
      <c r="J625" s="204"/>
    </row>
    <row r="626" spans="1:13" s="193" customFormat="1">
      <c r="A626" s="189"/>
      <c r="B626" s="234" t="s">
        <v>749</v>
      </c>
      <c r="C626" s="189"/>
      <c r="D626" s="189"/>
      <c r="E626" s="189"/>
      <c r="F626" s="189"/>
      <c r="G626" s="224" t="s">
        <v>69</v>
      </c>
      <c r="H626" s="565">
        <f>SUM(H362:H624)</f>
        <v>0</v>
      </c>
      <c r="I626" s="189"/>
      <c r="J626" s="189"/>
    </row>
    <row r="627" spans="1:13" s="193" customFormat="1">
      <c r="A627" s="189"/>
      <c r="B627" s="234"/>
      <c r="C627" s="189"/>
      <c r="D627" s="189"/>
      <c r="E627" s="189"/>
      <c r="F627" s="189"/>
      <c r="G627" s="224"/>
      <c r="H627" s="225"/>
      <c r="I627" s="189"/>
      <c r="J627" s="189"/>
    </row>
    <row r="628" spans="1:13" s="193" customFormat="1" ht="15.75">
      <c r="A628" s="196" t="s">
        <v>750</v>
      </c>
      <c r="B628" s="189"/>
      <c r="C628" s="189"/>
      <c r="D628" s="189"/>
      <c r="E628" s="189"/>
      <c r="F628" s="189"/>
      <c r="G628" s="189"/>
      <c r="H628" s="189"/>
      <c r="I628" s="189"/>
      <c r="J628" s="189"/>
    </row>
    <row r="629" spans="1:13" s="193" customFormat="1">
      <c r="A629" s="203"/>
    </row>
    <row r="630" spans="1:13" s="215" customFormat="1">
      <c r="A630" s="214" t="s">
        <v>435</v>
      </c>
      <c r="B630" s="235" t="s">
        <v>751</v>
      </c>
      <c r="C630" s="236"/>
      <c r="D630" s="236"/>
      <c r="E630" s="236"/>
      <c r="F630" s="236"/>
      <c r="G630" s="236"/>
      <c r="H630" s="237"/>
      <c r="I630" s="236"/>
      <c r="J630" s="238"/>
      <c r="K630" s="239"/>
      <c r="L630" s="240"/>
    </row>
    <row r="631" spans="1:13" s="215" customFormat="1">
      <c r="A631" s="241"/>
      <c r="B631" s="235" t="s">
        <v>752</v>
      </c>
      <c r="C631" s="236"/>
      <c r="D631" s="236"/>
      <c r="E631" s="236"/>
      <c r="F631" s="236"/>
      <c r="G631" s="236"/>
      <c r="H631" s="237"/>
      <c r="I631" s="236"/>
      <c r="J631" s="238"/>
      <c r="K631" s="239"/>
      <c r="L631" s="240"/>
    </row>
    <row r="632" spans="1:13" s="215" customFormat="1">
      <c r="A632" s="241"/>
      <c r="B632" s="235" t="s">
        <v>753</v>
      </c>
      <c r="C632" s="236"/>
      <c r="D632" s="236"/>
      <c r="E632" s="236"/>
      <c r="F632" s="236"/>
      <c r="G632" s="236"/>
      <c r="H632" s="237"/>
      <c r="I632" s="236"/>
      <c r="J632" s="238"/>
      <c r="K632" s="239"/>
      <c r="L632" s="240"/>
    </row>
    <row r="633" spans="1:13" s="215" customFormat="1">
      <c r="A633" s="233"/>
      <c r="B633" s="235"/>
      <c r="K633" s="242"/>
    </row>
    <row r="634" spans="1:13" s="215" customFormat="1">
      <c r="A634" s="214"/>
      <c r="B634" s="214" t="s">
        <v>11</v>
      </c>
      <c r="C634" s="214">
        <v>1</v>
      </c>
      <c r="D634" s="214" t="s">
        <v>544</v>
      </c>
      <c r="E634" s="560">
        <v>0</v>
      </c>
      <c r="G634" s="214" t="s">
        <v>69</v>
      </c>
      <c r="H634" s="560">
        <f>+C634*E634</f>
        <v>0</v>
      </c>
      <c r="J634" s="216">
        <v>0</v>
      </c>
      <c r="K634" s="242"/>
    </row>
    <row r="635" spans="1:13" s="215" customFormat="1">
      <c r="A635" s="243"/>
    </row>
    <row r="636" spans="1:13" s="236" customFormat="1">
      <c r="A636" s="244"/>
      <c r="B636" s="236" t="s">
        <v>754</v>
      </c>
      <c r="H636" s="237"/>
      <c r="J636" s="238"/>
      <c r="K636" s="240"/>
      <c r="L636" s="240"/>
      <c r="M636" s="237"/>
    </row>
    <row r="637" spans="1:13" s="236" customFormat="1" ht="10.5" customHeight="1">
      <c r="A637" s="245"/>
      <c r="B637" s="235"/>
      <c r="H637" s="237"/>
      <c r="J637" s="238"/>
      <c r="K637" s="240"/>
      <c r="L637" s="240"/>
      <c r="M637" s="237"/>
    </row>
    <row r="638" spans="1:13" s="236" customFormat="1">
      <c r="A638" s="244" t="s">
        <v>438</v>
      </c>
      <c r="B638" s="235" t="s">
        <v>755</v>
      </c>
      <c r="H638" s="237"/>
      <c r="J638" s="238"/>
      <c r="K638" s="240"/>
      <c r="L638" s="240"/>
      <c r="M638" s="237"/>
    </row>
    <row r="639" spans="1:13" s="236" customFormat="1">
      <c r="A639" s="241"/>
      <c r="B639" s="235"/>
      <c r="H639" s="237"/>
      <c r="J639" s="238"/>
      <c r="K639" s="240"/>
      <c r="L639" s="240"/>
      <c r="M639" s="237"/>
    </row>
    <row r="640" spans="1:13" s="215" customFormat="1">
      <c r="A640" s="214"/>
      <c r="B640" s="214" t="s">
        <v>11</v>
      </c>
      <c r="C640" s="214">
        <v>1</v>
      </c>
      <c r="D640" s="214" t="s">
        <v>544</v>
      </c>
      <c r="E640" s="560">
        <v>0</v>
      </c>
      <c r="G640" s="214" t="s">
        <v>69</v>
      </c>
      <c r="H640" s="560">
        <f>+C640*E640</f>
        <v>0</v>
      </c>
      <c r="J640" s="216">
        <v>0</v>
      </c>
    </row>
    <row r="641" spans="1:14" s="252" customFormat="1" ht="14.1" customHeight="1">
      <c r="A641" s="246"/>
      <c r="B641" s="247"/>
      <c r="C641" s="248"/>
      <c r="D641" s="248"/>
      <c r="E641" s="248"/>
      <c r="F641" s="249"/>
      <c r="G641" s="248"/>
      <c r="H641" s="237"/>
      <c r="I641" s="236"/>
      <c r="J641" s="238"/>
      <c r="K641" s="240"/>
      <c r="L641" s="250"/>
      <c r="M641" s="251"/>
      <c r="N641" s="251"/>
    </row>
    <row r="642" spans="1:14" s="236" customFormat="1">
      <c r="A642" s="244" t="s">
        <v>440</v>
      </c>
      <c r="B642" s="235" t="s">
        <v>756</v>
      </c>
      <c r="H642" s="237"/>
      <c r="J642" s="238"/>
      <c r="K642" s="240"/>
      <c r="L642" s="240"/>
      <c r="M642" s="237"/>
    </row>
    <row r="643" spans="1:14" s="236" customFormat="1">
      <c r="A643" s="245"/>
      <c r="B643" s="235"/>
      <c r="H643" s="237"/>
      <c r="J643" s="238"/>
      <c r="K643" s="240"/>
      <c r="L643" s="240"/>
      <c r="M643" s="237"/>
    </row>
    <row r="644" spans="1:14" s="215" customFormat="1">
      <c r="A644" s="214"/>
      <c r="B644" s="214" t="s">
        <v>11</v>
      </c>
      <c r="C644" s="214">
        <v>1</v>
      </c>
      <c r="D644" s="214" t="s">
        <v>544</v>
      </c>
      <c r="E644" s="560">
        <v>0</v>
      </c>
      <c r="G644" s="214" t="s">
        <v>69</v>
      </c>
      <c r="H644" s="560">
        <f>+C644*E644</f>
        <v>0</v>
      </c>
      <c r="J644" s="216">
        <v>0</v>
      </c>
    </row>
    <row r="645" spans="1:14" s="252" customFormat="1" ht="14.1" customHeight="1">
      <c r="A645" s="246"/>
      <c r="B645" s="247"/>
      <c r="C645" s="248"/>
      <c r="D645" s="248"/>
      <c r="E645" s="248"/>
      <c r="F645" s="249"/>
      <c r="G645" s="248"/>
      <c r="H645" s="237"/>
      <c r="I645" s="236"/>
      <c r="J645" s="238"/>
      <c r="K645" s="240"/>
      <c r="L645" s="250"/>
      <c r="M645" s="251"/>
      <c r="N645" s="251"/>
    </row>
    <row r="646" spans="1:14" s="236" customFormat="1">
      <c r="A646" s="244" t="s">
        <v>443</v>
      </c>
      <c r="B646" s="235" t="s">
        <v>757</v>
      </c>
      <c r="H646" s="237"/>
      <c r="J646" s="238"/>
      <c r="K646" s="240"/>
      <c r="L646" s="240"/>
      <c r="M646" s="237"/>
    </row>
    <row r="647" spans="1:14" s="236" customFormat="1">
      <c r="A647" s="245"/>
      <c r="B647" s="235" t="s">
        <v>758</v>
      </c>
      <c r="H647" s="237"/>
      <c r="J647" s="238"/>
      <c r="K647" s="240"/>
      <c r="L647" s="240"/>
      <c r="M647" s="237"/>
    </row>
    <row r="648" spans="1:14" s="236" customFormat="1">
      <c r="A648" s="241"/>
      <c r="B648" s="235"/>
      <c r="H648" s="237"/>
      <c r="J648" s="238"/>
      <c r="K648" s="240"/>
      <c r="L648" s="240"/>
      <c r="M648" s="237"/>
    </row>
    <row r="649" spans="1:14" s="215" customFormat="1">
      <c r="A649" s="214"/>
      <c r="B649" s="214" t="s">
        <v>11</v>
      </c>
      <c r="C649" s="214">
        <v>2</v>
      </c>
      <c r="D649" s="214" t="s">
        <v>544</v>
      </c>
      <c r="E649" s="560">
        <v>0</v>
      </c>
      <c r="G649" s="214" t="s">
        <v>69</v>
      </c>
      <c r="H649" s="560">
        <f>+C649*E649</f>
        <v>0</v>
      </c>
      <c r="J649" s="216">
        <v>0</v>
      </c>
    </row>
    <row r="650" spans="1:14" s="215" customFormat="1">
      <c r="A650" s="214"/>
      <c r="B650" s="214"/>
      <c r="C650" s="214"/>
      <c r="D650" s="214"/>
      <c r="E650" s="216"/>
      <c r="G650" s="214"/>
      <c r="H650" s="216"/>
      <c r="J650" s="216"/>
    </row>
    <row r="651" spans="1:14" s="236" customFormat="1">
      <c r="A651" s="244" t="s">
        <v>461</v>
      </c>
      <c r="B651" s="235" t="s">
        <v>759</v>
      </c>
      <c r="H651" s="237"/>
      <c r="J651" s="238"/>
      <c r="K651" s="240"/>
      <c r="L651" s="240"/>
      <c r="M651" s="237"/>
    </row>
    <row r="652" spans="1:14" s="236" customFormat="1">
      <c r="A652" s="245"/>
      <c r="B652" s="235" t="s">
        <v>760</v>
      </c>
      <c r="H652" s="237"/>
      <c r="J652" s="238"/>
      <c r="K652" s="240"/>
      <c r="L652" s="240"/>
      <c r="M652" s="237"/>
    </row>
    <row r="653" spans="1:14" s="236" customFormat="1">
      <c r="A653" s="245"/>
      <c r="B653" s="235"/>
      <c r="H653" s="237"/>
      <c r="J653" s="238"/>
      <c r="K653" s="240"/>
      <c r="L653" s="240"/>
      <c r="M653" s="237"/>
    </row>
    <row r="654" spans="1:14" s="215" customFormat="1">
      <c r="A654" s="214"/>
      <c r="B654" s="214" t="s">
        <v>11</v>
      </c>
      <c r="C654" s="214">
        <v>1</v>
      </c>
      <c r="D654" s="214" t="s">
        <v>544</v>
      </c>
      <c r="E654" s="560">
        <v>0</v>
      </c>
      <c r="G654" s="214" t="s">
        <v>69</v>
      </c>
      <c r="H654" s="560">
        <f>+C654*E654</f>
        <v>0</v>
      </c>
      <c r="J654" s="216">
        <v>0</v>
      </c>
    </row>
    <row r="655" spans="1:14" s="236" customFormat="1">
      <c r="A655" s="241"/>
      <c r="B655" s="235"/>
      <c r="H655" s="237"/>
      <c r="J655" s="238"/>
      <c r="K655" s="240"/>
      <c r="L655" s="240"/>
      <c r="M655" s="237"/>
    </row>
    <row r="656" spans="1:14" s="236" customFormat="1">
      <c r="A656" s="241"/>
      <c r="B656" s="236" t="s">
        <v>761</v>
      </c>
      <c r="H656" s="237"/>
      <c r="J656" s="238"/>
      <c r="K656" s="240"/>
      <c r="L656" s="240"/>
      <c r="M656" s="237"/>
    </row>
    <row r="657" spans="1:13" s="236" customFormat="1">
      <c r="A657" s="241"/>
      <c r="B657" s="235"/>
      <c r="H657" s="237"/>
      <c r="J657" s="238"/>
      <c r="K657" s="240"/>
      <c r="L657" s="240"/>
      <c r="M657" s="237"/>
    </row>
    <row r="658" spans="1:13" s="236" customFormat="1">
      <c r="A658" s="244" t="s">
        <v>465</v>
      </c>
      <c r="B658" s="235" t="s">
        <v>762</v>
      </c>
      <c r="H658" s="237"/>
      <c r="J658" s="238"/>
      <c r="K658" s="240"/>
      <c r="L658" s="240"/>
      <c r="M658" s="237"/>
    </row>
    <row r="659" spans="1:13" s="236" customFormat="1">
      <c r="A659" s="245"/>
      <c r="B659" s="235" t="s">
        <v>763</v>
      </c>
      <c r="H659" s="237"/>
      <c r="J659" s="238"/>
      <c r="K659" s="240"/>
      <c r="L659" s="240"/>
      <c r="M659" s="237"/>
    </row>
    <row r="660" spans="1:13" s="236" customFormat="1">
      <c r="A660" s="245"/>
      <c r="B660" s="235" t="s">
        <v>764</v>
      </c>
      <c r="H660" s="237"/>
      <c r="J660" s="238"/>
      <c r="K660" s="240"/>
      <c r="L660" s="240"/>
      <c r="M660" s="237"/>
    </row>
    <row r="661" spans="1:13" s="236" customFormat="1">
      <c r="A661" s="245"/>
      <c r="B661" s="235" t="s">
        <v>765</v>
      </c>
      <c r="H661" s="237"/>
      <c r="J661" s="238"/>
      <c r="K661" s="240"/>
      <c r="L661" s="240"/>
      <c r="M661" s="237"/>
    </row>
    <row r="662" spans="1:13" s="236" customFormat="1">
      <c r="A662" s="245"/>
      <c r="B662" s="235"/>
      <c r="H662" s="237"/>
      <c r="J662" s="238"/>
      <c r="K662" s="240"/>
      <c r="L662" s="240"/>
      <c r="M662" s="237"/>
    </row>
    <row r="663" spans="1:13" s="215" customFormat="1">
      <c r="A663" s="214"/>
      <c r="B663" s="214" t="s">
        <v>11</v>
      </c>
      <c r="C663" s="214">
        <v>1</v>
      </c>
      <c r="D663" s="214" t="s">
        <v>544</v>
      </c>
      <c r="E663" s="560">
        <v>0</v>
      </c>
      <c r="G663" s="214" t="s">
        <v>69</v>
      </c>
      <c r="H663" s="560">
        <f>+C663*E663</f>
        <v>0</v>
      </c>
      <c r="J663" s="216">
        <v>0</v>
      </c>
    </row>
    <row r="664" spans="1:13" s="236" customFormat="1">
      <c r="A664" s="245"/>
      <c r="B664" s="235"/>
      <c r="H664" s="237"/>
      <c r="J664" s="238"/>
      <c r="K664" s="240"/>
      <c r="L664" s="240"/>
      <c r="M664" s="237"/>
    </row>
    <row r="665" spans="1:13" s="193" customFormat="1">
      <c r="A665" s="199" t="s">
        <v>469</v>
      </c>
      <c r="B665" s="189" t="s">
        <v>766</v>
      </c>
      <c r="C665" s="201"/>
      <c r="D665" s="201"/>
      <c r="E665" s="202"/>
      <c r="G665" s="201"/>
      <c r="H665" s="202"/>
      <c r="J665" s="202"/>
    </row>
    <row r="666" spans="1:13" s="193" customFormat="1">
      <c r="A666" s="201"/>
      <c r="B666" s="205" t="s">
        <v>767</v>
      </c>
      <c r="C666" s="201"/>
      <c r="D666" s="201"/>
      <c r="E666" s="202"/>
      <c r="G666" s="201"/>
      <c r="H666" s="202"/>
      <c r="J666" s="202"/>
    </row>
    <row r="667" spans="1:13" s="193" customFormat="1">
      <c r="A667" s="201"/>
      <c r="B667" s="205" t="s">
        <v>768</v>
      </c>
      <c r="C667" s="201"/>
      <c r="D667" s="201"/>
      <c r="E667" s="202"/>
      <c r="G667" s="201"/>
      <c r="H667" s="202"/>
      <c r="J667" s="202"/>
    </row>
    <row r="668" spans="1:13" s="193" customFormat="1">
      <c r="A668" s="201"/>
      <c r="B668" s="205"/>
      <c r="C668" s="201"/>
      <c r="D668" s="201"/>
      <c r="E668" s="202"/>
      <c r="G668" s="201"/>
      <c r="H668" s="202"/>
      <c r="J668" s="202"/>
    </row>
    <row r="669" spans="1:13" s="193" customFormat="1">
      <c r="A669" s="201"/>
      <c r="B669" s="201" t="s">
        <v>11</v>
      </c>
      <c r="C669" s="201">
        <v>1</v>
      </c>
      <c r="D669" s="201" t="s">
        <v>544</v>
      </c>
      <c r="E669" s="562">
        <v>0</v>
      </c>
      <c r="G669" s="201" t="s">
        <v>69</v>
      </c>
      <c r="H669" s="562">
        <f>+C669*E669</f>
        <v>0</v>
      </c>
      <c r="J669" s="202">
        <v>0</v>
      </c>
    </row>
    <row r="670" spans="1:13" s="193" customFormat="1">
      <c r="A670" s="201"/>
      <c r="B670" s="201"/>
      <c r="C670" s="201"/>
      <c r="D670" s="201"/>
      <c r="E670" s="202"/>
      <c r="G670" s="201"/>
      <c r="H670" s="202"/>
      <c r="J670" s="202"/>
    </row>
    <row r="671" spans="1:13" s="193" customFormat="1">
      <c r="A671" s="199" t="s">
        <v>473</v>
      </c>
      <c r="B671" s="193" t="s">
        <v>769</v>
      </c>
      <c r="C671" s="201"/>
      <c r="D671" s="201"/>
      <c r="E671" s="202"/>
      <c r="G671" s="201"/>
      <c r="H671" s="202"/>
      <c r="J671" s="202"/>
    </row>
    <row r="672" spans="1:13" s="193" customFormat="1">
      <c r="A672" s="201"/>
      <c r="B672" s="205" t="s">
        <v>770</v>
      </c>
      <c r="C672" s="201"/>
      <c r="D672" s="201"/>
      <c r="E672" s="202"/>
      <c r="G672" s="201"/>
      <c r="H672" s="202"/>
      <c r="J672" s="202"/>
    </row>
    <row r="673" spans="1:13" s="193" customFormat="1">
      <c r="A673" s="201"/>
      <c r="B673" s="205"/>
      <c r="C673" s="201"/>
      <c r="D673" s="201"/>
      <c r="E673" s="202"/>
      <c r="G673" s="201"/>
      <c r="H673" s="202"/>
      <c r="J673" s="202"/>
    </row>
    <row r="674" spans="1:13" s="193" customFormat="1">
      <c r="A674" s="201"/>
      <c r="B674" s="201" t="s">
        <v>11</v>
      </c>
      <c r="C674" s="201">
        <v>12</v>
      </c>
      <c r="D674" s="201" t="s">
        <v>544</v>
      </c>
      <c r="E674" s="562">
        <v>0</v>
      </c>
      <c r="G674" s="201" t="s">
        <v>69</v>
      </c>
      <c r="H674" s="562">
        <f>+C674*E674</f>
        <v>0</v>
      </c>
      <c r="J674" s="202">
        <v>0</v>
      </c>
    </row>
    <row r="675" spans="1:13" s="193" customFormat="1">
      <c r="A675" s="201"/>
      <c r="B675" s="201"/>
      <c r="C675" s="201"/>
      <c r="D675" s="201"/>
      <c r="E675" s="202"/>
      <c r="G675" s="201"/>
      <c r="H675" s="202"/>
      <c r="J675" s="202"/>
    </row>
    <row r="676" spans="1:13" s="193" customFormat="1">
      <c r="A676" s="199" t="s">
        <v>478</v>
      </c>
      <c r="B676" s="193" t="s">
        <v>771</v>
      </c>
      <c r="C676" s="201"/>
      <c r="D676" s="201"/>
      <c r="E676" s="202"/>
      <c r="G676" s="201"/>
      <c r="H676" s="202"/>
      <c r="J676" s="202"/>
    </row>
    <row r="677" spans="1:13" s="193" customFormat="1">
      <c r="A677" s="201"/>
      <c r="B677" s="205" t="s">
        <v>772</v>
      </c>
      <c r="C677" s="201"/>
      <c r="D677" s="201"/>
      <c r="E677" s="202"/>
      <c r="G677" s="201"/>
      <c r="H677" s="202"/>
      <c r="J677" s="202"/>
    </row>
    <row r="678" spans="1:13" s="193" customFormat="1">
      <c r="A678" s="201"/>
      <c r="B678" s="205"/>
      <c r="C678" s="201"/>
      <c r="D678" s="201"/>
      <c r="E678" s="202"/>
      <c r="G678" s="201"/>
      <c r="H678" s="202"/>
      <c r="J678" s="202"/>
    </row>
    <row r="679" spans="1:13" s="193" customFormat="1">
      <c r="A679" s="201"/>
      <c r="B679" s="201" t="s">
        <v>11</v>
      </c>
      <c r="C679" s="201">
        <v>12</v>
      </c>
      <c r="D679" s="201" t="s">
        <v>544</v>
      </c>
      <c r="E679" s="562">
        <v>0</v>
      </c>
      <c r="G679" s="201" t="s">
        <v>69</v>
      </c>
      <c r="H679" s="562">
        <f>+C679*E679</f>
        <v>0</v>
      </c>
      <c r="J679" s="202">
        <v>0</v>
      </c>
    </row>
    <row r="680" spans="1:13" s="193" customFormat="1">
      <c r="A680" s="201"/>
      <c r="B680" s="201"/>
      <c r="C680" s="201"/>
      <c r="D680" s="201"/>
      <c r="E680" s="202"/>
      <c r="G680" s="201"/>
      <c r="H680" s="202"/>
      <c r="J680" s="202"/>
    </row>
    <row r="681" spans="1:13" s="236" customFormat="1">
      <c r="A681" s="241"/>
      <c r="B681" s="236" t="s">
        <v>773</v>
      </c>
      <c r="H681" s="237"/>
      <c r="J681" s="238"/>
      <c r="K681" s="240"/>
      <c r="L681" s="240"/>
      <c r="M681" s="237"/>
    </row>
    <row r="682" spans="1:13" s="236" customFormat="1">
      <c r="A682" s="241"/>
      <c r="H682" s="237"/>
      <c r="J682" s="238"/>
      <c r="K682" s="240"/>
      <c r="L682" s="240"/>
      <c r="M682" s="237"/>
    </row>
    <row r="683" spans="1:13" s="236" customFormat="1">
      <c r="A683" s="244" t="s">
        <v>481</v>
      </c>
      <c r="B683" s="235" t="s">
        <v>774</v>
      </c>
      <c r="H683" s="237"/>
      <c r="J683" s="238"/>
      <c r="K683" s="240"/>
      <c r="L683" s="240"/>
      <c r="M683" s="237"/>
    </row>
    <row r="684" spans="1:13" s="236" customFormat="1">
      <c r="A684" s="245"/>
      <c r="B684" s="235" t="s">
        <v>775</v>
      </c>
      <c r="H684" s="237"/>
      <c r="J684" s="238"/>
      <c r="K684" s="240"/>
      <c r="L684" s="240"/>
      <c r="M684" s="237"/>
    </row>
    <row r="685" spans="1:13" s="236" customFormat="1">
      <c r="A685" s="245"/>
      <c r="B685" s="235"/>
      <c r="H685" s="237"/>
      <c r="J685" s="238"/>
      <c r="K685" s="240"/>
      <c r="L685" s="240"/>
      <c r="M685" s="237"/>
    </row>
    <row r="686" spans="1:13" s="215" customFormat="1">
      <c r="A686" s="214"/>
      <c r="B686" s="214" t="s">
        <v>11</v>
      </c>
      <c r="C686" s="214">
        <v>24</v>
      </c>
      <c r="D686" s="214" t="s">
        <v>544</v>
      </c>
      <c r="E686" s="560">
        <v>0</v>
      </c>
      <c r="G686" s="214" t="s">
        <v>69</v>
      </c>
      <c r="H686" s="560">
        <f>+C686*E686</f>
        <v>0</v>
      </c>
      <c r="J686" s="216">
        <v>0</v>
      </c>
    </row>
    <row r="687" spans="1:13" s="215" customFormat="1">
      <c r="A687" s="214"/>
      <c r="B687" s="214"/>
      <c r="C687" s="214"/>
      <c r="D687" s="214"/>
      <c r="E687" s="216"/>
      <c r="G687" s="214"/>
      <c r="H687" s="216"/>
      <c r="J687" s="216"/>
    </row>
    <row r="688" spans="1:13" s="193" customFormat="1">
      <c r="A688" s="199" t="s">
        <v>486</v>
      </c>
      <c r="B688" s="193" t="s">
        <v>776</v>
      </c>
      <c r="C688" s="201"/>
      <c r="D688" s="201"/>
      <c r="E688" s="202"/>
      <c r="G688" s="201"/>
      <c r="H688" s="202"/>
      <c r="J688" s="202"/>
    </row>
    <row r="689" spans="1:10" s="193" customFormat="1">
      <c r="A689" s="201"/>
      <c r="B689" s="205" t="s">
        <v>777</v>
      </c>
      <c r="C689" s="201"/>
      <c r="D689" s="201"/>
      <c r="E689" s="202"/>
      <c r="G689" s="201"/>
      <c r="H689" s="202"/>
      <c r="J689" s="202"/>
    </row>
    <row r="690" spans="1:10" s="193" customFormat="1">
      <c r="A690" s="201"/>
      <c r="B690" s="205" t="s">
        <v>778</v>
      </c>
      <c r="C690" s="201"/>
      <c r="D690" s="201"/>
      <c r="E690" s="202"/>
      <c r="G690" s="201"/>
      <c r="H690" s="202"/>
      <c r="J690" s="202"/>
    </row>
    <row r="691" spans="1:10" s="193" customFormat="1">
      <c r="A691" s="201"/>
      <c r="B691" s="205"/>
      <c r="C691" s="201"/>
      <c r="D691" s="201"/>
      <c r="E691" s="202"/>
      <c r="G691" s="201"/>
      <c r="H691" s="202"/>
      <c r="J691" s="202"/>
    </row>
    <row r="692" spans="1:10" s="193" customFormat="1">
      <c r="A692" s="201"/>
      <c r="B692" s="201" t="s">
        <v>11</v>
      </c>
      <c r="C692" s="201">
        <v>12</v>
      </c>
      <c r="D692" s="201" t="s">
        <v>544</v>
      </c>
      <c r="E692" s="562">
        <v>0</v>
      </c>
      <c r="G692" s="201" t="s">
        <v>69</v>
      </c>
      <c r="H692" s="562">
        <f>+C692*E692</f>
        <v>0</v>
      </c>
      <c r="J692" s="202">
        <v>0</v>
      </c>
    </row>
    <row r="693" spans="1:10" s="193" customFormat="1">
      <c r="A693" s="201"/>
      <c r="B693" s="201"/>
      <c r="C693" s="201"/>
      <c r="D693" s="201"/>
      <c r="E693" s="202"/>
      <c r="G693" s="201"/>
      <c r="H693" s="202"/>
      <c r="J693" s="202"/>
    </row>
    <row r="694" spans="1:10" s="193" customFormat="1">
      <c r="A694" s="201"/>
      <c r="B694" s="200" t="s">
        <v>631</v>
      </c>
      <c r="C694" s="201"/>
      <c r="D694" s="201"/>
      <c r="E694" s="202"/>
      <c r="G694" s="201"/>
      <c r="H694" s="202"/>
      <c r="J694" s="202"/>
    </row>
    <row r="695" spans="1:10" s="193" customFormat="1">
      <c r="A695" s="201"/>
      <c r="B695" s="200" t="s">
        <v>632</v>
      </c>
      <c r="C695" s="201"/>
      <c r="D695" s="201"/>
      <c r="E695" s="202"/>
      <c r="G695" s="201"/>
      <c r="H695" s="202"/>
      <c r="J695" s="202"/>
    </row>
    <row r="696" spans="1:10" s="193" customFormat="1">
      <c r="A696" s="201"/>
      <c r="B696" s="200" t="s">
        <v>633</v>
      </c>
      <c r="C696" s="201"/>
      <c r="D696" s="201"/>
      <c r="E696" s="202"/>
      <c r="G696" s="201"/>
      <c r="H696" s="202"/>
      <c r="J696" s="202"/>
    </row>
    <row r="697" spans="1:10" s="193" customFormat="1">
      <c r="A697" s="201"/>
      <c r="B697" s="201"/>
      <c r="C697" s="201"/>
      <c r="D697" s="201"/>
      <c r="E697" s="202"/>
      <c r="G697" s="201"/>
      <c r="H697" s="202"/>
      <c r="J697" s="202"/>
    </row>
    <row r="698" spans="1:10" s="193" customFormat="1">
      <c r="A698" s="199" t="s">
        <v>489</v>
      </c>
      <c r="B698" s="189" t="s">
        <v>779</v>
      </c>
    </row>
    <row r="699" spans="1:10" s="193" customFormat="1">
      <c r="A699" s="201"/>
    </row>
    <row r="700" spans="1:10" s="193" customFormat="1">
      <c r="A700" s="201"/>
      <c r="B700" s="201" t="s">
        <v>11</v>
      </c>
      <c r="C700" s="201">
        <v>2</v>
      </c>
      <c r="D700" s="201" t="s">
        <v>544</v>
      </c>
      <c r="E700" s="562">
        <v>0</v>
      </c>
      <c r="G700" s="201" t="s">
        <v>69</v>
      </c>
      <c r="H700" s="562">
        <f>+C700*E700</f>
        <v>0</v>
      </c>
      <c r="J700" s="202">
        <v>0</v>
      </c>
    </row>
    <row r="701" spans="1:10" s="193" customFormat="1">
      <c r="A701" s="201"/>
      <c r="B701" s="201"/>
      <c r="C701" s="201"/>
      <c r="D701" s="201"/>
      <c r="E701" s="202"/>
      <c r="G701" s="201"/>
      <c r="H701" s="202"/>
      <c r="J701" s="202"/>
    </row>
    <row r="702" spans="1:10" s="193" customFormat="1">
      <c r="A702" s="199" t="s">
        <v>491</v>
      </c>
      <c r="B702" s="189" t="s">
        <v>780</v>
      </c>
    </row>
    <row r="703" spans="1:10" s="193" customFormat="1">
      <c r="A703" s="201"/>
    </row>
    <row r="704" spans="1:10" s="193" customFormat="1">
      <c r="A704" s="201"/>
      <c r="B704" s="201" t="s">
        <v>11</v>
      </c>
      <c r="C704" s="201">
        <v>2</v>
      </c>
      <c r="D704" s="201" t="s">
        <v>544</v>
      </c>
      <c r="E704" s="562">
        <v>0</v>
      </c>
      <c r="G704" s="201" t="s">
        <v>69</v>
      </c>
      <c r="H704" s="562">
        <f>+C704*E704</f>
        <v>0</v>
      </c>
      <c r="J704" s="202">
        <v>0</v>
      </c>
    </row>
    <row r="705" spans="1:10" s="193" customFormat="1">
      <c r="A705" s="201"/>
      <c r="B705" s="201"/>
      <c r="C705" s="201"/>
      <c r="D705" s="201"/>
      <c r="E705" s="202"/>
      <c r="G705" s="201"/>
      <c r="H705" s="202"/>
      <c r="J705" s="202"/>
    </row>
    <row r="706" spans="1:10" s="215" customFormat="1">
      <c r="A706" s="214" t="s">
        <v>616</v>
      </c>
      <c r="B706" s="235" t="s">
        <v>781</v>
      </c>
    </row>
    <row r="707" spans="1:10" s="215" customFormat="1">
      <c r="A707" s="214"/>
      <c r="B707" s="235" t="s">
        <v>782</v>
      </c>
    </row>
    <row r="708" spans="1:10" s="215" customFormat="1">
      <c r="A708" s="214"/>
      <c r="B708" s="235" t="s">
        <v>783</v>
      </c>
    </row>
    <row r="709" spans="1:10" s="215" customFormat="1">
      <c r="A709" s="214"/>
      <c r="B709" s="235" t="s">
        <v>784</v>
      </c>
    </row>
    <row r="710" spans="1:10" s="215" customFormat="1">
      <c r="A710" s="214"/>
      <c r="B710" s="235" t="s">
        <v>785</v>
      </c>
    </row>
    <row r="711" spans="1:10" s="215" customFormat="1">
      <c r="A711" s="214"/>
      <c r="B711" s="235" t="s">
        <v>786</v>
      </c>
    </row>
    <row r="712" spans="1:10" s="215" customFormat="1">
      <c r="A712" s="214"/>
    </row>
    <row r="713" spans="1:10" s="215" customFormat="1">
      <c r="A713" s="214"/>
      <c r="B713" s="214" t="s">
        <v>426</v>
      </c>
      <c r="C713" s="214">
        <v>600</v>
      </c>
      <c r="D713" s="214" t="s">
        <v>544</v>
      </c>
      <c r="E713" s="560">
        <v>0</v>
      </c>
      <c r="G713" s="214" t="s">
        <v>69</v>
      </c>
      <c r="H713" s="560">
        <f>+C713*E713</f>
        <v>0</v>
      </c>
      <c r="J713" s="216">
        <v>0</v>
      </c>
    </row>
    <row r="714" spans="1:10" s="215" customFormat="1">
      <c r="A714" s="214"/>
      <c r="B714" s="214"/>
      <c r="C714" s="214"/>
      <c r="D714" s="214"/>
      <c r="E714" s="216"/>
      <c r="G714" s="214"/>
      <c r="H714" s="216"/>
      <c r="J714" s="216"/>
    </row>
    <row r="715" spans="1:10">
      <c r="A715" s="199" t="s">
        <v>618</v>
      </c>
      <c r="B715" s="235" t="s">
        <v>787</v>
      </c>
      <c r="C715" s="201"/>
      <c r="D715" s="201"/>
      <c r="E715" s="202"/>
      <c r="F715" s="193"/>
      <c r="G715" s="201"/>
      <c r="H715" s="202"/>
      <c r="I715" s="193"/>
      <c r="J715" s="202"/>
    </row>
    <row r="716" spans="1:10">
      <c r="A716" s="201"/>
      <c r="B716" s="235" t="s">
        <v>788</v>
      </c>
      <c r="C716" s="201"/>
      <c r="D716" s="201"/>
      <c r="E716" s="202"/>
      <c r="F716" s="193"/>
      <c r="G716" s="201"/>
      <c r="H716" s="202"/>
      <c r="I716" s="193"/>
      <c r="J716" s="202"/>
    </row>
    <row r="717" spans="1:10">
      <c r="A717" s="201"/>
      <c r="B717" s="235" t="s">
        <v>782</v>
      </c>
      <c r="C717" s="201"/>
      <c r="D717" s="201"/>
      <c r="E717" s="202"/>
      <c r="F717" s="193"/>
      <c r="G717" s="201"/>
      <c r="H717" s="202"/>
      <c r="I717" s="193"/>
      <c r="J717" s="202"/>
    </row>
    <row r="718" spans="1:10">
      <c r="A718" s="201"/>
      <c r="B718" s="235" t="s">
        <v>783</v>
      </c>
      <c r="C718" s="201"/>
      <c r="D718" s="201"/>
      <c r="E718" s="202"/>
      <c r="F718" s="193"/>
      <c r="G718" s="201"/>
      <c r="H718" s="202"/>
      <c r="I718" s="193"/>
      <c r="J718" s="202"/>
    </row>
    <row r="719" spans="1:10">
      <c r="A719" s="201"/>
      <c r="B719" s="235" t="s">
        <v>784</v>
      </c>
      <c r="C719" s="201"/>
      <c r="D719" s="201"/>
      <c r="E719" s="202"/>
      <c r="F719" s="193"/>
      <c r="G719" s="201"/>
      <c r="H719" s="202"/>
      <c r="I719" s="193"/>
      <c r="J719" s="202"/>
    </row>
    <row r="720" spans="1:10" s="215" customFormat="1">
      <c r="A720" s="214"/>
      <c r="B720" s="235" t="s">
        <v>785</v>
      </c>
    </row>
    <row r="721" spans="1:10" s="215" customFormat="1">
      <c r="A721" s="214"/>
      <c r="B721" s="235" t="s">
        <v>786</v>
      </c>
    </row>
    <row r="722" spans="1:10">
      <c r="A722" s="201"/>
      <c r="B722" s="235"/>
      <c r="C722" s="201"/>
      <c r="D722" s="201"/>
      <c r="E722" s="202"/>
      <c r="F722" s="193"/>
      <c r="G722" s="201"/>
      <c r="H722" s="202"/>
      <c r="I722" s="193"/>
      <c r="J722" s="202"/>
    </row>
    <row r="723" spans="1:10">
      <c r="A723" s="201"/>
      <c r="B723" s="201" t="s">
        <v>426</v>
      </c>
      <c r="C723" s="201">
        <v>100</v>
      </c>
      <c r="D723" s="201" t="s">
        <v>544</v>
      </c>
      <c r="E723" s="562">
        <v>0</v>
      </c>
      <c r="F723" s="193"/>
      <c r="G723" s="201" t="s">
        <v>69</v>
      </c>
      <c r="H723" s="562">
        <f>+C723*E723</f>
        <v>0</v>
      </c>
      <c r="I723" s="193"/>
      <c r="J723" s="202">
        <v>0</v>
      </c>
    </row>
    <row r="724" spans="1:10" s="193" customFormat="1">
      <c r="A724" s="201"/>
      <c r="B724" s="201"/>
      <c r="C724" s="201"/>
      <c r="D724" s="201"/>
      <c r="E724" s="202"/>
      <c r="G724" s="201"/>
      <c r="H724" s="202"/>
      <c r="J724" s="202"/>
    </row>
    <row r="725" spans="1:10" s="193" customFormat="1">
      <c r="A725" s="199" t="s">
        <v>620</v>
      </c>
      <c r="B725" s="205" t="s">
        <v>789</v>
      </c>
      <c r="C725" s="201"/>
      <c r="D725" s="201"/>
      <c r="E725" s="202"/>
      <c r="G725" s="201"/>
      <c r="H725" s="202"/>
      <c r="J725" s="202"/>
    </row>
    <row r="726" spans="1:10" s="193" customFormat="1">
      <c r="A726" s="201"/>
      <c r="B726" s="201"/>
      <c r="C726" s="201"/>
      <c r="D726" s="201"/>
      <c r="E726" s="202"/>
      <c r="G726" s="201"/>
      <c r="H726" s="202"/>
      <c r="J726" s="202"/>
    </row>
    <row r="727" spans="1:10" s="193" customFormat="1">
      <c r="A727" s="201"/>
      <c r="B727" s="201" t="s">
        <v>426</v>
      </c>
      <c r="C727" s="201">
        <v>300</v>
      </c>
      <c r="D727" s="201" t="s">
        <v>544</v>
      </c>
      <c r="E727" s="562">
        <v>0</v>
      </c>
      <c r="G727" s="201" t="s">
        <v>69</v>
      </c>
      <c r="H727" s="562">
        <f>+C727*E727</f>
        <v>0</v>
      </c>
      <c r="J727" s="202">
        <v>0</v>
      </c>
    </row>
    <row r="728" spans="1:10" s="193" customFormat="1">
      <c r="A728" s="201"/>
      <c r="B728" s="201"/>
      <c r="C728" s="201"/>
      <c r="D728" s="201"/>
      <c r="E728" s="202"/>
      <c r="G728" s="201"/>
      <c r="H728" s="202"/>
      <c r="J728" s="202"/>
    </row>
    <row r="729" spans="1:10" s="193" customFormat="1">
      <c r="A729" s="199" t="s">
        <v>652</v>
      </c>
      <c r="B729" s="200" t="s">
        <v>790</v>
      </c>
      <c r="C729" s="201"/>
      <c r="D729" s="201"/>
      <c r="E729" s="202"/>
      <c r="G729" s="201"/>
      <c r="H729" s="202"/>
      <c r="J729" s="202"/>
    </row>
    <row r="730" spans="1:10" s="193" customFormat="1">
      <c r="A730" s="201"/>
      <c r="B730" s="201"/>
      <c r="C730" s="201"/>
      <c r="D730" s="201"/>
      <c r="E730" s="202"/>
      <c r="G730" s="201"/>
      <c r="H730" s="202"/>
      <c r="J730" s="202"/>
    </row>
    <row r="731" spans="1:10" s="193" customFormat="1">
      <c r="A731" s="201"/>
      <c r="B731" s="201" t="s">
        <v>426</v>
      </c>
      <c r="C731" s="201">
        <v>200</v>
      </c>
      <c r="D731" s="201" t="s">
        <v>544</v>
      </c>
      <c r="E731" s="562">
        <v>0</v>
      </c>
      <c r="G731" s="201" t="s">
        <v>69</v>
      </c>
      <c r="H731" s="562">
        <f>+C731*E731</f>
        <v>0</v>
      </c>
      <c r="J731" s="202">
        <v>0</v>
      </c>
    </row>
    <row r="732" spans="1:10" s="193" customFormat="1">
      <c r="A732" s="201"/>
      <c r="B732" s="201"/>
      <c r="C732" s="201"/>
      <c r="D732" s="201"/>
      <c r="E732" s="202"/>
      <c r="G732" s="201"/>
      <c r="H732" s="202"/>
      <c r="J732" s="202"/>
    </row>
    <row r="733" spans="1:10" s="215" customFormat="1">
      <c r="A733" s="214"/>
      <c r="B733" s="215" t="s">
        <v>791</v>
      </c>
    </row>
    <row r="734" spans="1:10" s="215" customFormat="1">
      <c r="A734" s="214"/>
      <c r="B734" s="215" t="s">
        <v>605</v>
      </c>
    </row>
    <row r="735" spans="1:10" s="215" customFormat="1">
      <c r="A735" s="214"/>
    </row>
    <row r="736" spans="1:10" s="215" customFormat="1">
      <c r="A736" s="214" t="s">
        <v>654</v>
      </c>
      <c r="B736" s="215" t="s">
        <v>609</v>
      </c>
    </row>
    <row r="737" spans="1:10" s="215" customFormat="1">
      <c r="A737" s="214"/>
    </row>
    <row r="738" spans="1:10" s="215" customFormat="1">
      <c r="A738" s="214"/>
      <c r="B738" s="214" t="s">
        <v>426</v>
      </c>
      <c r="C738" s="214">
        <v>50</v>
      </c>
      <c r="D738" s="214" t="s">
        <v>544</v>
      </c>
      <c r="E738" s="560">
        <v>0</v>
      </c>
      <c r="G738" s="214" t="s">
        <v>69</v>
      </c>
      <c r="H738" s="560">
        <f>+C738*E738</f>
        <v>0</v>
      </c>
      <c r="J738" s="216">
        <v>0</v>
      </c>
    </row>
    <row r="739" spans="1:10" s="193" customFormat="1">
      <c r="A739" s="201"/>
      <c r="B739" s="189"/>
      <c r="D739" s="189"/>
    </row>
    <row r="740" spans="1:10" s="193" customFormat="1">
      <c r="A740" s="189"/>
      <c r="B740" s="234" t="s">
        <v>750</v>
      </c>
      <c r="C740" s="189"/>
      <c r="D740" s="189"/>
      <c r="E740" s="189"/>
      <c r="F740" s="189"/>
      <c r="G740" s="224" t="s">
        <v>69</v>
      </c>
      <c r="H740" s="565">
        <f>SUM(H634:H738)</f>
        <v>0</v>
      </c>
      <c r="I740" s="189"/>
      <c r="J740" s="189"/>
    </row>
    <row r="741" spans="1:10" s="193" customFormat="1">
      <c r="B741" s="194"/>
      <c r="G741" s="220"/>
      <c r="H741" s="221"/>
    </row>
    <row r="742" spans="1:10" s="193" customFormat="1" ht="15.75">
      <c r="A742" s="196" t="s">
        <v>792</v>
      </c>
      <c r="B742" s="229"/>
      <c r="C742" s="229"/>
      <c r="D742" s="229"/>
      <c r="E742" s="229"/>
      <c r="F742" s="229"/>
      <c r="G742" s="229"/>
      <c r="H742" s="229"/>
      <c r="I742" s="229"/>
      <c r="J742" s="229"/>
    </row>
    <row r="743" spans="1:10" s="193" customFormat="1">
      <c r="A743" s="198"/>
      <c r="B743" s="253"/>
      <c r="C743" s="253"/>
      <c r="D743" s="253"/>
      <c r="E743" s="253"/>
      <c r="F743" s="253"/>
      <c r="G743" s="253"/>
      <c r="H743" s="253"/>
      <c r="I743" s="253"/>
      <c r="J743" s="253"/>
    </row>
    <row r="744" spans="1:10" s="193" customFormat="1">
      <c r="A744" s="201" t="s">
        <v>435</v>
      </c>
      <c r="B744" s="193" t="s">
        <v>793</v>
      </c>
    </row>
    <row r="745" spans="1:10" s="193" customFormat="1">
      <c r="A745" s="201"/>
      <c r="B745" s="189" t="s">
        <v>794</v>
      </c>
    </row>
    <row r="746" spans="1:10" s="193" customFormat="1">
      <c r="A746" s="201"/>
      <c r="B746" s="193" t="s">
        <v>795</v>
      </c>
    </row>
    <row r="747" spans="1:10" s="193" customFormat="1">
      <c r="A747" s="201"/>
    </row>
    <row r="748" spans="1:10" s="193" customFormat="1">
      <c r="A748" s="201"/>
      <c r="B748" s="201" t="s">
        <v>426</v>
      </c>
      <c r="C748" s="201">
        <v>300</v>
      </c>
      <c r="D748" s="201" t="s">
        <v>544</v>
      </c>
      <c r="E748" s="562">
        <v>0</v>
      </c>
      <c r="G748" s="201" t="s">
        <v>69</v>
      </c>
      <c r="H748" s="562">
        <f>+C748*E748</f>
        <v>0</v>
      </c>
      <c r="J748" s="202">
        <v>0</v>
      </c>
    </row>
    <row r="749" spans="1:10" s="193" customFormat="1">
      <c r="A749" s="203"/>
    </row>
    <row r="750" spans="1:10" s="193" customFormat="1">
      <c r="A750" s="201" t="s">
        <v>438</v>
      </c>
      <c r="B750" s="189" t="s">
        <v>796</v>
      </c>
    </row>
    <row r="751" spans="1:10" s="193" customFormat="1">
      <c r="A751" s="201"/>
      <c r="B751" s="189" t="s">
        <v>797</v>
      </c>
    </row>
    <row r="752" spans="1:10" s="193" customFormat="1">
      <c r="A752" s="201"/>
    </row>
    <row r="753" spans="1:10" s="193" customFormat="1">
      <c r="A753" s="201"/>
      <c r="B753" s="201" t="s">
        <v>426</v>
      </c>
      <c r="C753" s="201">
        <v>100</v>
      </c>
      <c r="D753" s="201" t="s">
        <v>544</v>
      </c>
      <c r="E753" s="562">
        <v>0</v>
      </c>
      <c r="G753" s="201" t="s">
        <v>69</v>
      </c>
      <c r="H753" s="562">
        <f>+C753*E753</f>
        <v>0</v>
      </c>
      <c r="J753" s="202">
        <v>0</v>
      </c>
    </row>
    <row r="754" spans="1:10" s="193" customFormat="1">
      <c r="A754" s="203"/>
    </row>
    <row r="755" spans="1:10" s="193" customFormat="1">
      <c r="A755" s="201" t="s">
        <v>440</v>
      </c>
      <c r="B755" s="193" t="s">
        <v>798</v>
      </c>
    </row>
    <row r="756" spans="1:10" s="193" customFormat="1">
      <c r="A756" s="201"/>
    </row>
    <row r="757" spans="1:10" s="193" customFormat="1">
      <c r="A757" s="201"/>
      <c r="B757" s="201" t="s">
        <v>11</v>
      </c>
      <c r="C757" s="201">
        <v>20</v>
      </c>
      <c r="D757" s="201" t="s">
        <v>544</v>
      </c>
      <c r="E757" s="562">
        <v>0</v>
      </c>
      <c r="G757" s="201" t="s">
        <v>69</v>
      </c>
      <c r="H757" s="562">
        <f>+C757*E757</f>
        <v>0</v>
      </c>
      <c r="J757" s="202">
        <v>0</v>
      </c>
    </row>
    <row r="758" spans="1:10" s="193" customFormat="1">
      <c r="A758" s="203"/>
    </row>
    <row r="759" spans="1:10" s="193" customFormat="1">
      <c r="A759" s="201" t="s">
        <v>443</v>
      </c>
      <c r="B759" s="193" t="s">
        <v>799</v>
      </c>
      <c r="C759" s="201"/>
      <c r="D759" s="201"/>
      <c r="E759" s="202"/>
      <c r="G759" s="201"/>
      <c r="H759" s="202"/>
      <c r="J759" s="202"/>
    </row>
    <row r="760" spans="1:10" s="193" customFormat="1">
      <c r="A760" s="201"/>
      <c r="C760" s="201"/>
      <c r="D760" s="201"/>
      <c r="E760" s="202"/>
      <c r="G760" s="201"/>
      <c r="H760" s="202"/>
      <c r="J760" s="202"/>
    </row>
    <row r="761" spans="1:10" s="193" customFormat="1">
      <c r="A761" s="201"/>
      <c r="B761" s="201" t="s">
        <v>11</v>
      </c>
      <c r="C761" s="201">
        <v>10</v>
      </c>
      <c r="D761" s="201" t="s">
        <v>544</v>
      </c>
      <c r="E761" s="562">
        <v>0</v>
      </c>
      <c r="G761" s="201" t="s">
        <v>69</v>
      </c>
      <c r="H761" s="562">
        <f>+C761*E761</f>
        <v>0</v>
      </c>
      <c r="J761" s="202">
        <v>0</v>
      </c>
    </row>
    <row r="762" spans="1:10" s="193" customFormat="1">
      <c r="A762" s="203"/>
    </row>
    <row r="763" spans="1:10" s="193" customFormat="1">
      <c r="A763" s="201" t="s">
        <v>461</v>
      </c>
      <c r="B763" s="189" t="s">
        <v>800</v>
      </c>
      <c r="C763" s="201"/>
      <c r="D763" s="201"/>
      <c r="E763" s="202"/>
      <c r="G763" s="201"/>
      <c r="H763" s="202"/>
      <c r="J763" s="202"/>
    </row>
    <row r="764" spans="1:10" s="193" customFormat="1">
      <c r="A764" s="201"/>
      <c r="B764" s="201"/>
      <c r="C764" s="201"/>
      <c r="D764" s="201"/>
      <c r="E764" s="202"/>
      <c r="G764" s="201"/>
      <c r="H764" s="202"/>
      <c r="J764" s="202"/>
    </row>
    <row r="765" spans="1:10" s="193" customFormat="1">
      <c r="A765" s="201"/>
      <c r="B765" s="201" t="s">
        <v>11</v>
      </c>
      <c r="C765" s="201">
        <v>11</v>
      </c>
      <c r="D765" s="201" t="s">
        <v>544</v>
      </c>
      <c r="E765" s="562">
        <v>0</v>
      </c>
      <c r="G765" s="201" t="s">
        <v>69</v>
      </c>
      <c r="H765" s="562">
        <f>+C765*E765</f>
        <v>0</v>
      </c>
      <c r="J765" s="202">
        <v>0</v>
      </c>
    </row>
    <row r="766" spans="1:10" s="193" customFormat="1">
      <c r="A766" s="201"/>
      <c r="B766" s="201"/>
      <c r="C766" s="201"/>
      <c r="D766" s="201"/>
      <c r="E766" s="202"/>
      <c r="G766" s="201"/>
      <c r="H766" s="202"/>
      <c r="J766" s="202"/>
    </row>
    <row r="767" spans="1:10" s="193" customFormat="1">
      <c r="A767" s="199" t="s">
        <v>465</v>
      </c>
      <c r="B767" s="189" t="s">
        <v>801</v>
      </c>
    </row>
    <row r="768" spans="1:10" s="193" customFormat="1">
      <c r="A768" s="201"/>
    </row>
    <row r="769" spans="1:10" s="193" customFormat="1">
      <c r="A769" s="201"/>
      <c r="B769" s="201" t="s">
        <v>426</v>
      </c>
      <c r="C769" s="201">
        <v>50</v>
      </c>
      <c r="D769" s="201" t="s">
        <v>544</v>
      </c>
      <c r="E769" s="562">
        <v>0</v>
      </c>
      <c r="G769" s="201" t="s">
        <v>69</v>
      </c>
      <c r="H769" s="562">
        <f>+C769*E769</f>
        <v>0</v>
      </c>
      <c r="J769" s="202">
        <v>0</v>
      </c>
    </row>
    <row r="770" spans="1:10" s="193" customFormat="1">
      <c r="A770" s="201"/>
      <c r="B770" s="201"/>
      <c r="C770" s="201"/>
      <c r="D770" s="201"/>
      <c r="E770" s="202"/>
      <c r="G770" s="201"/>
      <c r="H770" s="202"/>
      <c r="J770" s="202"/>
    </row>
    <row r="771" spans="1:10" s="193" customFormat="1">
      <c r="A771" s="199" t="s">
        <v>469</v>
      </c>
      <c r="B771" s="193" t="s">
        <v>802</v>
      </c>
      <c r="C771" s="201"/>
      <c r="D771" s="201"/>
      <c r="E771" s="202"/>
      <c r="G771" s="201"/>
      <c r="H771" s="202"/>
      <c r="J771" s="202"/>
    </row>
    <row r="772" spans="1:10" s="193" customFormat="1">
      <c r="A772" s="201"/>
      <c r="C772" s="201"/>
      <c r="D772" s="201"/>
      <c r="E772" s="202"/>
      <c r="G772" s="201"/>
      <c r="H772" s="202"/>
      <c r="J772" s="202"/>
    </row>
    <row r="773" spans="1:10" s="193" customFormat="1">
      <c r="A773" s="201"/>
      <c r="B773" s="201" t="s">
        <v>11</v>
      </c>
      <c r="C773" s="201">
        <v>20</v>
      </c>
      <c r="D773" s="201" t="s">
        <v>544</v>
      </c>
      <c r="E773" s="562">
        <v>0</v>
      </c>
      <c r="G773" s="201" t="s">
        <v>69</v>
      </c>
      <c r="H773" s="562">
        <f>+C773*E773</f>
        <v>0</v>
      </c>
      <c r="J773" s="202">
        <v>0</v>
      </c>
    </row>
    <row r="774" spans="1:10" s="193" customFormat="1">
      <c r="A774" s="201"/>
      <c r="B774" s="201"/>
      <c r="C774" s="201"/>
      <c r="D774" s="201"/>
      <c r="E774" s="202"/>
      <c r="G774" s="201"/>
      <c r="H774" s="202"/>
      <c r="J774" s="202"/>
    </row>
    <row r="775" spans="1:10" s="193" customFormat="1">
      <c r="A775" s="199" t="s">
        <v>473</v>
      </c>
      <c r="B775" s="193" t="s">
        <v>803</v>
      </c>
    </row>
    <row r="776" spans="1:10" s="193" customFormat="1">
      <c r="A776" s="201"/>
    </row>
    <row r="777" spans="1:10" s="193" customFormat="1">
      <c r="A777" s="201"/>
      <c r="B777" s="201" t="s">
        <v>426</v>
      </c>
      <c r="C777" s="201">
        <v>300</v>
      </c>
      <c r="D777" s="201" t="s">
        <v>544</v>
      </c>
      <c r="E777" s="562">
        <v>0</v>
      </c>
      <c r="G777" s="201" t="s">
        <v>69</v>
      </c>
      <c r="H777" s="562">
        <f>+C777*E777</f>
        <v>0</v>
      </c>
      <c r="J777" s="202">
        <v>0</v>
      </c>
    </row>
    <row r="778" spans="1:10" s="193" customFormat="1">
      <c r="A778" s="203"/>
    </row>
    <row r="779" spans="1:10" s="193" customFormat="1">
      <c r="A779" s="199" t="s">
        <v>478</v>
      </c>
      <c r="B779" s="193" t="s">
        <v>804</v>
      </c>
    </row>
    <row r="780" spans="1:10" s="193" customFormat="1">
      <c r="A780" s="201"/>
    </row>
    <row r="781" spans="1:10" s="193" customFormat="1">
      <c r="A781" s="201"/>
      <c r="B781" s="201" t="s">
        <v>11</v>
      </c>
      <c r="C781" s="201">
        <v>50</v>
      </c>
      <c r="D781" s="201" t="s">
        <v>544</v>
      </c>
      <c r="E781" s="562">
        <v>0</v>
      </c>
      <c r="G781" s="201" t="s">
        <v>69</v>
      </c>
      <c r="H781" s="562">
        <f>+C781*E781</f>
        <v>0</v>
      </c>
      <c r="J781" s="202">
        <v>0</v>
      </c>
    </row>
    <row r="782" spans="1:10" s="193" customFormat="1">
      <c r="A782" s="201"/>
      <c r="B782" s="201"/>
      <c r="C782" s="201"/>
      <c r="D782" s="201"/>
      <c r="E782" s="202"/>
      <c r="G782" s="201"/>
      <c r="H782" s="202"/>
      <c r="J782" s="202"/>
    </row>
    <row r="783" spans="1:10" s="193" customFormat="1">
      <c r="A783" s="199" t="s">
        <v>481</v>
      </c>
      <c r="B783" s="193" t="s">
        <v>805</v>
      </c>
    </row>
    <row r="784" spans="1:10" s="193" customFormat="1">
      <c r="A784" s="201"/>
    </row>
    <row r="785" spans="1:10" s="193" customFormat="1">
      <c r="A785" s="201"/>
      <c r="B785" s="201" t="s">
        <v>11</v>
      </c>
      <c r="C785" s="201">
        <v>10</v>
      </c>
      <c r="D785" s="201" t="s">
        <v>544</v>
      </c>
      <c r="E785" s="562">
        <v>0</v>
      </c>
      <c r="G785" s="201" t="s">
        <v>69</v>
      </c>
      <c r="H785" s="562">
        <f>+C785*E785</f>
        <v>0</v>
      </c>
      <c r="J785" s="202">
        <v>0</v>
      </c>
    </row>
    <row r="786" spans="1:10" s="193" customFormat="1">
      <c r="A786" s="201"/>
      <c r="B786" s="201"/>
      <c r="C786" s="201"/>
      <c r="D786" s="201"/>
      <c r="E786" s="202"/>
      <c r="G786" s="201"/>
      <c r="H786" s="202"/>
      <c r="J786" s="202"/>
    </row>
    <row r="787" spans="1:10" s="193" customFormat="1">
      <c r="B787" s="194" t="s">
        <v>792</v>
      </c>
      <c r="G787" s="220" t="s">
        <v>69</v>
      </c>
      <c r="H787" s="564">
        <f>SUM(H748:H785)</f>
        <v>0</v>
      </c>
    </row>
    <row r="788" spans="1:10" s="193" customFormat="1">
      <c r="B788" s="194"/>
      <c r="G788" s="220"/>
      <c r="H788" s="221"/>
    </row>
    <row r="789" spans="1:10" s="193" customFormat="1" ht="15.75">
      <c r="A789" s="226" t="s">
        <v>806</v>
      </c>
      <c r="B789" s="194"/>
      <c r="G789" s="220"/>
      <c r="H789" s="221"/>
    </row>
    <row r="790" spans="1:10" s="193" customFormat="1">
      <c r="A790" s="203"/>
      <c r="B790" s="194"/>
      <c r="G790" s="220"/>
      <c r="H790" s="221"/>
    </row>
    <row r="791" spans="1:10" s="193" customFormat="1">
      <c r="A791" s="201" t="s">
        <v>435</v>
      </c>
      <c r="B791" s="193" t="s">
        <v>807</v>
      </c>
      <c r="G791" s="220"/>
      <c r="H791" s="221"/>
    </row>
    <row r="792" spans="1:10" s="193" customFormat="1">
      <c r="B792" s="189" t="s">
        <v>808</v>
      </c>
      <c r="G792" s="220"/>
      <c r="H792" s="211" t="s">
        <v>11</v>
      </c>
      <c r="I792" s="212" t="s">
        <v>573</v>
      </c>
    </row>
    <row r="793" spans="1:10" s="193" customFormat="1">
      <c r="B793" s="189" t="s">
        <v>809</v>
      </c>
      <c r="G793" s="220"/>
      <c r="H793" s="254" t="s">
        <v>11</v>
      </c>
      <c r="I793" s="212" t="s">
        <v>573</v>
      </c>
    </row>
    <row r="794" spans="1:10" s="193" customFormat="1">
      <c r="B794" s="189" t="s">
        <v>810</v>
      </c>
      <c r="G794" s="220"/>
      <c r="H794" s="211" t="s">
        <v>11</v>
      </c>
      <c r="I794" s="213" t="s">
        <v>573</v>
      </c>
    </row>
    <row r="795" spans="1:10" s="193" customFormat="1">
      <c r="B795" s="189" t="s">
        <v>811</v>
      </c>
      <c r="G795" s="220"/>
      <c r="H795" s="211" t="s">
        <v>11</v>
      </c>
      <c r="I795" s="213" t="s">
        <v>573</v>
      </c>
    </row>
    <row r="796" spans="1:10" s="193" customFormat="1">
      <c r="B796" s="194"/>
      <c r="G796" s="220"/>
      <c r="H796" s="221"/>
    </row>
    <row r="797" spans="1:10" s="193" customFormat="1">
      <c r="A797" s="201"/>
      <c r="B797" s="201" t="s">
        <v>543</v>
      </c>
      <c r="C797" s="201">
        <v>1</v>
      </c>
      <c r="D797" s="201" t="s">
        <v>544</v>
      </c>
      <c r="E797" s="562">
        <v>0</v>
      </c>
      <c r="G797" s="201" t="s">
        <v>69</v>
      </c>
      <c r="H797" s="562">
        <f>+C797*E797</f>
        <v>0</v>
      </c>
      <c r="J797" s="202">
        <v>0</v>
      </c>
    </row>
    <row r="798" spans="1:10" s="193" customFormat="1">
      <c r="A798" s="201"/>
      <c r="B798" s="201"/>
      <c r="C798" s="201"/>
      <c r="D798" s="201"/>
      <c r="E798" s="202"/>
      <c r="G798" s="201"/>
      <c r="H798" s="202"/>
      <c r="J798" s="202"/>
    </row>
    <row r="799" spans="1:10" s="193" customFormat="1">
      <c r="A799" s="199" t="s">
        <v>438</v>
      </c>
      <c r="B799" s="189" t="s">
        <v>812</v>
      </c>
      <c r="G799" s="220"/>
      <c r="H799" s="221"/>
    </row>
    <row r="800" spans="1:10" s="193" customFormat="1">
      <c r="B800" s="189" t="s">
        <v>813</v>
      </c>
      <c r="G800" s="220"/>
      <c r="H800" s="211" t="s">
        <v>11</v>
      </c>
      <c r="I800" s="212" t="s">
        <v>573</v>
      </c>
    </row>
    <row r="801" spans="1:10" s="193" customFormat="1">
      <c r="B801" s="189" t="s">
        <v>814</v>
      </c>
      <c r="G801" s="220"/>
      <c r="H801" s="254" t="s">
        <v>11</v>
      </c>
      <c r="I801" s="212" t="s">
        <v>573</v>
      </c>
    </row>
    <row r="802" spans="1:10" s="193" customFormat="1">
      <c r="B802" s="194"/>
      <c r="G802" s="220"/>
      <c r="H802" s="221"/>
    </row>
    <row r="803" spans="1:10" s="193" customFormat="1">
      <c r="A803" s="201"/>
      <c r="B803" s="201" t="s">
        <v>543</v>
      </c>
      <c r="C803" s="201">
        <v>1</v>
      </c>
      <c r="D803" s="201" t="s">
        <v>544</v>
      </c>
      <c r="E803" s="562">
        <v>0</v>
      </c>
      <c r="G803" s="201" t="s">
        <v>69</v>
      </c>
      <c r="H803" s="562">
        <f>+C803*E803</f>
        <v>0</v>
      </c>
      <c r="J803" s="202">
        <v>0</v>
      </c>
    </row>
    <row r="804" spans="1:10" s="193" customFormat="1">
      <c r="A804" s="201"/>
      <c r="B804" s="201"/>
      <c r="C804" s="201"/>
      <c r="D804" s="201"/>
      <c r="E804" s="202"/>
      <c r="G804" s="201"/>
      <c r="H804" s="202"/>
      <c r="J804" s="202"/>
    </row>
    <row r="805" spans="1:10" s="193" customFormat="1">
      <c r="A805" s="199" t="s">
        <v>440</v>
      </c>
      <c r="B805" s="189" t="s">
        <v>815</v>
      </c>
      <c r="G805" s="220"/>
      <c r="H805" s="221"/>
    </row>
    <row r="806" spans="1:10" s="193" customFormat="1">
      <c r="B806" s="194"/>
      <c r="G806" s="220"/>
      <c r="H806" s="221"/>
    </row>
    <row r="807" spans="1:10" s="193" customFormat="1">
      <c r="A807" s="201"/>
      <c r="B807" s="201" t="s">
        <v>11</v>
      </c>
      <c r="C807" s="201">
        <v>18</v>
      </c>
      <c r="D807" s="201" t="s">
        <v>544</v>
      </c>
      <c r="E807" s="562">
        <v>0</v>
      </c>
      <c r="G807" s="201" t="s">
        <v>69</v>
      </c>
      <c r="H807" s="562">
        <f>+C807*E807</f>
        <v>0</v>
      </c>
      <c r="J807" s="202">
        <v>0</v>
      </c>
    </row>
    <row r="808" spans="1:10" s="193" customFormat="1">
      <c r="B808" s="194"/>
      <c r="G808" s="220"/>
      <c r="H808" s="221"/>
    </row>
    <row r="809" spans="1:10" s="193" customFormat="1">
      <c r="A809" s="199" t="s">
        <v>443</v>
      </c>
      <c r="B809" s="189" t="s">
        <v>816</v>
      </c>
      <c r="G809" s="220"/>
      <c r="H809" s="221"/>
    </row>
    <row r="810" spans="1:10" s="193" customFormat="1">
      <c r="B810" s="194"/>
      <c r="G810" s="220"/>
      <c r="H810" s="221"/>
    </row>
    <row r="811" spans="1:10" s="193" customFormat="1">
      <c r="A811" s="201"/>
      <c r="B811" s="201" t="s">
        <v>11</v>
      </c>
      <c r="C811" s="201">
        <v>6</v>
      </c>
      <c r="D811" s="201" t="s">
        <v>544</v>
      </c>
      <c r="E811" s="562">
        <v>0</v>
      </c>
      <c r="G811" s="201" t="s">
        <v>69</v>
      </c>
      <c r="H811" s="562">
        <f>+C811*E811</f>
        <v>0</v>
      </c>
      <c r="J811" s="202">
        <v>0</v>
      </c>
    </row>
    <row r="812" spans="1:10" s="193" customFormat="1">
      <c r="A812" s="201"/>
      <c r="B812" s="201"/>
      <c r="C812" s="201"/>
      <c r="D812" s="201"/>
      <c r="E812" s="202"/>
      <c r="G812" s="201"/>
      <c r="H812" s="202"/>
      <c r="J812" s="202"/>
    </row>
    <row r="813" spans="1:10" s="193" customFormat="1">
      <c r="A813" s="199" t="s">
        <v>461</v>
      </c>
      <c r="B813" s="189" t="s">
        <v>817</v>
      </c>
      <c r="G813" s="220"/>
      <c r="H813" s="221"/>
    </row>
    <row r="814" spans="1:10" s="193" customFormat="1">
      <c r="B814" s="194"/>
      <c r="G814" s="220"/>
      <c r="H814" s="221"/>
    </row>
    <row r="815" spans="1:10" s="193" customFormat="1">
      <c r="A815" s="201"/>
      <c r="B815" s="201" t="s">
        <v>11</v>
      </c>
      <c r="C815" s="201">
        <v>11</v>
      </c>
      <c r="D815" s="201" t="s">
        <v>544</v>
      </c>
      <c r="E815" s="562">
        <v>0</v>
      </c>
      <c r="G815" s="201" t="s">
        <v>69</v>
      </c>
      <c r="H815" s="562">
        <f>+C815*E815</f>
        <v>0</v>
      </c>
      <c r="J815" s="202">
        <v>0</v>
      </c>
    </row>
    <row r="816" spans="1:10" s="193" customFormat="1">
      <c r="A816" s="201"/>
      <c r="B816" s="201"/>
      <c r="C816" s="201"/>
      <c r="D816" s="201"/>
      <c r="E816" s="202"/>
      <c r="G816" s="201"/>
      <c r="H816" s="202"/>
      <c r="J816" s="202"/>
    </row>
    <row r="817" spans="1:10" s="193" customFormat="1">
      <c r="A817" s="199" t="s">
        <v>465</v>
      </c>
      <c r="B817" s="193" t="s">
        <v>818</v>
      </c>
      <c r="G817" s="220"/>
      <c r="H817" s="221"/>
    </row>
    <row r="818" spans="1:10" s="193" customFormat="1">
      <c r="B818" s="194"/>
      <c r="G818" s="220"/>
      <c r="H818" s="221"/>
    </row>
    <row r="819" spans="1:10" s="193" customFormat="1">
      <c r="A819" s="201"/>
      <c r="B819" s="201" t="s">
        <v>11</v>
      </c>
      <c r="C819" s="201">
        <v>2</v>
      </c>
      <c r="D819" s="201" t="s">
        <v>544</v>
      </c>
      <c r="E819" s="562">
        <v>0</v>
      </c>
      <c r="G819" s="201" t="s">
        <v>69</v>
      </c>
      <c r="H819" s="562">
        <f>+C819*E819</f>
        <v>0</v>
      </c>
      <c r="J819" s="202">
        <v>0</v>
      </c>
    </row>
    <row r="820" spans="1:10" s="193" customFormat="1">
      <c r="A820" s="201"/>
      <c r="B820" s="201"/>
      <c r="C820" s="201"/>
      <c r="D820" s="201"/>
      <c r="E820" s="202"/>
      <c r="G820" s="201"/>
      <c r="H820" s="202"/>
      <c r="J820" s="202"/>
    </row>
    <row r="821" spans="1:10" s="193" customFormat="1">
      <c r="A821" s="199" t="s">
        <v>469</v>
      </c>
      <c r="B821" s="193" t="s">
        <v>819</v>
      </c>
      <c r="G821" s="220"/>
      <c r="H821" s="221"/>
    </row>
    <row r="822" spans="1:10" s="193" customFormat="1">
      <c r="B822" s="194"/>
      <c r="G822" s="220"/>
      <c r="H822" s="221"/>
    </row>
    <row r="823" spans="1:10" s="193" customFormat="1">
      <c r="A823" s="201"/>
      <c r="B823" s="201" t="s">
        <v>11</v>
      </c>
      <c r="C823" s="201">
        <v>2</v>
      </c>
      <c r="D823" s="201" t="s">
        <v>544</v>
      </c>
      <c r="E823" s="562">
        <v>0</v>
      </c>
      <c r="G823" s="201" t="s">
        <v>69</v>
      </c>
      <c r="H823" s="562">
        <f>+C823*E823</f>
        <v>0</v>
      </c>
      <c r="J823" s="202">
        <v>0</v>
      </c>
    </row>
    <row r="824" spans="1:10" s="193" customFormat="1">
      <c r="A824" s="201"/>
      <c r="B824" s="201"/>
      <c r="C824" s="201"/>
      <c r="D824" s="201"/>
      <c r="E824" s="202"/>
      <c r="G824" s="201"/>
      <c r="H824" s="202"/>
      <c r="J824" s="202"/>
    </row>
    <row r="825" spans="1:10" s="193" customFormat="1">
      <c r="A825" s="199" t="s">
        <v>473</v>
      </c>
      <c r="B825" s="189" t="s">
        <v>820</v>
      </c>
    </row>
    <row r="826" spans="1:10" s="193" customFormat="1">
      <c r="A826" s="201"/>
      <c r="B826" s="193" t="s">
        <v>821</v>
      </c>
    </row>
    <row r="827" spans="1:10" s="193" customFormat="1">
      <c r="A827" s="201"/>
    </row>
    <row r="828" spans="1:10" s="193" customFormat="1">
      <c r="A828" s="201"/>
      <c r="B828" s="201" t="s">
        <v>426</v>
      </c>
      <c r="C828" s="201">
        <v>1000</v>
      </c>
      <c r="D828" s="201" t="s">
        <v>544</v>
      </c>
      <c r="E828" s="562">
        <v>0</v>
      </c>
      <c r="G828" s="201" t="s">
        <v>69</v>
      </c>
      <c r="H828" s="562">
        <f>+C828*E828</f>
        <v>0</v>
      </c>
      <c r="J828" s="202">
        <v>0</v>
      </c>
    </row>
    <row r="829" spans="1:10" s="193" customFormat="1">
      <c r="A829" s="201"/>
      <c r="B829" s="201"/>
      <c r="C829" s="201"/>
      <c r="D829" s="201"/>
      <c r="E829" s="202"/>
      <c r="G829" s="201"/>
      <c r="H829" s="202"/>
      <c r="J829" s="202"/>
    </row>
    <row r="830" spans="1:10" s="193" customFormat="1">
      <c r="A830" s="199" t="s">
        <v>478</v>
      </c>
      <c r="B830" s="189" t="s">
        <v>822</v>
      </c>
    </row>
    <row r="831" spans="1:10" s="193" customFormat="1">
      <c r="A831" s="201"/>
      <c r="B831" s="193" t="s">
        <v>821</v>
      </c>
    </row>
    <row r="832" spans="1:10" s="193" customFormat="1">
      <c r="A832" s="201"/>
    </row>
    <row r="833" spans="1:10" s="193" customFormat="1">
      <c r="A833" s="201"/>
      <c r="B833" s="201" t="s">
        <v>426</v>
      </c>
      <c r="C833" s="201">
        <v>200</v>
      </c>
      <c r="D833" s="201" t="s">
        <v>544</v>
      </c>
      <c r="E833" s="562">
        <v>0</v>
      </c>
      <c r="G833" s="201" t="s">
        <v>69</v>
      </c>
      <c r="H833" s="562">
        <f>+C833*E833</f>
        <v>0</v>
      </c>
      <c r="J833" s="202">
        <v>0</v>
      </c>
    </row>
    <row r="834" spans="1:10" s="193" customFormat="1">
      <c r="A834" s="201"/>
      <c r="B834" s="201"/>
      <c r="C834" s="201"/>
      <c r="D834" s="201"/>
      <c r="E834" s="202"/>
      <c r="G834" s="201"/>
      <c r="H834" s="202"/>
      <c r="J834" s="202"/>
    </row>
    <row r="835" spans="1:10" s="193" customFormat="1">
      <c r="A835" s="199" t="s">
        <v>481</v>
      </c>
      <c r="B835" s="205" t="s">
        <v>789</v>
      </c>
      <c r="C835" s="201"/>
      <c r="D835" s="201"/>
      <c r="E835" s="202"/>
      <c r="G835" s="201"/>
      <c r="H835" s="202"/>
      <c r="J835" s="202"/>
    </row>
    <row r="836" spans="1:10" s="193" customFormat="1">
      <c r="A836" s="201"/>
      <c r="B836" s="201"/>
      <c r="C836" s="201"/>
      <c r="D836" s="201"/>
      <c r="E836" s="202"/>
      <c r="G836" s="201"/>
      <c r="H836" s="202"/>
      <c r="J836" s="202"/>
    </row>
    <row r="837" spans="1:10" s="193" customFormat="1">
      <c r="A837" s="201"/>
      <c r="B837" s="201" t="s">
        <v>426</v>
      </c>
      <c r="C837" s="201">
        <v>600</v>
      </c>
      <c r="D837" s="201" t="s">
        <v>544</v>
      </c>
      <c r="E837" s="562">
        <v>0</v>
      </c>
      <c r="G837" s="201" t="s">
        <v>69</v>
      </c>
      <c r="H837" s="562">
        <f>+C837*E837</f>
        <v>0</v>
      </c>
      <c r="J837" s="202">
        <v>0</v>
      </c>
    </row>
    <row r="838" spans="1:10" s="193" customFormat="1">
      <c r="A838" s="201"/>
      <c r="B838" s="201"/>
      <c r="C838" s="201"/>
      <c r="D838" s="201"/>
      <c r="E838" s="202"/>
      <c r="G838" s="201"/>
      <c r="H838" s="202"/>
      <c r="J838" s="202"/>
    </row>
    <row r="839" spans="1:10" s="193" customFormat="1">
      <c r="A839" s="199" t="s">
        <v>486</v>
      </c>
      <c r="B839" s="200" t="s">
        <v>790</v>
      </c>
      <c r="C839" s="201"/>
      <c r="D839" s="201"/>
      <c r="E839" s="202"/>
      <c r="G839" s="201"/>
      <c r="H839" s="202"/>
      <c r="J839" s="202"/>
    </row>
    <row r="840" spans="1:10" s="193" customFormat="1">
      <c r="A840" s="201"/>
      <c r="B840" s="201"/>
      <c r="C840" s="201"/>
      <c r="D840" s="201"/>
      <c r="E840" s="202"/>
      <c r="G840" s="201"/>
      <c r="H840" s="202"/>
      <c r="J840" s="202"/>
    </row>
    <row r="841" spans="1:10" s="193" customFormat="1">
      <c r="A841" s="201"/>
      <c r="B841" s="201" t="s">
        <v>426</v>
      </c>
      <c r="C841" s="201">
        <v>600</v>
      </c>
      <c r="D841" s="201" t="s">
        <v>544</v>
      </c>
      <c r="E841" s="562">
        <v>0</v>
      </c>
      <c r="G841" s="201" t="s">
        <v>69</v>
      </c>
      <c r="H841" s="562">
        <f>+C841*E841</f>
        <v>0</v>
      </c>
      <c r="J841" s="202">
        <v>0</v>
      </c>
    </row>
    <row r="842" spans="1:10" s="193" customFormat="1">
      <c r="A842" s="201"/>
      <c r="B842" s="201"/>
      <c r="C842" s="201"/>
      <c r="D842" s="201"/>
      <c r="E842" s="202"/>
      <c r="G842" s="201"/>
      <c r="H842" s="202"/>
      <c r="J842" s="202"/>
    </row>
    <row r="843" spans="1:10" s="193" customFormat="1">
      <c r="A843" s="199" t="s">
        <v>489</v>
      </c>
      <c r="B843" s="200" t="s">
        <v>823</v>
      </c>
      <c r="C843" s="201"/>
      <c r="D843" s="201"/>
      <c r="E843" s="202"/>
      <c r="G843" s="201"/>
      <c r="H843" s="202"/>
      <c r="J843" s="202"/>
    </row>
    <row r="844" spans="1:10" s="193" customFormat="1">
      <c r="A844" s="201"/>
      <c r="B844" s="201"/>
      <c r="C844" s="201"/>
      <c r="D844" s="201"/>
      <c r="E844" s="202"/>
      <c r="G844" s="201"/>
      <c r="H844" s="202"/>
      <c r="J844" s="202"/>
    </row>
    <row r="845" spans="1:10" s="193" customFormat="1">
      <c r="A845" s="201"/>
      <c r="B845" s="199" t="s">
        <v>543</v>
      </c>
      <c r="C845" s="201">
        <v>1</v>
      </c>
      <c r="D845" s="201" t="s">
        <v>544</v>
      </c>
      <c r="E845" s="562">
        <v>0</v>
      </c>
      <c r="G845" s="201" t="s">
        <v>69</v>
      </c>
      <c r="H845" s="562">
        <f>+C845*E845</f>
        <v>0</v>
      </c>
      <c r="J845" s="202">
        <v>0</v>
      </c>
    </row>
    <row r="846" spans="1:10" s="193" customFormat="1">
      <c r="A846" s="201"/>
      <c r="B846" s="201"/>
      <c r="C846" s="201"/>
      <c r="D846" s="201"/>
      <c r="E846" s="202"/>
      <c r="G846" s="201"/>
      <c r="H846" s="202"/>
      <c r="J846" s="202"/>
    </row>
    <row r="847" spans="1:10" s="193" customFormat="1">
      <c r="A847" s="199" t="s">
        <v>491</v>
      </c>
      <c r="B847" s="200" t="s">
        <v>824</v>
      </c>
      <c r="C847" s="201"/>
      <c r="D847" s="201"/>
      <c r="E847" s="202"/>
      <c r="G847" s="201"/>
      <c r="H847" s="202"/>
      <c r="J847" s="202"/>
    </row>
    <row r="848" spans="1:10" s="193" customFormat="1">
      <c r="A848" s="201"/>
      <c r="B848" s="201"/>
      <c r="C848" s="201"/>
      <c r="D848" s="201"/>
      <c r="E848" s="202"/>
      <c r="G848" s="201"/>
      <c r="H848" s="202"/>
      <c r="J848" s="202"/>
    </row>
    <row r="849" spans="1:10" s="193" customFormat="1">
      <c r="A849" s="201"/>
      <c r="B849" s="199" t="s">
        <v>543</v>
      </c>
      <c r="C849" s="201">
        <v>1</v>
      </c>
      <c r="D849" s="201" t="s">
        <v>544</v>
      </c>
      <c r="E849" s="562">
        <v>0</v>
      </c>
      <c r="G849" s="201" t="s">
        <v>69</v>
      </c>
      <c r="H849" s="562">
        <f>+C849*E849</f>
        <v>0</v>
      </c>
      <c r="J849" s="202">
        <v>0</v>
      </c>
    </row>
    <row r="850" spans="1:10" s="193" customFormat="1">
      <c r="B850" s="194"/>
      <c r="G850" s="220"/>
      <c r="H850" s="221"/>
    </row>
    <row r="851" spans="1:10" s="193" customFormat="1">
      <c r="B851" s="194" t="s">
        <v>825</v>
      </c>
      <c r="G851" s="220" t="s">
        <v>69</v>
      </c>
      <c r="H851" s="564">
        <f>SUM(H797:H849)</f>
        <v>0</v>
      </c>
    </row>
    <row r="852" spans="1:10" s="215" customFormat="1">
      <c r="A852" s="193"/>
      <c r="B852" s="194"/>
      <c r="C852" s="193"/>
      <c r="D852" s="193"/>
      <c r="E852" s="193"/>
      <c r="F852" s="193"/>
      <c r="G852" s="220"/>
      <c r="H852" s="221"/>
      <c r="I852" s="193"/>
      <c r="J852" s="193"/>
    </row>
    <row r="853" spans="1:10" s="215" customFormat="1" ht="15.75">
      <c r="A853" s="226" t="s">
        <v>826</v>
      </c>
      <c r="B853" s="194"/>
      <c r="C853" s="193"/>
      <c r="D853" s="193"/>
      <c r="E853" s="193"/>
      <c r="F853" s="193"/>
      <c r="G853" s="220"/>
      <c r="H853" s="221"/>
      <c r="I853" s="193"/>
      <c r="J853" s="193"/>
    </row>
    <row r="854" spans="1:10" s="215" customFormat="1">
      <c r="A854" s="203"/>
      <c r="B854" s="194"/>
      <c r="C854" s="193"/>
      <c r="D854" s="193"/>
      <c r="E854" s="193"/>
      <c r="F854" s="193"/>
      <c r="G854" s="220"/>
      <c r="H854" s="221"/>
      <c r="I854" s="193"/>
      <c r="J854" s="193"/>
    </row>
    <row r="855" spans="1:10" s="215" customFormat="1">
      <c r="A855" s="203"/>
      <c r="B855" s="255" t="s">
        <v>827</v>
      </c>
      <c r="C855" s="193"/>
      <c r="D855" s="193"/>
      <c r="E855" s="193"/>
      <c r="F855" s="193"/>
      <c r="G855" s="220"/>
      <c r="H855" s="221"/>
      <c r="I855" s="193"/>
      <c r="J855" s="193"/>
    </row>
    <row r="856" spans="1:10" s="215" customFormat="1">
      <c r="A856" s="203"/>
      <c r="B856" s="194"/>
      <c r="C856" s="193"/>
      <c r="D856" s="193"/>
      <c r="E856" s="193"/>
      <c r="F856" s="193"/>
      <c r="G856" s="220"/>
      <c r="H856" s="221"/>
      <c r="I856" s="193"/>
      <c r="J856" s="193"/>
    </row>
    <row r="857" spans="1:10">
      <c r="A857" s="214" t="s">
        <v>435</v>
      </c>
      <c r="B857" s="230" t="s">
        <v>828</v>
      </c>
      <c r="C857" s="215"/>
      <c r="D857" s="215"/>
      <c r="E857" s="215"/>
      <c r="F857" s="215"/>
      <c r="G857" s="215"/>
      <c r="H857" s="215"/>
      <c r="I857" s="215"/>
    </row>
    <row r="858" spans="1:10">
      <c r="A858" s="214"/>
      <c r="B858" s="215" t="s">
        <v>829</v>
      </c>
      <c r="C858" s="215"/>
      <c r="D858" s="215"/>
      <c r="E858" s="215"/>
      <c r="F858" s="215"/>
      <c r="G858" s="215"/>
      <c r="H858" s="215"/>
      <c r="I858" s="215"/>
    </row>
    <row r="859" spans="1:10">
      <c r="A859" s="214"/>
      <c r="B859" s="215" t="s">
        <v>830</v>
      </c>
      <c r="C859" s="215"/>
      <c r="D859" s="215"/>
      <c r="E859" s="215"/>
      <c r="F859" s="215"/>
      <c r="G859" s="215"/>
      <c r="H859" s="215"/>
      <c r="I859" s="215"/>
    </row>
    <row r="860" spans="1:10">
      <c r="A860" s="214"/>
      <c r="B860" s="215" t="s">
        <v>831</v>
      </c>
      <c r="C860" s="215"/>
      <c r="D860" s="215"/>
      <c r="E860" s="215"/>
      <c r="F860" s="215"/>
      <c r="G860" s="215"/>
      <c r="H860" s="215"/>
      <c r="I860" s="215"/>
    </row>
    <row r="861" spans="1:10">
      <c r="A861" s="214"/>
      <c r="B861" s="215" t="s">
        <v>832</v>
      </c>
      <c r="C861" s="215"/>
      <c r="D861" s="215"/>
      <c r="E861" s="215"/>
      <c r="F861" s="215"/>
      <c r="G861" s="215"/>
      <c r="H861" s="215"/>
      <c r="I861" s="215"/>
    </row>
    <row r="862" spans="1:10">
      <c r="A862" s="214"/>
      <c r="B862" s="215" t="s">
        <v>833</v>
      </c>
      <c r="C862" s="215"/>
      <c r="D862" s="215"/>
      <c r="E862" s="215"/>
      <c r="F862" s="215"/>
      <c r="G862" s="215"/>
      <c r="H862" s="215"/>
      <c r="I862" s="215"/>
    </row>
    <row r="863" spans="1:10">
      <c r="A863" s="214"/>
      <c r="B863" s="215" t="s">
        <v>834</v>
      </c>
      <c r="C863" s="215"/>
      <c r="D863" s="215"/>
      <c r="E863" s="215"/>
      <c r="F863" s="215"/>
      <c r="G863" s="215"/>
      <c r="H863" s="215"/>
      <c r="I863" s="215"/>
    </row>
    <row r="864" spans="1:10">
      <c r="A864" s="214"/>
      <c r="B864" s="215" t="s">
        <v>835</v>
      </c>
      <c r="C864" s="215"/>
      <c r="D864" s="215"/>
      <c r="E864" s="215"/>
      <c r="F864" s="215"/>
      <c r="G864" s="215"/>
      <c r="H864" s="215"/>
      <c r="I864" s="215"/>
    </row>
    <row r="865" spans="1:9">
      <c r="A865" s="214"/>
      <c r="B865" s="215" t="s">
        <v>836</v>
      </c>
      <c r="C865" s="215"/>
      <c r="D865" s="215"/>
      <c r="E865" s="215"/>
      <c r="F865" s="215"/>
      <c r="G865" s="215"/>
      <c r="H865" s="215"/>
      <c r="I865" s="215"/>
    </row>
    <row r="866" spans="1:9">
      <c r="A866" s="214"/>
      <c r="B866" s="215" t="s">
        <v>837</v>
      </c>
      <c r="C866" s="215"/>
      <c r="D866" s="215"/>
      <c r="E866" s="215"/>
      <c r="F866" s="215"/>
      <c r="G866" s="215"/>
      <c r="H866" s="215"/>
      <c r="I866" s="215"/>
    </row>
    <row r="867" spans="1:9">
      <c r="A867" s="214"/>
      <c r="B867" s="215" t="s">
        <v>838</v>
      </c>
      <c r="C867" s="215"/>
      <c r="D867" s="215"/>
      <c r="E867" s="215"/>
      <c r="F867" s="215"/>
      <c r="G867" s="215"/>
      <c r="H867" s="215"/>
      <c r="I867" s="215"/>
    </row>
    <row r="868" spans="1:9">
      <c r="A868" s="214"/>
      <c r="B868" s="215" t="s">
        <v>839</v>
      </c>
      <c r="C868" s="215"/>
      <c r="D868" s="215"/>
      <c r="E868" s="215"/>
      <c r="F868" s="215"/>
      <c r="G868" s="215"/>
      <c r="H868" s="215"/>
      <c r="I868" s="215"/>
    </row>
    <row r="869" spans="1:9">
      <c r="A869" s="214"/>
      <c r="B869" s="215" t="s">
        <v>840</v>
      </c>
      <c r="C869" s="215"/>
      <c r="D869" s="215"/>
      <c r="E869" s="215"/>
      <c r="F869" s="215"/>
      <c r="G869" s="231"/>
      <c r="H869" s="232"/>
      <c r="I869" s="215"/>
    </row>
    <row r="870" spans="1:9">
      <c r="A870" s="215"/>
      <c r="B870" s="215" t="s">
        <v>841</v>
      </c>
      <c r="C870" s="215"/>
      <c r="D870" s="215"/>
      <c r="E870" s="215"/>
      <c r="F870" s="215"/>
      <c r="G870" s="231"/>
      <c r="H870" s="232"/>
      <c r="I870" s="215"/>
    </row>
    <row r="871" spans="1:9">
      <c r="A871" s="215"/>
      <c r="B871" s="215" t="s">
        <v>842</v>
      </c>
      <c r="C871" s="215"/>
      <c r="D871" s="215"/>
      <c r="E871" s="215"/>
      <c r="F871" s="215"/>
      <c r="G871" s="231"/>
      <c r="H871" s="232"/>
      <c r="I871" s="215"/>
    </row>
    <row r="872" spans="1:9">
      <c r="A872" s="215"/>
      <c r="B872" s="215" t="s">
        <v>843</v>
      </c>
      <c r="C872" s="215"/>
      <c r="D872" s="215"/>
      <c r="E872" s="215"/>
      <c r="F872" s="215"/>
      <c r="G872" s="231"/>
      <c r="H872" s="232"/>
      <c r="I872" s="215"/>
    </row>
    <row r="873" spans="1:9">
      <c r="A873" s="215"/>
      <c r="B873" s="215" t="s">
        <v>844</v>
      </c>
      <c r="C873" s="215"/>
      <c r="D873" s="215"/>
      <c r="E873" s="215"/>
      <c r="F873" s="215"/>
      <c r="G873" s="231"/>
      <c r="H873" s="232"/>
      <c r="I873" s="215"/>
    </row>
    <row r="874" spans="1:9">
      <c r="A874" s="215"/>
      <c r="B874" s="215" t="s">
        <v>845</v>
      </c>
      <c r="C874" s="215"/>
      <c r="D874" s="215"/>
      <c r="E874" s="215"/>
      <c r="F874" s="215"/>
      <c r="G874" s="231"/>
      <c r="H874" s="232"/>
      <c r="I874" s="215"/>
    </row>
    <row r="875" spans="1:9">
      <c r="A875" s="214"/>
      <c r="B875" s="215" t="s">
        <v>846</v>
      </c>
      <c r="C875" s="215"/>
      <c r="D875" s="215"/>
      <c r="E875" s="215"/>
      <c r="F875" s="215"/>
      <c r="G875" s="231"/>
      <c r="H875" s="232"/>
      <c r="I875" s="215"/>
    </row>
    <row r="876" spans="1:9">
      <c r="A876" s="215"/>
      <c r="B876" s="215" t="s">
        <v>847</v>
      </c>
      <c r="C876" s="215"/>
      <c r="D876" s="215"/>
      <c r="E876" s="215"/>
      <c r="F876" s="215"/>
      <c r="G876" s="231"/>
      <c r="H876" s="232"/>
      <c r="I876" s="215"/>
    </row>
    <row r="877" spans="1:9">
      <c r="A877" s="215"/>
      <c r="B877" s="215" t="s">
        <v>848</v>
      </c>
      <c r="C877" s="215"/>
      <c r="D877" s="215"/>
      <c r="E877" s="215"/>
      <c r="F877" s="215"/>
      <c r="G877" s="231"/>
      <c r="H877" s="232"/>
      <c r="I877" s="215"/>
    </row>
    <row r="878" spans="1:9">
      <c r="A878" s="215"/>
      <c r="B878" s="215" t="s">
        <v>849</v>
      </c>
      <c r="C878" s="215"/>
      <c r="D878" s="215"/>
      <c r="E878" s="215"/>
      <c r="F878" s="215"/>
      <c r="G878" s="231"/>
      <c r="H878" s="232"/>
      <c r="I878" s="215"/>
    </row>
    <row r="879" spans="1:9">
      <c r="A879" s="214"/>
      <c r="B879" s="215" t="s">
        <v>850</v>
      </c>
      <c r="C879" s="215"/>
      <c r="D879" s="215"/>
      <c r="E879" s="215"/>
      <c r="F879" s="215"/>
      <c r="G879" s="215"/>
      <c r="H879" s="215"/>
      <c r="I879" s="215"/>
    </row>
    <row r="880" spans="1:9">
      <c r="A880" s="214"/>
      <c r="B880" s="230" t="s">
        <v>851</v>
      </c>
      <c r="C880" s="215"/>
      <c r="D880" s="215"/>
      <c r="E880" s="215"/>
      <c r="F880" s="215"/>
      <c r="G880" s="215"/>
      <c r="H880" s="215"/>
      <c r="I880" s="215"/>
    </row>
    <row r="881" spans="1:10">
      <c r="A881" s="215"/>
      <c r="B881" s="215"/>
      <c r="C881" s="215"/>
      <c r="D881" s="215"/>
      <c r="E881" s="215"/>
      <c r="F881" s="215"/>
      <c r="G881" s="215"/>
      <c r="H881" s="215"/>
      <c r="I881" s="215"/>
    </row>
    <row r="882" spans="1:10" s="193" customFormat="1">
      <c r="A882" s="201"/>
      <c r="B882" s="189" t="s">
        <v>677</v>
      </c>
    </row>
    <row r="883" spans="1:10" s="193" customFormat="1">
      <c r="A883" s="201"/>
      <c r="B883" s="189"/>
      <c r="D883" s="189"/>
    </row>
    <row r="884" spans="1:10" s="193" customFormat="1">
      <c r="A884" s="201"/>
      <c r="B884" s="189" t="s">
        <v>678</v>
      </c>
      <c r="D884" s="189" t="s">
        <v>679</v>
      </c>
    </row>
    <row r="885" spans="1:10" s="193" customFormat="1">
      <c r="A885" s="201"/>
      <c r="B885" s="189"/>
      <c r="D885" s="189"/>
    </row>
    <row r="886" spans="1:10" s="193" customFormat="1">
      <c r="A886" s="201"/>
      <c r="B886" s="189" t="s">
        <v>680</v>
      </c>
      <c r="D886" s="189" t="s">
        <v>679</v>
      </c>
    </row>
    <row r="887" spans="1:10" s="193" customFormat="1">
      <c r="A887" s="201"/>
      <c r="B887" s="189"/>
      <c r="D887" s="189"/>
    </row>
    <row r="888" spans="1:10">
      <c r="A888" s="214"/>
      <c r="B888" s="214" t="s">
        <v>543</v>
      </c>
      <c r="C888" s="214">
        <v>1</v>
      </c>
      <c r="D888" s="214" t="s">
        <v>544</v>
      </c>
      <c r="E888" s="560">
        <v>0</v>
      </c>
      <c r="F888" s="215"/>
      <c r="G888" s="214" t="s">
        <v>69</v>
      </c>
      <c r="H888" s="560">
        <f>+C888*E888</f>
        <v>0</v>
      </c>
      <c r="I888" s="215"/>
    </row>
    <row r="889" spans="1:10" s="219" customFormat="1">
      <c r="A889" s="217"/>
      <c r="B889" s="217"/>
      <c r="C889" s="217"/>
      <c r="D889" s="217"/>
      <c r="E889" s="218"/>
      <c r="G889" s="217"/>
      <c r="H889" s="218"/>
      <c r="J889" s="218"/>
    </row>
    <row r="890" spans="1:10" s="215" customFormat="1">
      <c r="A890" s="214" t="s">
        <v>438</v>
      </c>
      <c r="B890" s="215" t="s">
        <v>852</v>
      </c>
      <c r="G890" s="231"/>
      <c r="H890" s="232"/>
    </row>
    <row r="891" spans="1:10" s="215" customFormat="1">
      <c r="G891" s="231"/>
      <c r="H891" s="232"/>
    </row>
    <row r="892" spans="1:10" s="215" customFormat="1">
      <c r="A892" s="214"/>
      <c r="B892" s="214" t="s">
        <v>543</v>
      </c>
      <c r="C892" s="214">
        <v>1</v>
      </c>
      <c r="D892" s="214" t="s">
        <v>544</v>
      </c>
      <c r="E892" s="560">
        <v>0</v>
      </c>
      <c r="G892" s="214" t="s">
        <v>69</v>
      </c>
      <c r="H892" s="560">
        <f>+C892*E892</f>
        <v>0</v>
      </c>
      <c r="J892" s="216">
        <v>0</v>
      </c>
    </row>
    <row r="893" spans="1:10" s="215" customFormat="1">
      <c r="B893" s="233"/>
      <c r="G893" s="231"/>
      <c r="H893" s="232"/>
    </row>
    <row r="894" spans="1:10">
      <c r="A894" s="201"/>
      <c r="B894" s="200" t="s">
        <v>853</v>
      </c>
      <c r="C894" s="201"/>
      <c r="D894" s="201"/>
      <c r="E894" s="202"/>
      <c r="F894" s="193"/>
      <c r="G894" s="201"/>
      <c r="H894" s="202"/>
      <c r="I894" s="193"/>
    </row>
    <row r="895" spans="1:10">
      <c r="A895" s="201"/>
      <c r="B895" s="201"/>
      <c r="C895" s="201"/>
      <c r="D895" s="201"/>
      <c r="E895" s="202"/>
      <c r="F895" s="193"/>
      <c r="G895" s="201"/>
      <c r="H895" s="202"/>
      <c r="I895" s="193"/>
    </row>
    <row r="896" spans="1:10">
      <c r="A896" s="199" t="s">
        <v>440</v>
      </c>
      <c r="B896" s="189" t="s">
        <v>854</v>
      </c>
      <c r="C896" s="193"/>
      <c r="D896" s="189" t="s">
        <v>855</v>
      </c>
      <c r="E896" s="193"/>
      <c r="F896" s="193"/>
      <c r="G896" s="193"/>
      <c r="H896" s="193"/>
      <c r="I896" s="193"/>
    </row>
    <row r="897" spans="1:9">
      <c r="A897" s="201"/>
      <c r="B897" s="207"/>
      <c r="C897" s="193"/>
      <c r="D897" s="193"/>
      <c r="E897" s="193"/>
      <c r="F897" s="193"/>
      <c r="G897" s="193"/>
      <c r="H897" s="193"/>
      <c r="I897" s="193"/>
    </row>
    <row r="898" spans="1:9">
      <c r="A898" s="201"/>
      <c r="B898" s="201" t="s">
        <v>426</v>
      </c>
      <c r="C898" s="201">
        <v>120</v>
      </c>
      <c r="D898" s="201" t="s">
        <v>544</v>
      </c>
      <c r="E898" s="562">
        <v>0</v>
      </c>
      <c r="F898" s="193"/>
      <c r="G898" s="201" t="s">
        <v>69</v>
      </c>
      <c r="H898" s="562">
        <f>+C898*E898</f>
        <v>0</v>
      </c>
      <c r="I898" s="193"/>
    </row>
    <row r="899" spans="1:9">
      <c r="A899" s="201"/>
      <c r="B899" s="201"/>
      <c r="C899" s="201"/>
      <c r="D899" s="201"/>
      <c r="E899" s="202"/>
      <c r="F899" s="193"/>
      <c r="G899" s="201"/>
      <c r="H899" s="202"/>
      <c r="I899" s="193"/>
    </row>
    <row r="900" spans="1:9">
      <c r="A900" s="214" t="s">
        <v>443</v>
      </c>
      <c r="B900" s="189" t="s">
        <v>854</v>
      </c>
      <c r="C900" s="214"/>
      <c r="D900" s="189" t="s">
        <v>856</v>
      </c>
      <c r="E900" s="216"/>
      <c r="F900" s="215"/>
      <c r="G900" s="214"/>
      <c r="H900" s="216"/>
      <c r="I900" s="215"/>
    </row>
    <row r="901" spans="1:9">
      <c r="A901" s="214"/>
      <c r="B901" s="214"/>
      <c r="C901" s="214"/>
      <c r="D901" s="214"/>
      <c r="E901" s="216">
        <v>0</v>
      </c>
      <c r="F901" s="215"/>
      <c r="G901" s="214"/>
      <c r="H901" s="216"/>
      <c r="I901" s="215"/>
    </row>
    <row r="902" spans="1:9">
      <c r="A902" s="214"/>
      <c r="B902" s="214" t="s">
        <v>426</v>
      </c>
      <c r="C902" s="214">
        <v>40</v>
      </c>
      <c r="D902" s="214" t="s">
        <v>544</v>
      </c>
      <c r="E902" s="560">
        <v>0</v>
      </c>
      <c r="F902" s="215"/>
      <c r="G902" s="214" t="s">
        <v>69</v>
      </c>
      <c r="H902" s="560">
        <f>+C902*E902</f>
        <v>0</v>
      </c>
      <c r="I902" s="215"/>
    </row>
    <row r="903" spans="1:9">
      <c r="A903" s="214"/>
      <c r="B903" s="214"/>
      <c r="C903" s="214"/>
      <c r="D903" s="214"/>
      <c r="E903" s="216"/>
      <c r="F903" s="215"/>
      <c r="G903" s="214"/>
      <c r="H903" s="216"/>
      <c r="I903" s="215"/>
    </row>
    <row r="904" spans="1:9">
      <c r="A904" s="214" t="s">
        <v>461</v>
      </c>
      <c r="B904" s="230" t="s">
        <v>857</v>
      </c>
      <c r="C904" s="214"/>
      <c r="D904" s="189" t="s">
        <v>858</v>
      </c>
      <c r="E904" s="216"/>
      <c r="F904" s="215"/>
      <c r="G904" s="214"/>
      <c r="H904" s="216"/>
      <c r="I904" s="215"/>
    </row>
    <row r="905" spans="1:9">
      <c r="A905" s="214"/>
      <c r="B905" s="214"/>
      <c r="C905" s="214"/>
      <c r="D905" s="214"/>
      <c r="E905" s="215"/>
      <c r="F905" s="215"/>
      <c r="G905" s="214"/>
      <c r="H905" s="216"/>
      <c r="I905" s="215"/>
    </row>
    <row r="906" spans="1:9">
      <c r="A906" s="214"/>
      <c r="B906" s="214" t="s">
        <v>426</v>
      </c>
      <c r="C906" s="214">
        <v>150</v>
      </c>
      <c r="D906" s="214" t="s">
        <v>544</v>
      </c>
      <c r="E906" s="560">
        <v>0</v>
      </c>
      <c r="F906" s="215"/>
      <c r="G906" s="214" t="s">
        <v>69</v>
      </c>
      <c r="H906" s="560">
        <f>+C906*E906</f>
        <v>0</v>
      </c>
      <c r="I906" s="215"/>
    </row>
    <row r="907" spans="1:9">
      <c r="A907" s="214"/>
      <c r="B907" s="214"/>
      <c r="C907" s="214"/>
      <c r="D907" s="214"/>
      <c r="E907" s="216"/>
      <c r="F907" s="215"/>
      <c r="G907" s="214"/>
      <c r="H907" s="216"/>
      <c r="I907" s="215"/>
    </row>
    <row r="908" spans="1:9">
      <c r="A908" s="199" t="s">
        <v>465</v>
      </c>
      <c r="B908" s="189" t="s">
        <v>645</v>
      </c>
      <c r="C908" s="193"/>
      <c r="D908" s="189" t="s">
        <v>859</v>
      </c>
      <c r="E908" s="193"/>
      <c r="F908" s="193"/>
      <c r="G908" s="193"/>
      <c r="H908" s="193"/>
      <c r="I908" s="193"/>
    </row>
    <row r="909" spans="1:9">
      <c r="A909" s="201"/>
      <c r="B909" s="207"/>
      <c r="C909" s="193"/>
      <c r="D909" s="193"/>
      <c r="E909" s="193"/>
      <c r="F909" s="193"/>
      <c r="G909" s="193"/>
      <c r="H909" s="193"/>
      <c r="I909" s="193"/>
    </row>
    <row r="910" spans="1:9">
      <c r="A910" s="201"/>
      <c r="B910" s="201" t="s">
        <v>426</v>
      </c>
      <c r="C910" s="201">
        <v>50</v>
      </c>
      <c r="D910" s="201" t="s">
        <v>544</v>
      </c>
      <c r="E910" s="562">
        <v>0</v>
      </c>
      <c r="F910" s="193"/>
      <c r="G910" s="201" t="s">
        <v>69</v>
      </c>
      <c r="H910" s="562">
        <f>+C910*E910</f>
        <v>0</v>
      </c>
      <c r="I910" s="193"/>
    </row>
    <row r="911" spans="1:9">
      <c r="A911" s="201"/>
      <c r="B911" s="201"/>
      <c r="C911" s="201"/>
      <c r="D911" s="201"/>
      <c r="E911" s="202"/>
      <c r="F911" s="193"/>
      <c r="G911" s="201"/>
      <c r="H911" s="202"/>
      <c r="I911" s="193"/>
    </row>
    <row r="912" spans="1:9">
      <c r="A912" s="214" t="s">
        <v>469</v>
      </c>
      <c r="B912" s="189" t="s">
        <v>860</v>
      </c>
      <c r="C912" s="214"/>
      <c r="D912" s="189" t="s">
        <v>861</v>
      </c>
      <c r="E912" s="216"/>
      <c r="F912" s="215"/>
      <c r="G912" s="214"/>
      <c r="H912" s="216"/>
      <c r="I912" s="215"/>
    </row>
    <row r="913" spans="1:9">
      <c r="A913" s="214"/>
      <c r="B913" s="214"/>
      <c r="C913" s="214"/>
      <c r="D913" s="214"/>
      <c r="E913" s="216">
        <v>0</v>
      </c>
      <c r="F913" s="215"/>
      <c r="G913" s="214"/>
      <c r="H913" s="216"/>
      <c r="I913" s="215"/>
    </row>
    <row r="914" spans="1:9">
      <c r="A914" s="214"/>
      <c r="B914" s="214" t="s">
        <v>426</v>
      </c>
      <c r="C914" s="214">
        <v>160</v>
      </c>
      <c r="D914" s="214" t="s">
        <v>544</v>
      </c>
      <c r="E914" s="560">
        <v>0</v>
      </c>
      <c r="F914" s="215"/>
      <c r="G914" s="214" t="s">
        <v>69</v>
      </c>
      <c r="H914" s="560">
        <f>+C914*E914</f>
        <v>0</v>
      </c>
      <c r="I914" s="215"/>
    </row>
    <row r="915" spans="1:9">
      <c r="A915" s="214"/>
      <c r="B915" s="214"/>
      <c r="C915" s="214"/>
      <c r="D915" s="214"/>
      <c r="E915" s="216"/>
      <c r="F915" s="215"/>
      <c r="G915" s="214"/>
      <c r="H915" s="216"/>
      <c r="I915" s="215"/>
    </row>
    <row r="916" spans="1:9">
      <c r="A916" s="214" t="s">
        <v>473</v>
      </c>
      <c r="B916" s="230" t="s">
        <v>862</v>
      </c>
      <c r="C916" s="214"/>
      <c r="D916" s="189" t="s">
        <v>863</v>
      </c>
      <c r="E916" s="216"/>
      <c r="F916" s="215"/>
      <c r="G916" s="214"/>
      <c r="H916" s="216"/>
      <c r="I916" s="215"/>
    </row>
    <row r="917" spans="1:9">
      <c r="A917" s="214"/>
      <c r="B917" s="214"/>
      <c r="C917" s="214"/>
      <c r="D917" s="214"/>
      <c r="E917" s="216">
        <v>0</v>
      </c>
      <c r="F917" s="215"/>
      <c r="G917" s="214"/>
      <c r="H917" s="216"/>
      <c r="I917" s="215"/>
    </row>
    <row r="918" spans="1:9">
      <c r="A918" s="214"/>
      <c r="B918" s="214" t="s">
        <v>426</v>
      </c>
      <c r="C918" s="214">
        <v>60</v>
      </c>
      <c r="D918" s="214" t="s">
        <v>544</v>
      </c>
      <c r="E918" s="560">
        <v>0</v>
      </c>
      <c r="F918" s="215"/>
      <c r="G918" s="214" t="s">
        <v>69</v>
      </c>
      <c r="H918" s="560">
        <f>+C918*E918</f>
        <v>0</v>
      </c>
      <c r="I918" s="215"/>
    </row>
    <row r="919" spans="1:9" s="219" customFormat="1">
      <c r="B919" s="256"/>
      <c r="G919" s="257"/>
      <c r="H919" s="258"/>
    </row>
    <row r="920" spans="1:9" s="193" customFormat="1">
      <c r="A920" s="199" t="s">
        <v>478</v>
      </c>
      <c r="B920" s="200" t="s">
        <v>864</v>
      </c>
      <c r="C920" s="201"/>
      <c r="D920" s="200" t="s">
        <v>865</v>
      </c>
      <c r="E920" s="202"/>
      <c r="G920" s="201"/>
      <c r="H920" s="202"/>
    </row>
    <row r="921" spans="1:9" s="193" customFormat="1">
      <c r="A921" s="201"/>
      <c r="B921" s="201"/>
      <c r="C921" s="201"/>
      <c r="D921" s="201"/>
      <c r="E921" s="202"/>
      <c r="G921" s="201"/>
      <c r="H921" s="202"/>
    </row>
    <row r="922" spans="1:9" s="193" customFormat="1">
      <c r="A922" s="201"/>
      <c r="B922" s="201" t="s">
        <v>426</v>
      </c>
      <c r="C922" s="201">
        <v>20</v>
      </c>
      <c r="D922" s="201" t="s">
        <v>544</v>
      </c>
      <c r="E922" s="562">
        <v>0</v>
      </c>
      <c r="G922" s="201" t="s">
        <v>69</v>
      </c>
      <c r="H922" s="562">
        <f>+C922*E922</f>
        <v>0</v>
      </c>
    </row>
    <row r="923" spans="1:9" s="193" customFormat="1">
      <c r="B923" s="194"/>
      <c r="G923" s="220"/>
      <c r="H923" s="221"/>
    </row>
    <row r="924" spans="1:9" s="193" customFormat="1">
      <c r="A924" s="199" t="s">
        <v>481</v>
      </c>
      <c r="B924" s="205" t="s">
        <v>866</v>
      </c>
      <c r="C924" s="201"/>
      <c r="D924" s="205" t="s">
        <v>867</v>
      </c>
      <c r="E924" s="202"/>
      <c r="G924" s="201"/>
      <c r="H924" s="202"/>
    </row>
    <row r="925" spans="1:9" s="193" customFormat="1">
      <c r="A925" s="201"/>
      <c r="B925" s="201"/>
      <c r="C925" s="201"/>
      <c r="D925" s="201"/>
      <c r="E925" s="202"/>
      <c r="G925" s="201"/>
      <c r="H925" s="202"/>
    </row>
    <row r="926" spans="1:9" s="193" customFormat="1">
      <c r="A926" s="201"/>
      <c r="B926" s="201" t="s">
        <v>426</v>
      </c>
      <c r="C926" s="201">
        <v>30</v>
      </c>
      <c r="D926" s="201" t="s">
        <v>544</v>
      </c>
      <c r="E926" s="562">
        <v>0</v>
      </c>
      <c r="G926" s="201" t="s">
        <v>69</v>
      </c>
      <c r="H926" s="562">
        <f>+C926*E926</f>
        <v>0</v>
      </c>
    </row>
    <row r="927" spans="1:9" s="219" customFormat="1">
      <c r="B927" s="256"/>
      <c r="G927" s="257"/>
      <c r="H927" s="258"/>
    </row>
    <row r="928" spans="1:9" s="193" customFormat="1">
      <c r="A928" s="201"/>
      <c r="B928" s="193" t="s">
        <v>868</v>
      </c>
      <c r="C928" s="201"/>
      <c r="D928" s="201"/>
      <c r="E928" s="202"/>
      <c r="G928" s="201"/>
      <c r="H928" s="202"/>
    </row>
    <row r="929" spans="1:10" s="193" customFormat="1">
      <c r="A929" s="201"/>
      <c r="B929" s="205" t="s">
        <v>869</v>
      </c>
      <c r="C929" s="201"/>
      <c r="D929" s="201"/>
      <c r="E929" s="202"/>
      <c r="G929" s="201"/>
      <c r="H929" s="202"/>
    </row>
    <row r="930" spans="1:10" s="193" customFormat="1">
      <c r="A930" s="201"/>
      <c r="B930" s="193" t="s">
        <v>870</v>
      </c>
      <c r="C930" s="201"/>
      <c r="D930" s="201"/>
      <c r="E930" s="202"/>
      <c r="G930" s="201"/>
      <c r="H930" s="202"/>
    </row>
    <row r="931" spans="1:10" s="193" customFormat="1">
      <c r="A931" s="201"/>
      <c r="B931" s="193" t="s">
        <v>871</v>
      </c>
      <c r="C931" s="201"/>
      <c r="D931" s="201"/>
      <c r="E931" s="202"/>
      <c r="G931" s="201"/>
      <c r="H931" s="202"/>
    </row>
    <row r="932" spans="1:10" s="193" customFormat="1">
      <c r="A932" s="201"/>
      <c r="C932" s="201"/>
      <c r="D932" s="201"/>
      <c r="E932" s="202"/>
      <c r="G932" s="201"/>
      <c r="H932" s="202"/>
    </row>
    <row r="933" spans="1:10" s="193" customFormat="1">
      <c r="A933" s="199" t="s">
        <v>486</v>
      </c>
      <c r="B933" s="193" t="s">
        <v>872</v>
      </c>
    </row>
    <row r="934" spans="1:10" s="193" customFormat="1">
      <c r="A934" s="201"/>
    </row>
    <row r="935" spans="1:10" s="193" customFormat="1">
      <c r="A935" s="201"/>
      <c r="B935" s="201" t="s">
        <v>426</v>
      </c>
      <c r="C935" s="201">
        <v>30</v>
      </c>
      <c r="D935" s="201" t="s">
        <v>544</v>
      </c>
      <c r="E935" s="562">
        <v>0</v>
      </c>
      <c r="G935" s="201" t="s">
        <v>69</v>
      </c>
      <c r="H935" s="562">
        <f>+C935*E935</f>
        <v>0</v>
      </c>
    </row>
    <row r="936" spans="1:10" s="193" customFormat="1">
      <c r="A936" s="201"/>
      <c r="B936" s="201"/>
      <c r="C936" s="201"/>
      <c r="D936" s="201"/>
      <c r="E936" s="202"/>
      <c r="G936" s="201"/>
      <c r="H936" s="202"/>
    </row>
    <row r="937" spans="1:10" s="193" customFormat="1">
      <c r="A937" s="199" t="s">
        <v>489</v>
      </c>
      <c r="B937" s="193" t="s">
        <v>873</v>
      </c>
    </row>
    <row r="938" spans="1:10" s="193" customFormat="1">
      <c r="A938" s="201"/>
    </row>
    <row r="939" spans="1:10" s="193" customFormat="1">
      <c r="A939" s="201"/>
      <c r="B939" s="201" t="s">
        <v>426</v>
      </c>
      <c r="C939" s="201">
        <v>20</v>
      </c>
      <c r="D939" s="201" t="s">
        <v>544</v>
      </c>
      <c r="E939" s="562">
        <v>0</v>
      </c>
      <c r="G939" s="201" t="s">
        <v>69</v>
      </c>
      <c r="H939" s="562">
        <f>+C939*E939</f>
        <v>0</v>
      </c>
    </row>
    <row r="940" spans="1:10" s="219" customFormat="1">
      <c r="B940" s="256"/>
      <c r="G940" s="257"/>
      <c r="H940" s="218"/>
    </row>
    <row r="941" spans="1:10">
      <c r="A941" s="199" t="s">
        <v>491</v>
      </c>
      <c r="B941" s="205" t="s">
        <v>646</v>
      </c>
      <c r="C941" s="201"/>
      <c r="D941" s="201"/>
      <c r="E941" s="202"/>
      <c r="F941" s="193"/>
      <c r="G941" s="201"/>
      <c r="H941" s="202"/>
      <c r="I941" s="193"/>
      <c r="J941" s="202"/>
    </row>
    <row r="942" spans="1:10">
      <c r="A942" s="201"/>
      <c r="B942" s="193"/>
      <c r="C942" s="193"/>
      <c r="D942" s="193"/>
      <c r="E942" s="193"/>
      <c r="F942" s="193"/>
      <c r="G942" s="193"/>
      <c r="H942" s="193"/>
      <c r="I942" s="193"/>
      <c r="J942" s="193"/>
    </row>
    <row r="943" spans="1:10">
      <c r="A943" s="201"/>
      <c r="B943" s="201" t="s">
        <v>426</v>
      </c>
      <c r="C943" s="201">
        <v>50</v>
      </c>
      <c r="D943" s="201" t="s">
        <v>544</v>
      </c>
      <c r="E943" s="562">
        <v>0</v>
      </c>
      <c r="F943" s="193"/>
      <c r="G943" s="201" t="s">
        <v>69</v>
      </c>
      <c r="H943" s="562">
        <f>+C943*E943</f>
        <v>0</v>
      </c>
      <c r="I943" s="193"/>
      <c r="J943" s="202">
        <v>0</v>
      </c>
    </row>
    <row r="944" spans="1:10">
      <c r="A944" s="201"/>
      <c r="B944" s="201"/>
      <c r="C944" s="201"/>
      <c r="D944" s="201"/>
      <c r="E944" s="202"/>
      <c r="F944" s="193"/>
      <c r="G944" s="201"/>
      <c r="H944" s="202"/>
      <c r="I944" s="193"/>
      <c r="J944" s="202"/>
    </row>
    <row r="945" spans="1:10" s="193" customFormat="1">
      <c r="A945" s="199" t="s">
        <v>616</v>
      </c>
      <c r="B945" s="205" t="s">
        <v>874</v>
      </c>
      <c r="C945" s="201"/>
      <c r="D945" s="201"/>
      <c r="E945" s="202"/>
      <c r="G945" s="201"/>
      <c r="H945" s="202"/>
    </row>
    <row r="946" spans="1:10" s="193" customFormat="1">
      <c r="A946" s="201"/>
      <c r="B946" s="201"/>
      <c r="C946" s="201"/>
      <c r="D946" s="201"/>
      <c r="E946" s="202"/>
      <c r="G946" s="201"/>
      <c r="H946" s="202"/>
    </row>
    <row r="947" spans="1:10" s="193" customFormat="1">
      <c r="A947" s="201"/>
      <c r="B947" s="201" t="s">
        <v>426</v>
      </c>
      <c r="C947" s="201">
        <v>50</v>
      </c>
      <c r="D947" s="201" t="s">
        <v>544</v>
      </c>
      <c r="E947" s="562">
        <v>0</v>
      </c>
      <c r="G947" s="201" t="s">
        <v>69</v>
      </c>
      <c r="H947" s="562">
        <f>+C947*E947</f>
        <v>0</v>
      </c>
    </row>
    <row r="948" spans="1:10" s="193" customFormat="1">
      <c r="A948" s="201"/>
      <c r="B948" s="201"/>
      <c r="C948" s="201"/>
      <c r="D948" s="201"/>
      <c r="E948" s="202"/>
      <c r="G948" s="201"/>
      <c r="H948" s="202"/>
    </row>
    <row r="949" spans="1:10" s="193" customFormat="1">
      <c r="A949" s="199" t="s">
        <v>618</v>
      </c>
      <c r="B949" s="193" t="s">
        <v>875</v>
      </c>
      <c r="G949" s="220"/>
      <c r="H949" s="221"/>
    </row>
    <row r="950" spans="1:10" s="193" customFormat="1">
      <c r="B950" s="194"/>
      <c r="G950" s="220"/>
      <c r="H950" s="221"/>
    </row>
    <row r="951" spans="1:10" s="193" customFormat="1">
      <c r="A951" s="201"/>
      <c r="B951" s="201" t="s">
        <v>426</v>
      </c>
      <c r="C951" s="201">
        <v>20</v>
      </c>
      <c r="D951" s="201" t="s">
        <v>544</v>
      </c>
      <c r="E951" s="562">
        <v>0</v>
      </c>
      <c r="G951" s="201" t="s">
        <v>69</v>
      </c>
      <c r="H951" s="562">
        <f>+C951*E951</f>
        <v>0</v>
      </c>
    </row>
    <row r="952" spans="1:10" s="193" customFormat="1">
      <c r="B952" s="194"/>
      <c r="G952" s="220"/>
      <c r="H952" s="221"/>
    </row>
    <row r="953" spans="1:10" s="193" customFormat="1">
      <c r="A953" s="199" t="s">
        <v>620</v>
      </c>
      <c r="B953" s="193" t="s">
        <v>876</v>
      </c>
      <c r="G953" s="220"/>
      <c r="H953" s="221"/>
    </row>
    <row r="954" spans="1:10" s="193" customFormat="1">
      <c r="B954" s="194"/>
      <c r="G954" s="220"/>
      <c r="H954" s="221"/>
    </row>
    <row r="955" spans="1:10" s="193" customFormat="1">
      <c r="A955" s="201"/>
      <c r="B955" s="201" t="s">
        <v>11</v>
      </c>
      <c r="C955" s="201">
        <v>20</v>
      </c>
      <c r="D955" s="201" t="s">
        <v>544</v>
      </c>
      <c r="E955" s="562">
        <v>0</v>
      </c>
      <c r="G955" s="201" t="s">
        <v>69</v>
      </c>
      <c r="H955" s="562">
        <f>+C955*E955</f>
        <v>0</v>
      </c>
    </row>
    <row r="956" spans="1:10" s="215" customFormat="1">
      <c r="A956" s="214"/>
      <c r="B956" s="214"/>
      <c r="C956" s="214"/>
      <c r="D956" s="214"/>
      <c r="E956" s="216"/>
      <c r="G956" s="214"/>
      <c r="H956" s="216"/>
      <c r="J956" s="216"/>
    </row>
    <row r="957" spans="1:10" s="215" customFormat="1">
      <c r="A957" s="214" t="s">
        <v>652</v>
      </c>
      <c r="B957" s="215" t="s">
        <v>877</v>
      </c>
    </row>
    <row r="958" spans="1:10" s="215" customFormat="1">
      <c r="A958" s="214"/>
    </row>
    <row r="959" spans="1:10" s="215" customFormat="1">
      <c r="A959" s="214"/>
      <c r="B959" s="214" t="s">
        <v>11</v>
      </c>
      <c r="C959" s="214">
        <v>2</v>
      </c>
      <c r="D959" s="214" t="s">
        <v>544</v>
      </c>
      <c r="E959" s="560">
        <v>0</v>
      </c>
      <c r="G959" s="214" t="s">
        <v>69</v>
      </c>
      <c r="H959" s="560">
        <f>+C959*E959</f>
        <v>0</v>
      </c>
      <c r="J959" s="216">
        <v>0</v>
      </c>
    </row>
    <row r="960" spans="1:10" s="215" customFormat="1">
      <c r="A960" s="214"/>
      <c r="B960" s="214"/>
      <c r="C960" s="214"/>
      <c r="D960" s="214"/>
      <c r="E960" s="216"/>
      <c r="G960" s="214"/>
      <c r="H960" s="216"/>
      <c r="J960" s="216"/>
    </row>
    <row r="961" spans="1:10" s="215" customFormat="1">
      <c r="A961" s="214" t="s">
        <v>654</v>
      </c>
      <c r="B961" s="215" t="s">
        <v>878</v>
      </c>
    </row>
    <row r="962" spans="1:10" s="215" customFormat="1">
      <c r="A962" s="214"/>
    </row>
    <row r="963" spans="1:10" s="215" customFormat="1">
      <c r="A963" s="214"/>
      <c r="B963" s="214" t="s">
        <v>11</v>
      </c>
      <c r="C963" s="214">
        <v>1</v>
      </c>
      <c r="D963" s="214" t="s">
        <v>544</v>
      </c>
      <c r="E963" s="560">
        <v>0</v>
      </c>
      <c r="G963" s="214" t="s">
        <v>69</v>
      </c>
      <c r="H963" s="560">
        <f>+C963*E963</f>
        <v>0</v>
      </c>
      <c r="J963" s="216">
        <v>0</v>
      </c>
    </row>
    <row r="964" spans="1:10" s="215" customFormat="1">
      <c r="B964" s="233"/>
      <c r="G964" s="231"/>
      <c r="H964" s="232"/>
    </row>
    <row r="965" spans="1:10" s="193" customFormat="1">
      <c r="A965" s="201"/>
      <c r="B965" s="255" t="s">
        <v>879</v>
      </c>
      <c r="C965" s="201"/>
      <c r="D965" s="201"/>
      <c r="E965" s="202"/>
      <c r="G965" s="201"/>
      <c r="H965" s="202"/>
      <c r="J965" s="202"/>
    </row>
    <row r="966" spans="1:10" s="193" customFormat="1">
      <c r="A966" s="201"/>
      <c r="B966" s="205"/>
      <c r="C966" s="201"/>
      <c r="D966" s="201"/>
      <c r="E966" s="202"/>
      <c r="G966" s="201"/>
      <c r="H966" s="202"/>
      <c r="J966" s="202"/>
    </row>
    <row r="967" spans="1:10" s="193" customFormat="1">
      <c r="A967" s="199" t="s">
        <v>658</v>
      </c>
      <c r="B967" s="193" t="s">
        <v>880</v>
      </c>
      <c r="G967" s="220"/>
      <c r="H967" s="221"/>
    </row>
    <row r="968" spans="1:10" s="193" customFormat="1">
      <c r="A968" s="201"/>
      <c r="B968" s="193" t="s">
        <v>881</v>
      </c>
      <c r="G968" s="220"/>
      <c r="H968" s="221"/>
    </row>
    <row r="969" spans="1:10" s="193" customFormat="1">
      <c r="B969" s="194"/>
      <c r="G969" s="220"/>
      <c r="H969" s="221"/>
    </row>
    <row r="970" spans="1:10" s="193" customFormat="1">
      <c r="A970" s="201"/>
      <c r="B970" s="199" t="s">
        <v>882</v>
      </c>
      <c r="C970" s="201">
        <v>2</v>
      </c>
      <c r="D970" s="201" t="s">
        <v>544</v>
      </c>
      <c r="E970" s="562">
        <v>0</v>
      </c>
      <c r="G970" s="201" t="s">
        <v>69</v>
      </c>
      <c r="H970" s="562">
        <f>+C970*E970</f>
        <v>0</v>
      </c>
      <c r="J970" s="202">
        <v>0</v>
      </c>
    </row>
    <row r="971" spans="1:10" s="193" customFormat="1">
      <c r="A971" s="201"/>
      <c r="B971" s="201"/>
      <c r="C971" s="201"/>
      <c r="D971" s="201"/>
      <c r="E971" s="202"/>
      <c r="G971" s="201"/>
      <c r="H971" s="202"/>
      <c r="J971" s="202"/>
    </row>
    <row r="972" spans="1:10" s="193" customFormat="1">
      <c r="A972" s="201"/>
      <c r="B972" s="205" t="s">
        <v>883</v>
      </c>
      <c r="C972" s="201"/>
      <c r="D972" s="201"/>
      <c r="E972" s="202"/>
      <c r="G972" s="201"/>
      <c r="H972" s="202"/>
      <c r="J972" s="202"/>
    </row>
    <row r="973" spans="1:10" s="193" customFormat="1">
      <c r="A973" s="201"/>
      <c r="B973" s="201"/>
      <c r="C973" s="201"/>
      <c r="D973" s="201"/>
      <c r="E973" s="202"/>
      <c r="G973" s="201"/>
      <c r="H973" s="202"/>
      <c r="J973" s="202"/>
    </row>
    <row r="974" spans="1:10">
      <c r="A974" s="199" t="s">
        <v>714</v>
      </c>
      <c r="B974" s="189" t="s">
        <v>884</v>
      </c>
      <c r="C974" s="193"/>
      <c r="E974" s="193"/>
      <c r="F974" s="193"/>
      <c r="G974" s="193"/>
      <c r="H974" s="193"/>
      <c r="I974" s="193"/>
    </row>
    <row r="975" spans="1:10">
      <c r="A975" s="201"/>
      <c r="B975" s="207"/>
      <c r="C975" s="193"/>
      <c r="D975" s="193"/>
      <c r="E975" s="193"/>
      <c r="F975" s="193"/>
      <c r="G975" s="193"/>
      <c r="H975" s="193"/>
      <c r="I975" s="193"/>
    </row>
    <row r="976" spans="1:10">
      <c r="A976" s="201"/>
      <c r="B976" s="201" t="s">
        <v>426</v>
      </c>
      <c r="C976" s="201">
        <v>200</v>
      </c>
      <c r="D976" s="201" t="s">
        <v>544</v>
      </c>
      <c r="E976" s="562">
        <v>0</v>
      </c>
      <c r="F976" s="193"/>
      <c r="G976" s="201" t="s">
        <v>69</v>
      </c>
      <c r="H976" s="562">
        <f>+C976*E976</f>
        <v>0</v>
      </c>
      <c r="I976" s="193"/>
    </row>
    <row r="977" spans="1:10">
      <c r="A977" s="201"/>
      <c r="B977" s="201"/>
      <c r="C977" s="201"/>
      <c r="D977" s="201"/>
      <c r="E977" s="202"/>
      <c r="F977" s="193"/>
      <c r="G977" s="201"/>
      <c r="H977" s="202"/>
      <c r="I977" s="193"/>
    </row>
    <row r="978" spans="1:10">
      <c r="A978" s="199" t="s">
        <v>720</v>
      </c>
      <c r="B978" s="189" t="s">
        <v>885</v>
      </c>
      <c r="C978" s="193"/>
      <c r="E978" s="193"/>
      <c r="F978" s="193"/>
      <c r="G978" s="193"/>
      <c r="H978" s="193"/>
      <c r="I978" s="193"/>
    </row>
    <row r="979" spans="1:10">
      <c r="A979" s="201"/>
      <c r="B979" s="207"/>
      <c r="C979" s="193"/>
      <c r="D979" s="193"/>
      <c r="E979" s="193"/>
      <c r="F979" s="193"/>
      <c r="G979" s="193"/>
      <c r="H979" s="193"/>
      <c r="I979" s="193"/>
    </row>
    <row r="980" spans="1:10">
      <c r="A980" s="201"/>
      <c r="B980" s="201" t="s">
        <v>426</v>
      </c>
      <c r="C980" s="201">
        <v>200</v>
      </c>
      <c r="D980" s="201" t="s">
        <v>544</v>
      </c>
      <c r="E980" s="562">
        <v>0</v>
      </c>
      <c r="F980" s="193"/>
      <c r="G980" s="201" t="s">
        <v>69</v>
      </c>
      <c r="H980" s="562">
        <f>+C980*E980</f>
        <v>0</v>
      </c>
      <c r="I980" s="193"/>
    </row>
    <row r="981" spans="1:10">
      <c r="A981" s="201"/>
      <c r="B981" s="201"/>
      <c r="C981" s="201"/>
      <c r="D981" s="201"/>
      <c r="E981" s="202"/>
      <c r="F981" s="193"/>
      <c r="G981" s="201"/>
      <c r="H981" s="202"/>
      <c r="I981" s="193"/>
    </row>
    <row r="982" spans="1:10">
      <c r="A982" s="199" t="s">
        <v>722</v>
      </c>
      <c r="B982" s="189" t="s">
        <v>886</v>
      </c>
      <c r="C982" s="193"/>
      <c r="E982" s="193"/>
      <c r="F982" s="193"/>
      <c r="G982" s="193"/>
      <c r="H982" s="193"/>
      <c r="I982" s="193"/>
    </row>
    <row r="983" spans="1:10">
      <c r="A983" s="201"/>
      <c r="B983" s="207"/>
      <c r="C983" s="193"/>
      <c r="D983" s="193"/>
      <c r="E983" s="193"/>
      <c r="F983" s="193"/>
      <c r="G983" s="193"/>
      <c r="H983" s="193"/>
      <c r="I983" s="193"/>
    </row>
    <row r="984" spans="1:10">
      <c r="A984" s="201"/>
      <c r="B984" s="201" t="s">
        <v>426</v>
      </c>
      <c r="C984" s="201">
        <v>200</v>
      </c>
      <c r="D984" s="201" t="s">
        <v>544</v>
      </c>
      <c r="E984" s="562">
        <v>0</v>
      </c>
      <c r="F984" s="193"/>
      <c r="G984" s="201" t="s">
        <v>69</v>
      </c>
      <c r="H984" s="562">
        <f>+C984*E984</f>
        <v>0</v>
      </c>
      <c r="I984" s="193"/>
    </row>
    <row r="985" spans="1:10">
      <c r="A985" s="201"/>
      <c r="B985" s="201"/>
      <c r="C985" s="201"/>
      <c r="D985" s="201"/>
      <c r="E985" s="202"/>
      <c r="F985" s="193"/>
      <c r="G985" s="201"/>
      <c r="H985" s="202"/>
      <c r="I985" s="193"/>
    </row>
    <row r="986" spans="1:10" s="215" customFormat="1">
      <c r="A986" s="214" t="s">
        <v>723</v>
      </c>
      <c r="B986" s="230" t="s">
        <v>887</v>
      </c>
      <c r="C986" s="214"/>
      <c r="D986" s="214"/>
      <c r="E986" s="216"/>
      <c r="G986" s="214"/>
      <c r="H986" s="216"/>
      <c r="J986" s="216"/>
    </row>
    <row r="987" spans="1:10" s="215" customFormat="1">
      <c r="A987" s="214"/>
      <c r="B987" s="214"/>
      <c r="C987" s="214"/>
      <c r="D987" s="214"/>
      <c r="E987" s="216"/>
      <c r="G987" s="214"/>
      <c r="H987" s="216"/>
      <c r="J987" s="216"/>
    </row>
    <row r="988" spans="1:10" s="215" customFormat="1">
      <c r="A988" s="214"/>
      <c r="B988" s="214" t="s">
        <v>426</v>
      </c>
      <c r="C988" s="214">
        <v>400</v>
      </c>
      <c r="D988" s="214" t="s">
        <v>544</v>
      </c>
      <c r="E988" s="560">
        <v>0</v>
      </c>
      <c r="G988" s="214" t="s">
        <v>69</v>
      </c>
      <c r="H988" s="560">
        <f>+C988*E988</f>
        <v>0</v>
      </c>
      <c r="J988" s="216">
        <v>0</v>
      </c>
    </row>
    <row r="989" spans="1:10" s="215" customFormat="1">
      <c r="B989" s="233"/>
      <c r="G989" s="231"/>
      <c r="H989" s="232"/>
    </row>
    <row r="990" spans="1:10" s="215" customFormat="1">
      <c r="A990" s="214" t="s">
        <v>724</v>
      </c>
      <c r="B990" s="230" t="s">
        <v>866</v>
      </c>
      <c r="C990" s="214"/>
      <c r="D990" s="214"/>
      <c r="E990" s="216"/>
      <c r="G990" s="214"/>
      <c r="H990" s="216"/>
      <c r="J990" s="216"/>
    </row>
    <row r="991" spans="1:10" s="215" customFormat="1">
      <c r="A991" s="214"/>
      <c r="B991" s="214"/>
      <c r="C991" s="214"/>
      <c r="D991" s="214"/>
      <c r="E991" s="216"/>
      <c r="G991" s="214"/>
      <c r="H991" s="216"/>
      <c r="J991" s="216"/>
    </row>
    <row r="992" spans="1:10" s="215" customFormat="1">
      <c r="A992" s="214"/>
      <c r="B992" s="214" t="s">
        <v>426</v>
      </c>
      <c r="C992" s="214">
        <v>750</v>
      </c>
      <c r="D992" s="214" t="s">
        <v>544</v>
      </c>
      <c r="E992" s="560">
        <v>0</v>
      </c>
      <c r="G992" s="214" t="s">
        <v>69</v>
      </c>
      <c r="H992" s="560">
        <f>+C992*E992</f>
        <v>0</v>
      </c>
      <c r="J992" s="216">
        <v>0</v>
      </c>
    </row>
    <row r="993" spans="1:10" s="215" customFormat="1">
      <c r="B993" s="233"/>
      <c r="G993" s="231"/>
      <c r="H993" s="232"/>
    </row>
    <row r="994" spans="1:10" s="215" customFormat="1">
      <c r="A994" s="214" t="s">
        <v>727</v>
      </c>
      <c r="B994" s="230" t="s">
        <v>864</v>
      </c>
      <c r="C994" s="214"/>
      <c r="D994" s="214"/>
      <c r="E994" s="216"/>
      <c r="G994" s="214"/>
      <c r="H994" s="216"/>
      <c r="J994" s="216"/>
    </row>
    <row r="995" spans="1:10" s="215" customFormat="1">
      <c r="A995" s="214"/>
      <c r="B995" s="214"/>
      <c r="C995" s="214"/>
      <c r="D995" s="214"/>
      <c r="E995" s="216"/>
      <c r="G995" s="214"/>
      <c r="H995" s="216"/>
      <c r="J995" s="216"/>
    </row>
    <row r="996" spans="1:10" s="215" customFormat="1">
      <c r="A996" s="214"/>
      <c r="B996" s="214" t="s">
        <v>426</v>
      </c>
      <c r="C996" s="214">
        <v>75</v>
      </c>
      <c r="D996" s="214" t="s">
        <v>544</v>
      </c>
      <c r="E996" s="560">
        <v>0</v>
      </c>
      <c r="G996" s="214" t="s">
        <v>69</v>
      </c>
      <c r="H996" s="560">
        <f>+C996*E996</f>
        <v>0</v>
      </c>
      <c r="J996" s="216">
        <v>0</v>
      </c>
    </row>
    <row r="997" spans="1:10" s="215" customFormat="1">
      <c r="A997" s="214"/>
      <c r="B997" s="214"/>
      <c r="C997" s="214"/>
      <c r="D997" s="214"/>
      <c r="E997" s="216"/>
      <c r="G997" s="214"/>
      <c r="H997" s="216"/>
      <c r="J997" s="216"/>
    </row>
    <row r="998" spans="1:10" s="215" customFormat="1">
      <c r="A998" s="214" t="s">
        <v>732</v>
      </c>
      <c r="B998" s="230" t="s">
        <v>888</v>
      </c>
      <c r="C998" s="214"/>
      <c r="D998" s="214"/>
      <c r="E998" s="216"/>
      <c r="G998" s="214"/>
      <c r="H998" s="216"/>
      <c r="J998" s="216"/>
    </row>
    <row r="999" spans="1:10" s="215" customFormat="1">
      <c r="A999" s="214"/>
      <c r="B999" s="214"/>
      <c r="C999" s="214"/>
      <c r="D999" s="214"/>
      <c r="E999" s="216"/>
      <c r="G999" s="214"/>
      <c r="H999" s="216"/>
      <c r="J999" s="216"/>
    </row>
    <row r="1000" spans="1:10" s="215" customFormat="1">
      <c r="A1000" s="214"/>
      <c r="B1000" s="214" t="s">
        <v>426</v>
      </c>
      <c r="C1000" s="214">
        <v>100</v>
      </c>
      <c r="D1000" s="214" t="s">
        <v>544</v>
      </c>
      <c r="E1000" s="560">
        <v>0</v>
      </c>
      <c r="G1000" s="214" t="s">
        <v>69</v>
      </c>
      <c r="H1000" s="560">
        <f>+C1000*E1000</f>
        <v>0</v>
      </c>
      <c r="J1000" s="216">
        <v>0</v>
      </c>
    </row>
    <row r="1001" spans="1:10" s="215" customFormat="1">
      <c r="A1001" s="214"/>
      <c r="B1001" s="214"/>
      <c r="C1001" s="214"/>
      <c r="D1001" s="214"/>
      <c r="E1001" s="216"/>
      <c r="G1001" s="214"/>
      <c r="H1001" s="216"/>
      <c r="J1001" s="216"/>
    </row>
    <row r="1002" spans="1:10" s="193" customFormat="1">
      <c r="A1002" s="201"/>
      <c r="B1002" s="193" t="s">
        <v>868</v>
      </c>
      <c r="C1002" s="201"/>
      <c r="D1002" s="201"/>
      <c r="E1002" s="202"/>
      <c r="G1002" s="201"/>
      <c r="H1002" s="202"/>
      <c r="J1002" s="202"/>
    </row>
    <row r="1003" spans="1:10" s="193" customFormat="1">
      <c r="A1003" s="201"/>
      <c r="B1003" s="205" t="s">
        <v>869</v>
      </c>
      <c r="C1003" s="201"/>
      <c r="D1003" s="201"/>
      <c r="E1003" s="202"/>
      <c r="G1003" s="201"/>
      <c r="H1003" s="202"/>
      <c r="J1003" s="202"/>
    </row>
    <row r="1004" spans="1:10" s="193" customFormat="1">
      <c r="A1004" s="201"/>
      <c r="B1004" s="193" t="s">
        <v>870</v>
      </c>
      <c r="C1004" s="201"/>
      <c r="D1004" s="201"/>
      <c r="E1004" s="202"/>
      <c r="G1004" s="201"/>
      <c r="H1004" s="202"/>
      <c r="J1004" s="202"/>
    </row>
    <row r="1005" spans="1:10" s="193" customFormat="1">
      <c r="A1005" s="201"/>
      <c r="B1005" s="193" t="s">
        <v>871</v>
      </c>
      <c r="C1005" s="201"/>
      <c r="D1005" s="201"/>
      <c r="E1005" s="202"/>
      <c r="G1005" s="201"/>
      <c r="H1005" s="202"/>
      <c r="J1005" s="202"/>
    </row>
    <row r="1006" spans="1:10" s="193" customFormat="1" ht="12.6" customHeight="1">
      <c r="A1006" s="201"/>
      <c r="C1006" s="201"/>
      <c r="D1006" s="201"/>
      <c r="E1006" s="202"/>
      <c r="G1006" s="201"/>
      <c r="H1006" s="202"/>
      <c r="J1006" s="202"/>
    </row>
    <row r="1007" spans="1:10" s="193" customFormat="1">
      <c r="A1007" s="199" t="s">
        <v>736</v>
      </c>
      <c r="B1007" s="189" t="s">
        <v>889</v>
      </c>
    </row>
    <row r="1008" spans="1:10" s="193" customFormat="1">
      <c r="A1008" s="201"/>
    </row>
    <row r="1009" spans="1:10" s="193" customFormat="1">
      <c r="A1009" s="201"/>
      <c r="B1009" s="201" t="s">
        <v>426</v>
      </c>
      <c r="C1009" s="201">
        <v>20</v>
      </c>
      <c r="D1009" s="201" t="s">
        <v>544</v>
      </c>
      <c r="E1009" s="562">
        <v>0</v>
      </c>
      <c r="G1009" s="201" t="s">
        <v>69</v>
      </c>
      <c r="H1009" s="562">
        <f>+C1009*E1009</f>
        <v>0</v>
      </c>
      <c r="J1009" s="202">
        <v>0</v>
      </c>
    </row>
    <row r="1010" spans="1:10" s="193" customFormat="1">
      <c r="A1010" s="201"/>
      <c r="B1010" s="201"/>
      <c r="C1010" s="201"/>
      <c r="D1010" s="201"/>
      <c r="E1010" s="202"/>
      <c r="G1010" s="201"/>
      <c r="H1010" s="202"/>
      <c r="J1010" s="202"/>
    </row>
    <row r="1011" spans="1:10" s="193" customFormat="1">
      <c r="A1011" s="199" t="s">
        <v>738</v>
      </c>
      <c r="B1011" s="193" t="s">
        <v>872</v>
      </c>
    </row>
    <row r="1012" spans="1:10" s="193" customFormat="1">
      <c r="A1012" s="201"/>
    </row>
    <row r="1013" spans="1:10" s="193" customFormat="1">
      <c r="A1013" s="201"/>
      <c r="B1013" s="201" t="s">
        <v>426</v>
      </c>
      <c r="C1013" s="201">
        <v>100</v>
      </c>
      <c r="D1013" s="201" t="s">
        <v>544</v>
      </c>
      <c r="E1013" s="562">
        <v>0</v>
      </c>
      <c r="G1013" s="201" t="s">
        <v>69</v>
      </c>
      <c r="H1013" s="562">
        <f>+C1013*E1013</f>
        <v>0</v>
      </c>
      <c r="J1013" s="202">
        <v>0</v>
      </c>
    </row>
    <row r="1014" spans="1:10" s="193" customFormat="1">
      <c r="A1014" s="201"/>
      <c r="B1014" s="201"/>
      <c r="C1014" s="201"/>
      <c r="D1014" s="201"/>
      <c r="E1014" s="202"/>
      <c r="G1014" s="201"/>
      <c r="H1014" s="202"/>
      <c r="J1014" s="202"/>
    </row>
    <row r="1015" spans="1:10" s="193" customFormat="1">
      <c r="A1015" s="199" t="s">
        <v>740</v>
      </c>
      <c r="B1015" s="193" t="s">
        <v>873</v>
      </c>
    </row>
    <row r="1016" spans="1:10" s="193" customFormat="1">
      <c r="A1016" s="201"/>
    </row>
    <row r="1017" spans="1:10" s="193" customFormat="1">
      <c r="A1017" s="201"/>
      <c r="B1017" s="201" t="s">
        <v>426</v>
      </c>
      <c r="C1017" s="201">
        <v>50</v>
      </c>
      <c r="D1017" s="201" t="s">
        <v>544</v>
      </c>
      <c r="E1017" s="562">
        <v>0</v>
      </c>
      <c r="G1017" s="201" t="s">
        <v>69</v>
      </c>
      <c r="H1017" s="562">
        <f>+C1017*E1017</f>
        <v>0</v>
      </c>
      <c r="J1017" s="202">
        <v>0</v>
      </c>
    </row>
    <row r="1018" spans="1:10" s="215" customFormat="1">
      <c r="A1018" s="201"/>
      <c r="B1018" s="201"/>
      <c r="C1018" s="201"/>
      <c r="D1018" s="201"/>
      <c r="E1018" s="202"/>
      <c r="F1018" s="193"/>
      <c r="G1018" s="201"/>
      <c r="H1018" s="202"/>
      <c r="I1018" s="193"/>
      <c r="J1018" s="202"/>
    </row>
    <row r="1019" spans="1:10">
      <c r="A1019" s="199" t="s">
        <v>742</v>
      </c>
      <c r="B1019" s="205" t="s">
        <v>646</v>
      </c>
      <c r="C1019" s="201"/>
      <c r="D1019" s="201"/>
      <c r="E1019" s="202"/>
      <c r="F1019" s="193"/>
      <c r="G1019" s="201"/>
      <c r="H1019" s="202"/>
      <c r="I1019" s="193"/>
      <c r="J1019" s="202"/>
    </row>
    <row r="1020" spans="1:10">
      <c r="A1020" s="201"/>
      <c r="B1020" s="193"/>
      <c r="C1020" s="193"/>
      <c r="D1020" s="193"/>
      <c r="E1020" s="193"/>
      <c r="F1020" s="193"/>
      <c r="G1020" s="193"/>
      <c r="H1020" s="193"/>
      <c r="I1020" s="193"/>
      <c r="J1020" s="193"/>
    </row>
    <row r="1021" spans="1:10">
      <c r="A1021" s="201"/>
      <c r="B1021" s="201" t="s">
        <v>426</v>
      </c>
      <c r="C1021" s="201">
        <v>300</v>
      </c>
      <c r="D1021" s="201" t="s">
        <v>544</v>
      </c>
      <c r="E1021" s="562">
        <v>0</v>
      </c>
      <c r="F1021" s="193"/>
      <c r="G1021" s="201" t="s">
        <v>69</v>
      </c>
      <c r="H1021" s="562">
        <f>+C1021*E1021</f>
        <v>0</v>
      </c>
      <c r="I1021" s="193"/>
      <c r="J1021" s="202">
        <v>0</v>
      </c>
    </row>
    <row r="1022" spans="1:10">
      <c r="A1022" s="201"/>
      <c r="B1022" s="201"/>
      <c r="C1022" s="201"/>
      <c r="D1022" s="201"/>
      <c r="E1022" s="202"/>
      <c r="F1022" s="193"/>
      <c r="G1022" s="201"/>
      <c r="H1022" s="202"/>
      <c r="I1022" s="193"/>
      <c r="J1022" s="202"/>
    </row>
    <row r="1023" spans="1:10" s="193" customFormat="1">
      <c r="A1023" s="199" t="s">
        <v>746</v>
      </c>
      <c r="B1023" s="205" t="s">
        <v>874</v>
      </c>
      <c r="C1023" s="201"/>
      <c r="D1023" s="201"/>
      <c r="E1023" s="202"/>
      <c r="G1023" s="201"/>
      <c r="H1023" s="202"/>
    </row>
    <row r="1024" spans="1:10" s="193" customFormat="1">
      <c r="A1024" s="201"/>
      <c r="B1024" s="201"/>
      <c r="C1024" s="201"/>
      <c r="D1024" s="201"/>
      <c r="E1024" s="202"/>
      <c r="G1024" s="201"/>
      <c r="H1024" s="202"/>
    </row>
    <row r="1025" spans="1:10" s="193" customFormat="1">
      <c r="A1025" s="201"/>
      <c r="B1025" s="201" t="s">
        <v>426</v>
      </c>
      <c r="C1025" s="201">
        <v>100</v>
      </c>
      <c r="D1025" s="201" t="s">
        <v>544</v>
      </c>
      <c r="E1025" s="562">
        <v>0</v>
      </c>
      <c r="G1025" s="201" t="s">
        <v>69</v>
      </c>
      <c r="H1025" s="562">
        <f>+C1025*E1025</f>
        <v>0</v>
      </c>
    </row>
    <row r="1026" spans="1:10" s="193" customFormat="1">
      <c r="A1026" s="201"/>
      <c r="B1026" s="201"/>
      <c r="C1026" s="201"/>
      <c r="D1026" s="201"/>
      <c r="E1026" s="202"/>
      <c r="G1026" s="201"/>
      <c r="H1026" s="202"/>
    </row>
    <row r="1027" spans="1:10" s="193" customFormat="1">
      <c r="A1027" s="199" t="s">
        <v>748</v>
      </c>
      <c r="B1027" s="193" t="s">
        <v>875</v>
      </c>
      <c r="G1027" s="220"/>
      <c r="H1027" s="221"/>
    </row>
    <row r="1028" spans="1:10" s="193" customFormat="1">
      <c r="B1028" s="194"/>
      <c r="G1028" s="220"/>
      <c r="H1028" s="221"/>
    </row>
    <row r="1029" spans="1:10" s="193" customFormat="1">
      <c r="A1029" s="201"/>
      <c r="B1029" s="201" t="s">
        <v>426</v>
      </c>
      <c r="C1029" s="201">
        <v>30</v>
      </c>
      <c r="D1029" s="201" t="s">
        <v>544</v>
      </c>
      <c r="E1029" s="562">
        <v>0</v>
      </c>
      <c r="G1029" s="201" t="s">
        <v>69</v>
      </c>
      <c r="H1029" s="562">
        <f>+C1029*E1029</f>
        <v>0</v>
      </c>
    </row>
    <row r="1030" spans="1:10" s="193" customFormat="1">
      <c r="B1030" s="194"/>
      <c r="G1030" s="220"/>
      <c r="H1030" s="221"/>
    </row>
    <row r="1031" spans="1:10" s="193" customFormat="1">
      <c r="A1031" s="199" t="s">
        <v>890</v>
      </c>
      <c r="B1031" s="193" t="s">
        <v>876</v>
      </c>
      <c r="G1031" s="220"/>
      <c r="H1031" s="221"/>
    </row>
    <row r="1032" spans="1:10" s="193" customFormat="1">
      <c r="B1032" s="194"/>
      <c r="G1032" s="220"/>
      <c r="H1032" s="221"/>
    </row>
    <row r="1033" spans="1:10" s="193" customFormat="1">
      <c r="A1033" s="201"/>
      <c r="B1033" s="201" t="s">
        <v>11</v>
      </c>
      <c r="C1033" s="201">
        <v>30</v>
      </c>
      <c r="D1033" s="201" t="s">
        <v>544</v>
      </c>
      <c r="E1033" s="562">
        <v>0</v>
      </c>
      <c r="G1033" s="201" t="s">
        <v>69</v>
      </c>
      <c r="H1033" s="562">
        <f>+C1033*E1033</f>
        <v>0</v>
      </c>
    </row>
    <row r="1034" spans="1:10" s="215" customFormat="1">
      <c r="A1034" s="214"/>
      <c r="B1034" s="214"/>
      <c r="C1034" s="214"/>
      <c r="D1034" s="214"/>
      <c r="E1034" s="216"/>
      <c r="G1034" s="214"/>
      <c r="H1034" s="216"/>
      <c r="J1034" s="216"/>
    </row>
    <row r="1035" spans="1:10" s="215" customFormat="1">
      <c r="A1035" s="214" t="s">
        <v>891</v>
      </c>
      <c r="B1035" s="215" t="s">
        <v>877</v>
      </c>
    </row>
    <row r="1036" spans="1:10" s="215" customFormat="1">
      <c r="A1036" s="214"/>
    </row>
    <row r="1037" spans="1:10" s="215" customFormat="1">
      <c r="A1037" s="214"/>
      <c r="B1037" s="214" t="s">
        <v>11</v>
      </c>
      <c r="C1037" s="214">
        <v>2</v>
      </c>
      <c r="D1037" s="214" t="s">
        <v>544</v>
      </c>
      <c r="E1037" s="560">
        <v>0</v>
      </c>
      <c r="G1037" s="214" t="s">
        <v>69</v>
      </c>
      <c r="H1037" s="560">
        <f>+C1037*E1037</f>
        <v>0</v>
      </c>
      <c r="J1037" s="216">
        <v>0</v>
      </c>
    </row>
    <row r="1038" spans="1:10" s="215" customFormat="1">
      <c r="A1038" s="214"/>
      <c r="B1038" s="214"/>
      <c r="C1038" s="214"/>
      <c r="D1038" s="214"/>
      <c r="E1038" s="216"/>
      <c r="G1038" s="214"/>
      <c r="H1038" s="216"/>
      <c r="J1038" s="216"/>
    </row>
    <row r="1039" spans="1:10" s="215" customFormat="1">
      <c r="A1039" s="214" t="s">
        <v>892</v>
      </c>
      <c r="B1039" s="215" t="s">
        <v>893</v>
      </c>
    </row>
    <row r="1040" spans="1:10" s="215" customFormat="1">
      <c r="A1040" s="214"/>
    </row>
    <row r="1041" spans="1:10" s="215" customFormat="1">
      <c r="A1041" s="214"/>
      <c r="B1041" s="214" t="s">
        <v>11</v>
      </c>
      <c r="C1041" s="214">
        <v>1</v>
      </c>
      <c r="D1041" s="214" t="s">
        <v>544</v>
      </c>
      <c r="E1041" s="560">
        <v>0</v>
      </c>
      <c r="G1041" s="214" t="s">
        <v>69</v>
      </c>
      <c r="H1041" s="560">
        <f>+C1041*E1041</f>
        <v>0</v>
      </c>
      <c r="J1041" s="216">
        <v>0</v>
      </c>
    </row>
    <row r="1042" spans="1:10" s="215" customFormat="1">
      <c r="A1042" s="214"/>
      <c r="B1042" s="214"/>
      <c r="C1042" s="214"/>
      <c r="D1042" s="214"/>
      <c r="E1042" s="216"/>
      <c r="G1042" s="214"/>
      <c r="H1042" s="216"/>
      <c r="J1042" s="216"/>
    </row>
    <row r="1043" spans="1:10" s="215" customFormat="1">
      <c r="A1043" s="214" t="s">
        <v>894</v>
      </c>
      <c r="B1043" s="230" t="s">
        <v>895</v>
      </c>
      <c r="C1043" s="214"/>
      <c r="D1043" s="214"/>
      <c r="E1043" s="216"/>
      <c r="G1043" s="214"/>
      <c r="H1043" s="216"/>
      <c r="J1043" s="216"/>
    </row>
    <row r="1044" spans="1:10" s="193" customFormat="1">
      <c r="A1044" s="214"/>
      <c r="B1044" s="230" t="s">
        <v>896</v>
      </c>
      <c r="C1044" s="214"/>
      <c r="D1044" s="214"/>
      <c r="E1044" s="216"/>
      <c r="F1044" s="215"/>
      <c r="G1044" s="214"/>
      <c r="H1044" s="216"/>
      <c r="I1044" s="215"/>
      <c r="J1044" s="216"/>
    </row>
    <row r="1045" spans="1:10" s="193" customFormat="1">
      <c r="A1045" s="214"/>
      <c r="B1045" s="230" t="s">
        <v>897</v>
      </c>
      <c r="C1045" s="214"/>
      <c r="D1045" s="214"/>
      <c r="E1045" s="216"/>
      <c r="F1045" s="215"/>
      <c r="G1045" s="214"/>
      <c r="H1045" s="216"/>
      <c r="I1045" s="215"/>
      <c r="J1045" s="216"/>
    </row>
    <row r="1046" spans="1:10">
      <c r="A1046" s="214"/>
      <c r="B1046" s="214"/>
      <c r="C1046" s="214"/>
      <c r="D1046" s="214"/>
      <c r="E1046" s="216"/>
      <c r="F1046" s="215"/>
      <c r="G1046" s="214"/>
      <c r="H1046" s="216"/>
      <c r="I1046" s="215"/>
      <c r="J1046" s="216"/>
    </row>
    <row r="1047" spans="1:10">
      <c r="A1047" s="214"/>
      <c r="B1047" s="214" t="s">
        <v>543</v>
      </c>
      <c r="C1047" s="214">
        <v>1</v>
      </c>
      <c r="D1047" s="214" t="s">
        <v>544</v>
      </c>
      <c r="E1047" s="560">
        <v>0</v>
      </c>
      <c r="F1047" s="215"/>
      <c r="G1047" s="214" t="s">
        <v>69</v>
      </c>
      <c r="H1047" s="560">
        <f>+C1047*E1047</f>
        <v>0</v>
      </c>
      <c r="I1047" s="215"/>
      <c r="J1047" s="216">
        <v>0</v>
      </c>
    </row>
    <row r="1048" spans="1:10" s="193" customFormat="1">
      <c r="A1048" s="201"/>
      <c r="B1048" s="201"/>
      <c r="C1048" s="201"/>
      <c r="D1048" s="201"/>
      <c r="E1048" s="202"/>
      <c r="G1048" s="201"/>
      <c r="H1048" s="202"/>
      <c r="J1048" s="202"/>
    </row>
    <row r="1049" spans="1:10" s="197" customFormat="1">
      <c r="B1049" s="259" t="s">
        <v>898</v>
      </c>
      <c r="G1049" s="220"/>
      <c r="H1049" s="221"/>
    </row>
    <row r="1050" spans="1:10" s="197" customFormat="1">
      <c r="B1050" s="194"/>
      <c r="G1050" s="220"/>
      <c r="H1050" s="221"/>
    </row>
    <row r="1051" spans="1:10" s="193" customFormat="1">
      <c r="A1051" s="201"/>
      <c r="B1051" s="205" t="s">
        <v>883</v>
      </c>
      <c r="C1051" s="201"/>
      <c r="D1051" s="201"/>
      <c r="E1051" s="202"/>
      <c r="G1051" s="201"/>
      <c r="H1051" s="202"/>
      <c r="J1051" s="202"/>
    </row>
    <row r="1052" spans="1:10" s="193" customFormat="1">
      <c r="A1052" s="201"/>
      <c r="B1052" s="205"/>
      <c r="C1052" s="201"/>
      <c r="D1052" s="201"/>
      <c r="E1052" s="202"/>
      <c r="G1052" s="201"/>
      <c r="H1052" s="202"/>
      <c r="J1052" s="202"/>
    </row>
    <row r="1053" spans="1:10" s="193" customFormat="1">
      <c r="A1053" s="199" t="s">
        <v>899</v>
      </c>
      <c r="B1053" s="189" t="s">
        <v>900</v>
      </c>
    </row>
    <row r="1054" spans="1:10" s="193" customFormat="1">
      <c r="A1054" s="201"/>
      <c r="B1054" s="207"/>
    </row>
    <row r="1055" spans="1:10" s="193" customFormat="1">
      <c r="A1055" s="201"/>
      <c r="B1055" s="201" t="s">
        <v>426</v>
      </c>
      <c r="C1055" s="201">
        <v>160</v>
      </c>
      <c r="D1055" s="201" t="s">
        <v>544</v>
      </c>
      <c r="E1055" s="562">
        <v>0</v>
      </c>
      <c r="G1055" s="201" t="s">
        <v>69</v>
      </c>
      <c r="H1055" s="562">
        <f>+C1055*E1055</f>
        <v>0</v>
      </c>
      <c r="J1055" s="202">
        <v>0</v>
      </c>
    </row>
    <row r="1056" spans="1:10" s="193" customFormat="1">
      <c r="A1056" s="201"/>
      <c r="B1056" s="201"/>
      <c r="C1056" s="201"/>
      <c r="D1056" s="201"/>
      <c r="E1056" s="202"/>
      <c r="G1056" s="201"/>
      <c r="H1056" s="202"/>
      <c r="J1056" s="202"/>
    </row>
    <row r="1057" spans="1:10" s="193" customFormat="1">
      <c r="A1057" s="199" t="s">
        <v>901</v>
      </c>
      <c r="B1057" s="189" t="s">
        <v>902</v>
      </c>
    </row>
    <row r="1058" spans="1:10" s="193" customFormat="1">
      <c r="A1058" s="201"/>
      <c r="B1058" s="207"/>
    </row>
    <row r="1059" spans="1:10" s="193" customFormat="1">
      <c r="A1059" s="201"/>
      <c r="B1059" s="201" t="s">
        <v>426</v>
      </c>
      <c r="C1059" s="201">
        <v>360</v>
      </c>
      <c r="D1059" s="201" t="s">
        <v>544</v>
      </c>
      <c r="E1059" s="562">
        <v>0</v>
      </c>
      <c r="G1059" s="201" t="s">
        <v>69</v>
      </c>
      <c r="H1059" s="562">
        <f>+C1059*E1059</f>
        <v>0</v>
      </c>
      <c r="J1059" s="202">
        <v>0</v>
      </c>
    </row>
    <row r="1060" spans="1:10" s="193" customFormat="1">
      <c r="A1060" s="201"/>
      <c r="B1060" s="201"/>
      <c r="C1060" s="201"/>
      <c r="D1060" s="201"/>
      <c r="E1060" s="202"/>
      <c r="G1060" s="201"/>
      <c r="H1060" s="202"/>
      <c r="J1060" s="202"/>
    </row>
    <row r="1061" spans="1:10">
      <c r="A1061" s="199" t="s">
        <v>903</v>
      </c>
      <c r="B1061" s="189" t="s">
        <v>884</v>
      </c>
      <c r="C1061" s="193"/>
      <c r="E1061" s="193"/>
      <c r="F1061" s="193"/>
      <c r="G1061" s="193"/>
      <c r="H1061" s="193"/>
      <c r="I1061" s="193"/>
    </row>
    <row r="1062" spans="1:10">
      <c r="A1062" s="201"/>
      <c r="B1062" s="207"/>
      <c r="C1062" s="193"/>
      <c r="D1062" s="193"/>
      <c r="E1062" s="193"/>
      <c r="F1062" s="193"/>
      <c r="G1062" s="193"/>
      <c r="H1062" s="193"/>
      <c r="I1062" s="193"/>
    </row>
    <row r="1063" spans="1:10">
      <c r="A1063" s="201"/>
      <c r="B1063" s="201" t="s">
        <v>426</v>
      </c>
      <c r="C1063" s="201">
        <v>150</v>
      </c>
      <c r="D1063" s="201" t="s">
        <v>544</v>
      </c>
      <c r="E1063" s="562">
        <v>0</v>
      </c>
      <c r="F1063" s="193"/>
      <c r="G1063" s="201" t="s">
        <v>69</v>
      </c>
      <c r="H1063" s="562">
        <f>+C1063*E1063</f>
        <v>0</v>
      </c>
      <c r="I1063" s="193"/>
    </row>
    <row r="1064" spans="1:10">
      <c r="A1064" s="201"/>
      <c r="B1064" s="201"/>
      <c r="C1064" s="201"/>
      <c r="D1064" s="201"/>
      <c r="E1064" s="202"/>
      <c r="F1064" s="193"/>
      <c r="G1064" s="201"/>
      <c r="H1064" s="202"/>
      <c r="I1064" s="193"/>
    </row>
    <row r="1065" spans="1:10" s="215" customFormat="1">
      <c r="A1065" s="214" t="s">
        <v>904</v>
      </c>
      <c r="B1065" s="230" t="s">
        <v>905</v>
      </c>
      <c r="C1065" s="214"/>
      <c r="D1065" s="214"/>
      <c r="E1065" s="216"/>
      <c r="G1065" s="214"/>
      <c r="H1065" s="216"/>
      <c r="J1065" s="216"/>
    </row>
    <row r="1066" spans="1:10" s="193" customFormat="1">
      <c r="A1066" s="214"/>
      <c r="B1066" s="230" t="s">
        <v>896</v>
      </c>
      <c r="C1066" s="214"/>
      <c r="D1066" s="214"/>
      <c r="E1066" s="216"/>
      <c r="F1066" s="215"/>
      <c r="G1066" s="214"/>
      <c r="H1066" s="216"/>
      <c r="I1066" s="215"/>
      <c r="J1066" s="216"/>
    </row>
    <row r="1067" spans="1:10" s="193" customFormat="1">
      <c r="A1067" s="214"/>
      <c r="B1067" s="230" t="s">
        <v>897</v>
      </c>
      <c r="C1067" s="214"/>
      <c r="D1067" s="214"/>
      <c r="E1067" s="216"/>
      <c r="F1067" s="215"/>
      <c r="G1067" s="214"/>
      <c r="H1067" s="216"/>
      <c r="I1067" s="215"/>
      <c r="J1067" s="216"/>
    </row>
    <row r="1068" spans="1:10">
      <c r="A1068" s="214"/>
      <c r="B1068" s="214"/>
      <c r="C1068" s="214"/>
      <c r="D1068" s="214"/>
      <c r="E1068" s="216"/>
      <c r="F1068" s="215"/>
      <c r="G1068" s="214"/>
      <c r="H1068" s="216"/>
      <c r="I1068" s="215"/>
      <c r="J1068" s="216"/>
    </row>
    <row r="1069" spans="1:10">
      <c r="A1069" s="214"/>
      <c r="B1069" s="214" t="s">
        <v>543</v>
      </c>
      <c r="C1069" s="214">
        <v>1</v>
      </c>
      <c r="D1069" s="214" t="s">
        <v>544</v>
      </c>
      <c r="E1069" s="560">
        <v>0</v>
      </c>
      <c r="F1069" s="215"/>
      <c r="G1069" s="214" t="s">
        <v>69</v>
      </c>
      <c r="H1069" s="560">
        <f>+C1069*E1069</f>
        <v>0</v>
      </c>
      <c r="I1069" s="215"/>
      <c r="J1069" s="216">
        <v>0</v>
      </c>
    </row>
    <row r="1070" spans="1:10">
      <c r="A1070" s="214"/>
      <c r="B1070" s="214"/>
      <c r="C1070" s="214"/>
      <c r="D1070" s="214"/>
      <c r="E1070" s="216"/>
      <c r="F1070" s="215"/>
      <c r="G1070" s="214"/>
      <c r="H1070" s="216"/>
      <c r="I1070" s="215"/>
      <c r="J1070" s="216"/>
    </row>
    <row r="1071" spans="1:10" s="193" customFormat="1">
      <c r="B1071" s="194" t="s">
        <v>906</v>
      </c>
      <c r="G1071" s="220" t="s">
        <v>69</v>
      </c>
      <c r="H1071" s="564">
        <f>SUM(H888:H1069)</f>
        <v>0</v>
      </c>
    </row>
    <row r="1072" spans="1:10">
      <c r="A1072" s="201"/>
      <c r="B1072" s="201"/>
      <c r="C1072" s="201"/>
      <c r="D1072" s="201"/>
      <c r="E1072" s="202"/>
      <c r="F1072" s="193"/>
      <c r="G1072" s="201"/>
      <c r="H1072" s="202"/>
      <c r="I1072" s="193"/>
      <c r="J1072" s="202"/>
    </row>
    <row r="1073" spans="1:10" ht="15.75">
      <c r="A1073" s="196" t="s">
        <v>907</v>
      </c>
      <c r="E1073" s="189"/>
      <c r="H1073" s="189"/>
    </row>
    <row r="1074" spans="1:10">
      <c r="A1074" s="198"/>
      <c r="B1074" s="193"/>
      <c r="C1074" s="193"/>
      <c r="D1074" s="193"/>
      <c r="E1074" s="193"/>
      <c r="F1074" s="193"/>
      <c r="G1074" s="193"/>
      <c r="H1074" s="193"/>
      <c r="I1074" s="193"/>
      <c r="J1074" s="193"/>
    </row>
    <row r="1075" spans="1:10">
      <c r="A1075" s="198"/>
      <c r="B1075" s="260" t="s">
        <v>908</v>
      </c>
      <c r="C1075" s="193"/>
      <c r="D1075" s="193"/>
      <c r="E1075" s="193"/>
      <c r="F1075" s="193"/>
      <c r="G1075" s="193"/>
      <c r="H1075" s="193"/>
      <c r="I1075" s="193"/>
      <c r="J1075" s="193"/>
    </row>
    <row r="1076" spans="1:10">
      <c r="A1076" s="198"/>
      <c r="B1076" s="193"/>
      <c r="C1076" s="193"/>
      <c r="D1076" s="193"/>
      <c r="E1076" s="193"/>
      <c r="F1076" s="193"/>
      <c r="G1076" s="193"/>
      <c r="H1076" s="193"/>
      <c r="I1076" s="193"/>
      <c r="J1076" s="193"/>
    </row>
    <row r="1077" spans="1:10">
      <c r="A1077" s="199" t="s">
        <v>435</v>
      </c>
      <c r="B1077" s="189" t="s">
        <v>909</v>
      </c>
      <c r="E1077" s="189"/>
      <c r="H1077" s="189"/>
    </row>
    <row r="1078" spans="1:10">
      <c r="A1078" s="199"/>
      <c r="B1078" s="193" t="s">
        <v>910</v>
      </c>
      <c r="E1078" s="189"/>
      <c r="H1078" s="189"/>
    </row>
    <row r="1079" spans="1:10">
      <c r="A1079" s="199"/>
      <c r="B1079" s="193" t="s">
        <v>911</v>
      </c>
      <c r="E1079" s="189"/>
      <c r="H1079" s="189"/>
    </row>
    <row r="1080" spans="1:10">
      <c r="A1080" s="199"/>
      <c r="E1080" s="189"/>
      <c r="H1080" s="189"/>
    </row>
    <row r="1081" spans="1:10">
      <c r="A1081" s="199"/>
      <c r="B1081" s="199" t="s">
        <v>426</v>
      </c>
      <c r="C1081" s="199">
        <v>100</v>
      </c>
      <c r="D1081" s="199" t="s">
        <v>544</v>
      </c>
      <c r="E1081" s="563">
        <v>0</v>
      </c>
      <c r="G1081" s="199" t="s">
        <v>69</v>
      </c>
      <c r="H1081" s="563">
        <f>+C1081*E1081</f>
        <v>0</v>
      </c>
      <c r="J1081" s="204">
        <v>0</v>
      </c>
    </row>
    <row r="1082" spans="1:10">
      <c r="A1082" s="199"/>
      <c r="E1082" s="189"/>
      <c r="H1082" s="189"/>
    </row>
    <row r="1083" spans="1:10">
      <c r="A1083" s="199" t="s">
        <v>438</v>
      </c>
      <c r="B1083" s="193" t="s">
        <v>912</v>
      </c>
      <c r="E1083" s="189"/>
      <c r="H1083" s="189"/>
    </row>
    <row r="1084" spans="1:10" s="193" customFormat="1">
      <c r="A1084" s="199"/>
      <c r="B1084" s="193" t="s">
        <v>913</v>
      </c>
      <c r="C1084" s="189"/>
      <c r="D1084" s="189"/>
      <c r="E1084" s="189"/>
      <c r="F1084" s="189"/>
      <c r="G1084" s="189"/>
      <c r="H1084" s="189"/>
      <c r="I1084" s="189"/>
      <c r="J1084" s="189"/>
    </row>
    <row r="1085" spans="1:10" s="215" customFormat="1">
      <c r="A1085" s="199"/>
      <c r="B1085" s="189"/>
      <c r="C1085" s="189"/>
      <c r="D1085" s="189"/>
      <c r="E1085" s="189"/>
      <c r="F1085" s="189"/>
      <c r="G1085" s="189"/>
      <c r="H1085" s="189"/>
      <c r="I1085" s="189"/>
      <c r="J1085" s="189"/>
    </row>
    <row r="1086" spans="1:10" s="215" customFormat="1">
      <c r="A1086" s="199"/>
      <c r="B1086" s="199" t="s">
        <v>914</v>
      </c>
      <c r="C1086" s="199">
        <v>10</v>
      </c>
      <c r="D1086" s="199" t="s">
        <v>544</v>
      </c>
      <c r="E1086" s="563">
        <v>0</v>
      </c>
      <c r="F1086" s="189"/>
      <c r="G1086" s="199" t="s">
        <v>69</v>
      </c>
      <c r="H1086" s="563">
        <f>+C1086*E1086</f>
        <v>0</v>
      </c>
      <c r="I1086" s="189"/>
      <c r="J1086" s="204">
        <v>0</v>
      </c>
    </row>
    <row r="1087" spans="1:10" s="215" customFormat="1">
      <c r="A1087" s="199"/>
      <c r="B1087" s="199"/>
      <c r="C1087" s="199"/>
      <c r="D1087" s="199"/>
      <c r="E1087" s="204"/>
      <c r="F1087" s="189"/>
      <c r="G1087" s="199"/>
      <c r="H1087" s="204"/>
      <c r="I1087" s="189"/>
      <c r="J1087" s="204"/>
    </row>
    <row r="1088" spans="1:10" s="215" customFormat="1">
      <c r="A1088" s="199"/>
      <c r="B1088" s="255" t="s">
        <v>915</v>
      </c>
      <c r="C1088" s="199"/>
      <c r="D1088" s="199"/>
      <c r="E1088" s="204"/>
      <c r="F1088" s="189"/>
      <c r="G1088" s="199"/>
      <c r="H1088" s="204"/>
      <c r="I1088" s="189"/>
      <c r="J1088" s="204"/>
    </row>
    <row r="1089" spans="1:10" s="215" customFormat="1">
      <c r="A1089" s="203"/>
      <c r="B1089" s="193"/>
      <c r="C1089" s="193"/>
      <c r="D1089" s="193"/>
      <c r="E1089" s="193"/>
      <c r="F1089" s="193"/>
      <c r="G1089" s="193"/>
      <c r="H1089" s="193"/>
      <c r="I1089" s="193"/>
      <c r="J1089" s="193"/>
    </row>
    <row r="1090" spans="1:10" s="215" customFormat="1">
      <c r="A1090" s="214" t="s">
        <v>440</v>
      </c>
      <c r="B1090" s="215" t="s">
        <v>909</v>
      </c>
    </row>
    <row r="1091" spans="1:10" s="215" customFormat="1">
      <c r="A1091" s="214"/>
      <c r="B1091" s="215" t="s">
        <v>910</v>
      </c>
    </row>
    <row r="1092" spans="1:10" s="215" customFormat="1">
      <c r="A1092" s="214"/>
      <c r="B1092" s="215" t="s">
        <v>911</v>
      </c>
    </row>
    <row r="1093" spans="1:10" s="215" customFormat="1">
      <c r="A1093" s="214"/>
    </row>
    <row r="1094" spans="1:10" s="215" customFormat="1">
      <c r="A1094" s="214"/>
      <c r="B1094" s="214" t="s">
        <v>426</v>
      </c>
      <c r="C1094" s="214">
        <v>100</v>
      </c>
      <c r="D1094" s="214" t="s">
        <v>544</v>
      </c>
      <c r="E1094" s="560">
        <v>0</v>
      </c>
      <c r="G1094" s="214" t="s">
        <v>69</v>
      </c>
      <c r="H1094" s="560">
        <f>+C1094*E1094</f>
        <v>0</v>
      </c>
      <c r="J1094" s="216">
        <v>0</v>
      </c>
    </row>
    <row r="1095" spans="1:10" s="215" customFormat="1">
      <c r="A1095" s="214"/>
    </row>
    <row r="1096" spans="1:10" s="215" customFormat="1">
      <c r="A1096" s="214" t="s">
        <v>443</v>
      </c>
      <c r="B1096" s="215" t="s">
        <v>912</v>
      </c>
    </row>
    <row r="1097" spans="1:10" s="215" customFormat="1">
      <c r="A1097" s="214"/>
      <c r="B1097" s="215" t="s">
        <v>913</v>
      </c>
    </row>
    <row r="1098" spans="1:10" s="215" customFormat="1">
      <c r="A1098" s="214"/>
    </row>
    <row r="1099" spans="1:10" s="215" customFormat="1">
      <c r="A1099" s="214"/>
      <c r="B1099" s="214" t="s">
        <v>914</v>
      </c>
      <c r="C1099" s="214">
        <v>10</v>
      </c>
      <c r="D1099" s="214" t="s">
        <v>544</v>
      </c>
      <c r="E1099" s="560">
        <v>0</v>
      </c>
      <c r="G1099" s="214" t="s">
        <v>69</v>
      </c>
      <c r="H1099" s="560">
        <f>+C1099*E1099</f>
        <v>0</v>
      </c>
      <c r="J1099" s="216">
        <v>0</v>
      </c>
    </row>
    <row r="1100" spans="1:10" s="215" customFormat="1">
      <c r="A1100" s="214"/>
      <c r="B1100" s="214"/>
      <c r="C1100" s="214"/>
      <c r="D1100" s="214"/>
      <c r="E1100" s="216"/>
      <c r="G1100" s="214"/>
      <c r="H1100" s="216"/>
      <c r="J1100" s="216"/>
    </row>
    <row r="1101" spans="1:10" s="215" customFormat="1">
      <c r="A1101" s="214" t="s">
        <v>461</v>
      </c>
      <c r="B1101" s="215" t="s">
        <v>916</v>
      </c>
    </row>
    <row r="1102" spans="1:10" s="193" customFormat="1">
      <c r="A1102" s="214"/>
      <c r="B1102" s="215" t="s">
        <v>917</v>
      </c>
      <c r="C1102" s="215"/>
      <c r="D1102" s="215"/>
      <c r="E1102" s="215"/>
      <c r="F1102" s="215"/>
      <c r="G1102" s="215"/>
      <c r="H1102" s="215"/>
      <c r="I1102" s="215"/>
      <c r="J1102" s="215"/>
    </row>
    <row r="1103" spans="1:10" s="193" customFormat="1">
      <c r="A1103" s="214"/>
      <c r="B1103" s="215" t="s">
        <v>918</v>
      </c>
      <c r="C1103" s="215"/>
      <c r="D1103" s="215"/>
      <c r="E1103" s="215"/>
      <c r="F1103" s="215"/>
      <c r="G1103" s="215"/>
      <c r="H1103" s="215"/>
      <c r="I1103" s="215"/>
      <c r="J1103" s="215"/>
    </row>
    <row r="1104" spans="1:10">
      <c r="A1104" s="214"/>
      <c r="B1104" s="215"/>
      <c r="C1104" s="215"/>
      <c r="D1104" s="215"/>
      <c r="E1104" s="215"/>
      <c r="F1104" s="215"/>
      <c r="G1104" s="215"/>
      <c r="H1104" s="215"/>
      <c r="I1104" s="215"/>
      <c r="J1104" s="215"/>
    </row>
    <row r="1105" spans="1:10">
      <c r="A1105" s="214"/>
      <c r="B1105" s="214" t="s">
        <v>11</v>
      </c>
      <c r="C1105" s="214">
        <v>7</v>
      </c>
      <c r="D1105" s="214" t="s">
        <v>544</v>
      </c>
      <c r="E1105" s="560">
        <v>0</v>
      </c>
      <c r="F1105" s="215"/>
      <c r="G1105" s="214" t="s">
        <v>69</v>
      </c>
      <c r="H1105" s="560">
        <f>+C1105*E1105</f>
        <v>0</v>
      </c>
      <c r="I1105" s="215"/>
      <c r="J1105" s="216">
        <v>0</v>
      </c>
    </row>
    <row r="1106" spans="1:10" s="215" customFormat="1">
      <c r="A1106" s="261"/>
      <c r="B1106" s="233"/>
      <c r="G1106" s="231"/>
      <c r="H1106" s="232"/>
    </row>
    <row r="1107" spans="1:10" s="215" customFormat="1">
      <c r="A1107" s="193"/>
      <c r="B1107" s="194" t="s">
        <v>919</v>
      </c>
      <c r="C1107" s="193"/>
      <c r="D1107" s="193"/>
      <c r="E1107" s="193"/>
      <c r="F1107" s="193"/>
      <c r="G1107" s="220" t="s">
        <v>69</v>
      </c>
      <c r="H1107" s="564">
        <f>SUM(H1081:H1105)</f>
        <v>0</v>
      </c>
      <c r="I1107" s="193"/>
      <c r="J1107" s="193"/>
    </row>
    <row r="1108" spans="1:10" s="215" customFormat="1">
      <c r="A1108" s="193"/>
      <c r="B1108" s="194"/>
      <c r="C1108" s="193"/>
      <c r="D1108" s="193"/>
      <c r="E1108" s="193"/>
      <c r="F1108" s="193"/>
      <c r="G1108" s="220"/>
      <c r="H1108" s="221"/>
      <c r="I1108" s="193"/>
      <c r="J1108" s="193"/>
    </row>
    <row r="1109" spans="1:10" s="215" customFormat="1" ht="15.75">
      <c r="A1109" s="196" t="s">
        <v>920</v>
      </c>
      <c r="B1109" s="189"/>
      <c r="C1109" s="189"/>
      <c r="D1109" s="189"/>
      <c r="E1109" s="189"/>
      <c r="F1109" s="189"/>
      <c r="G1109" s="189"/>
      <c r="H1109" s="189"/>
      <c r="I1109" s="189"/>
      <c r="J1109" s="189"/>
    </row>
    <row r="1110" spans="1:10" s="215" customFormat="1">
      <c r="A1110" s="189"/>
      <c r="B1110" s="189"/>
      <c r="C1110" s="189"/>
      <c r="D1110" s="189"/>
      <c r="E1110" s="189"/>
      <c r="F1110" s="189"/>
      <c r="G1110" s="189"/>
      <c r="H1110" s="189"/>
      <c r="I1110" s="189"/>
      <c r="J1110" s="189"/>
    </row>
    <row r="1111" spans="1:10" s="215" customFormat="1">
      <c r="A1111" s="214" t="s">
        <v>435</v>
      </c>
      <c r="B1111" s="215" t="s">
        <v>921</v>
      </c>
    </row>
    <row r="1112" spans="1:10" s="215" customFormat="1">
      <c r="A1112" s="214"/>
      <c r="B1112" s="215" t="s">
        <v>922</v>
      </c>
    </row>
    <row r="1113" spans="1:10" s="215" customFormat="1">
      <c r="A1113" s="214"/>
      <c r="B1113" s="215" t="s">
        <v>923</v>
      </c>
    </row>
    <row r="1114" spans="1:10" s="215" customFormat="1">
      <c r="A1114" s="214"/>
    </row>
    <row r="1115" spans="1:10" s="215" customFormat="1">
      <c r="A1115" s="214"/>
      <c r="B1115" s="214" t="s">
        <v>543</v>
      </c>
      <c r="C1115" s="214">
        <v>1</v>
      </c>
      <c r="D1115" s="214" t="s">
        <v>544</v>
      </c>
      <c r="E1115" s="560">
        <v>0</v>
      </c>
      <c r="G1115" s="214" t="s">
        <v>69</v>
      </c>
      <c r="H1115" s="560">
        <f>+C1115*E1115</f>
        <v>0</v>
      </c>
      <c r="J1115" s="216">
        <v>0</v>
      </c>
    </row>
    <row r="1116" spans="1:10" s="215" customFormat="1">
      <c r="A1116" s="214"/>
      <c r="B1116" s="214"/>
      <c r="C1116" s="214"/>
      <c r="D1116" s="214"/>
      <c r="E1116" s="216"/>
      <c r="G1116" s="214"/>
      <c r="H1116" s="216"/>
      <c r="J1116" s="216"/>
    </row>
    <row r="1117" spans="1:10" s="215" customFormat="1">
      <c r="A1117" s="214" t="s">
        <v>438</v>
      </c>
      <c r="B1117" s="215" t="s">
        <v>924</v>
      </c>
    </row>
    <row r="1118" spans="1:10" s="215" customFormat="1">
      <c r="A1118" s="214"/>
      <c r="B1118" s="215" t="s">
        <v>925</v>
      </c>
    </row>
    <row r="1119" spans="1:10" s="215" customFormat="1">
      <c r="A1119" s="214"/>
      <c r="B1119" s="215" t="s">
        <v>926</v>
      </c>
    </row>
    <row r="1120" spans="1:10" s="215" customFormat="1">
      <c r="A1120" s="214"/>
    </row>
    <row r="1121" spans="1:10" s="215" customFormat="1">
      <c r="A1121" s="214"/>
      <c r="B1121" s="214" t="s">
        <v>543</v>
      </c>
      <c r="C1121" s="214">
        <v>1</v>
      </c>
      <c r="D1121" s="214" t="s">
        <v>544</v>
      </c>
      <c r="E1121" s="560">
        <v>0</v>
      </c>
      <c r="G1121" s="214" t="s">
        <v>69</v>
      </c>
      <c r="H1121" s="560">
        <f>+C1121*E1121</f>
        <v>0</v>
      </c>
      <c r="J1121" s="216">
        <v>0</v>
      </c>
    </row>
    <row r="1122" spans="1:10" s="215" customFormat="1">
      <c r="A1122" s="214"/>
      <c r="B1122" s="214"/>
      <c r="C1122" s="214"/>
      <c r="D1122" s="214"/>
      <c r="E1122" s="216"/>
      <c r="G1122" s="214"/>
      <c r="H1122" s="216"/>
      <c r="J1122" s="216"/>
    </row>
    <row r="1123" spans="1:10" s="193" customFormat="1">
      <c r="A1123" s="214" t="s">
        <v>440</v>
      </c>
      <c r="B1123" s="215" t="s">
        <v>927</v>
      </c>
      <c r="C1123" s="215"/>
      <c r="D1123" s="215"/>
      <c r="E1123" s="215"/>
      <c r="F1123" s="215"/>
      <c r="G1123" s="215"/>
      <c r="H1123" s="215"/>
      <c r="I1123" s="215"/>
      <c r="J1123" s="215"/>
    </row>
    <row r="1124" spans="1:10" s="193" customFormat="1">
      <c r="A1124" s="214"/>
      <c r="B1124" s="215" t="s">
        <v>928</v>
      </c>
      <c r="C1124" s="215"/>
      <c r="D1124" s="215"/>
      <c r="E1124" s="215"/>
      <c r="F1124" s="215"/>
      <c r="G1124" s="215"/>
      <c r="H1124" s="215"/>
      <c r="I1124" s="215"/>
      <c r="J1124" s="215"/>
    </row>
    <row r="1125" spans="1:10" s="193" customFormat="1">
      <c r="A1125" s="214"/>
      <c r="B1125" s="215" t="s">
        <v>926</v>
      </c>
      <c r="C1125" s="215"/>
      <c r="D1125" s="215"/>
      <c r="E1125" s="215"/>
      <c r="F1125" s="215"/>
      <c r="G1125" s="215"/>
      <c r="H1125" s="215"/>
      <c r="I1125" s="215"/>
      <c r="J1125" s="215"/>
    </row>
    <row r="1126" spans="1:10">
      <c r="A1126" s="214"/>
      <c r="B1126" s="215"/>
      <c r="C1126" s="215"/>
      <c r="D1126" s="215"/>
      <c r="E1126" s="215"/>
      <c r="F1126" s="215"/>
      <c r="G1126" s="215"/>
      <c r="H1126" s="215"/>
      <c r="I1126" s="215"/>
      <c r="J1126" s="215"/>
    </row>
    <row r="1127" spans="1:10">
      <c r="A1127" s="214"/>
      <c r="B1127" s="214" t="s">
        <v>543</v>
      </c>
      <c r="C1127" s="214">
        <v>1</v>
      </c>
      <c r="D1127" s="214" t="s">
        <v>544</v>
      </c>
      <c r="E1127" s="560">
        <v>0</v>
      </c>
      <c r="F1127" s="215"/>
      <c r="G1127" s="214" t="s">
        <v>69</v>
      </c>
      <c r="H1127" s="560">
        <f>+C1127*E1127</f>
        <v>0</v>
      </c>
      <c r="I1127" s="215"/>
      <c r="J1127" s="216">
        <v>0</v>
      </c>
    </row>
    <row r="1128" spans="1:10" s="253" customFormat="1">
      <c r="A1128" s="201"/>
      <c r="B1128" s="201"/>
      <c r="C1128" s="201"/>
      <c r="D1128" s="201"/>
      <c r="E1128" s="202"/>
      <c r="F1128" s="193"/>
      <c r="G1128" s="201"/>
      <c r="H1128" s="202"/>
      <c r="I1128" s="193"/>
      <c r="J1128" s="202"/>
    </row>
    <row r="1129" spans="1:10" s="253" customFormat="1">
      <c r="A1129" s="193"/>
      <c r="B1129" s="194" t="s">
        <v>929</v>
      </c>
      <c r="C1129" s="193"/>
      <c r="D1129" s="193"/>
      <c r="E1129" s="193"/>
      <c r="F1129" s="193"/>
      <c r="G1129" s="220" t="s">
        <v>69</v>
      </c>
      <c r="H1129" s="564">
        <f>SUM(H1115:H1127)</f>
        <v>0</v>
      </c>
      <c r="I1129" s="193"/>
      <c r="J1129" s="193"/>
    </row>
    <row r="1130" spans="1:10" s="253" customFormat="1">
      <c r="A1130" s="193"/>
      <c r="B1130" s="194"/>
      <c r="C1130" s="193"/>
      <c r="D1130" s="193"/>
      <c r="E1130" s="193"/>
      <c r="F1130" s="193"/>
      <c r="G1130" s="220"/>
      <c r="H1130" s="221"/>
      <c r="I1130" s="193"/>
      <c r="J1130" s="193"/>
    </row>
    <row r="1131" spans="1:10" s="253" customFormat="1" ht="15.75">
      <c r="A1131" s="196" t="s">
        <v>930</v>
      </c>
      <c r="B1131" s="189"/>
      <c r="C1131" s="189"/>
      <c r="D1131" s="189"/>
      <c r="E1131" s="189"/>
      <c r="F1131" s="189"/>
      <c r="G1131" s="189"/>
      <c r="H1131" s="189"/>
      <c r="I1131" s="189"/>
      <c r="J1131" s="189"/>
    </row>
    <row r="1132" spans="1:10" s="253" customFormat="1">
      <c r="A1132" s="189"/>
      <c r="B1132" s="189"/>
      <c r="C1132" s="189"/>
      <c r="D1132" s="189"/>
      <c r="E1132" s="189"/>
      <c r="F1132" s="189"/>
      <c r="G1132" s="189"/>
      <c r="H1132" s="189"/>
      <c r="I1132" s="189"/>
      <c r="J1132" s="189"/>
    </row>
    <row r="1133" spans="1:10" s="253" customFormat="1">
      <c r="A1133" s="262">
        <v>1</v>
      </c>
      <c r="B1133" s="253" t="s">
        <v>931</v>
      </c>
      <c r="G1133" s="262" t="s">
        <v>69</v>
      </c>
      <c r="H1133" s="566">
        <f>H241</f>
        <v>0</v>
      </c>
    </row>
    <row r="1134" spans="1:10" s="253" customFormat="1">
      <c r="A1134" s="262"/>
    </row>
    <row r="1135" spans="1:10" s="253" customFormat="1">
      <c r="A1135" s="262">
        <v>2</v>
      </c>
      <c r="B1135" s="253" t="s">
        <v>932</v>
      </c>
      <c r="G1135" s="262" t="s">
        <v>69</v>
      </c>
      <c r="H1135" s="566">
        <f>H337</f>
        <v>0</v>
      </c>
    </row>
    <row r="1136" spans="1:10" s="253" customFormat="1">
      <c r="A1136" s="262"/>
    </row>
    <row r="1137" spans="1:10" s="253" customFormat="1">
      <c r="A1137" s="262">
        <v>3</v>
      </c>
      <c r="B1137" s="253" t="s">
        <v>933</v>
      </c>
      <c r="G1137" s="262" t="s">
        <v>69</v>
      </c>
      <c r="H1137" s="566">
        <f>H626</f>
        <v>0</v>
      </c>
    </row>
    <row r="1138" spans="1:10" s="253" customFormat="1">
      <c r="A1138" s="262"/>
      <c r="G1138" s="262"/>
      <c r="H1138" s="263"/>
    </row>
    <row r="1139" spans="1:10" s="253" customFormat="1">
      <c r="A1139" s="262">
        <v>4</v>
      </c>
      <c r="B1139" s="253" t="s">
        <v>934</v>
      </c>
      <c r="G1139" s="262" t="s">
        <v>69</v>
      </c>
      <c r="H1139" s="566">
        <f>H740</f>
        <v>0</v>
      </c>
    </row>
    <row r="1140" spans="1:10" s="253" customFormat="1">
      <c r="A1140" s="262"/>
    </row>
    <row r="1141" spans="1:10" s="253" customFormat="1">
      <c r="A1141" s="262">
        <v>5</v>
      </c>
      <c r="B1141" s="253" t="s">
        <v>935</v>
      </c>
      <c r="G1141" s="262" t="s">
        <v>69</v>
      </c>
      <c r="H1141" s="566">
        <f>H787</f>
        <v>0</v>
      </c>
    </row>
    <row r="1142" spans="1:10" s="253" customFormat="1">
      <c r="A1142" s="262"/>
      <c r="G1142" s="262"/>
      <c r="H1142" s="263"/>
    </row>
    <row r="1143" spans="1:10" s="253" customFormat="1">
      <c r="A1143" s="262">
        <v>6</v>
      </c>
      <c r="B1143" s="253" t="s">
        <v>936</v>
      </c>
      <c r="G1143" s="262" t="s">
        <v>69</v>
      </c>
      <c r="H1143" s="566">
        <f>H851</f>
        <v>0</v>
      </c>
    </row>
    <row r="1144" spans="1:10" s="253" customFormat="1">
      <c r="A1144" s="262"/>
      <c r="G1144" s="262"/>
      <c r="H1144" s="263"/>
    </row>
    <row r="1145" spans="1:10">
      <c r="A1145" s="262">
        <v>7</v>
      </c>
      <c r="B1145" s="253" t="s">
        <v>937</v>
      </c>
      <c r="C1145" s="253"/>
      <c r="D1145" s="253"/>
      <c r="E1145" s="253"/>
      <c r="F1145" s="253"/>
      <c r="G1145" s="262" t="s">
        <v>69</v>
      </c>
      <c r="H1145" s="566">
        <f>H1071</f>
        <v>0</v>
      </c>
      <c r="I1145" s="253"/>
      <c r="J1145" s="253"/>
    </row>
    <row r="1146" spans="1:10">
      <c r="A1146" s="262"/>
      <c r="B1146" s="253"/>
      <c r="C1146" s="253"/>
      <c r="D1146" s="253"/>
      <c r="E1146" s="253"/>
      <c r="F1146" s="253"/>
      <c r="G1146" s="262"/>
      <c r="H1146" s="263"/>
      <c r="I1146" s="253"/>
      <c r="J1146" s="253"/>
    </row>
    <row r="1147" spans="1:10">
      <c r="A1147" s="262">
        <v>8</v>
      </c>
      <c r="B1147" s="253" t="s">
        <v>938</v>
      </c>
      <c r="C1147" s="253"/>
      <c r="D1147" s="253"/>
      <c r="E1147" s="253"/>
      <c r="F1147" s="253"/>
      <c r="G1147" s="262" t="s">
        <v>69</v>
      </c>
      <c r="H1147" s="566">
        <f>H1107</f>
        <v>0</v>
      </c>
      <c r="I1147" s="253"/>
      <c r="J1147" s="253"/>
    </row>
    <row r="1148" spans="1:10">
      <c r="A1148" s="262"/>
      <c r="B1148" s="253"/>
      <c r="C1148" s="253"/>
      <c r="D1148" s="253"/>
      <c r="E1148" s="253"/>
      <c r="F1148" s="253"/>
      <c r="G1148" s="262"/>
      <c r="H1148" s="263"/>
      <c r="I1148" s="253"/>
      <c r="J1148" s="253"/>
    </row>
    <row r="1149" spans="1:10">
      <c r="A1149" s="262">
        <v>9</v>
      </c>
      <c r="B1149" s="253" t="s">
        <v>939</v>
      </c>
      <c r="C1149" s="253"/>
      <c r="D1149" s="253"/>
      <c r="E1149" s="253"/>
      <c r="F1149" s="253"/>
      <c r="G1149" s="262" t="s">
        <v>69</v>
      </c>
      <c r="H1149" s="566">
        <f>H1129</f>
        <v>0</v>
      </c>
      <c r="I1149" s="253"/>
      <c r="J1149" s="253"/>
    </row>
    <row r="1150" spans="1:10" ht="13.5" thickBot="1">
      <c r="A1150" s="189"/>
      <c r="B1150" s="568"/>
      <c r="C1150" s="568"/>
      <c r="D1150" s="568"/>
      <c r="E1150" s="568"/>
      <c r="F1150" s="568"/>
      <c r="G1150" s="568"/>
      <c r="H1150" s="263">
        <f>H1130</f>
        <v>0</v>
      </c>
    </row>
    <row r="1151" spans="1:10" ht="13.5" thickBot="1">
      <c r="A1151" s="189"/>
      <c r="B1151" s="569" t="s">
        <v>940</v>
      </c>
      <c r="C1151" s="570"/>
      <c r="D1151" s="570"/>
      <c r="E1151" s="570"/>
      <c r="F1151" s="570"/>
      <c r="G1151" s="571" t="s">
        <v>69</v>
      </c>
      <c r="H1151" s="572"/>
    </row>
    <row r="1154" spans="2:10">
      <c r="B1154" s="573"/>
      <c r="C1154" s="574"/>
      <c r="D1154" s="574"/>
      <c r="E1154" s="575"/>
      <c r="F1154" s="575" t="s">
        <v>96</v>
      </c>
      <c r="G1154" s="574"/>
      <c r="H1154" s="576">
        <f>H1151*0.25</f>
        <v>0</v>
      </c>
      <c r="J1154" s="189">
        <v>0</v>
      </c>
    </row>
    <row r="1155" spans="2:10">
      <c r="B1155" s="574"/>
      <c r="C1155" s="574"/>
      <c r="D1155" s="574"/>
      <c r="E1155" s="575"/>
      <c r="F1155" s="574"/>
      <c r="G1155" s="574"/>
      <c r="H1155" s="575"/>
    </row>
    <row r="1156" spans="2:10">
      <c r="B1156" s="573" t="s">
        <v>97</v>
      </c>
      <c r="C1156" s="574"/>
      <c r="D1156" s="574"/>
      <c r="E1156" s="575"/>
      <c r="F1156" s="575" t="s">
        <v>18</v>
      </c>
      <c r="G1156" s="574"/>
      <c r="H1156" s="577">
        <f>SUM(H1151+H1154)</f>
        <v>0</v>
      </c>
      <c r="J1156" s="189">
        <v>0</v>
      </c>
    </row>
  </sheetData>
  <pageMargins left="0.74791666666666667" right="0.39374999999999999" top="0.39374999999999999" bottom="0.78749999999999998" header="0.51180555555555562" footer="0.39374999999999999"/>
  <pageSetup paperSize="9" orientation="portrait" useFirstPageNumber="1" horizontalDpi="300" verticalDpi="300" r:id="rId1"/>
  <headerFooter alignWithMargins="0">
    <oddFooter>&amp;R&amp;"Arial CE,Regular"list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V1514"/>
  <sheetViews>
    <sheetView showZeros="0" view="pageBreakPreview" topLeftCell="A1453" zoomScaleNormal="100" zoomScaleSheetLayoutView="100" workbookViewId="0">
      <selection activeCell="F1511" sqref="F1511"/>
    </sheetView>
  </sheetViews>
  <sheetFormatPr defaultRowHeight="12.75"/>
  <cols>
    <col min="1" max="1" width="4.5703125" style="541" customWidth="1"/>
    <col min="2" max="2" width="4.85546875" style="282" customWidth="1"/>
    <col min="3" max="3" width="30.7109375" style="283" customWidth="1"/>
    <col min="4" max="4" width="7.7109375" style="282" customWidth="1"/>
    <col min="5" max="5" width="10.7109375" style="282" customWidth="1"/>
    <col min="6" max="6" width="13.7109375" style="282" customWidth="1"/>
    <col min="7" max="7" width="3" style="282" customWidth="1"/>
    <col min="8" max="8" width="17.5703125" style="284" customWidth="1"/>
    <col min="9" max="256" width="9.140625" style="282"/>
    <col min="257" max="257" width="4.5703125" style="282" customWidth="1"/>
    <col min="258" max="258" width="4.85546875" style="282" customWidth="1"/>
    <col min="259" max="259" width="30.7109375" style="282" customWidth="1"/>
    <col min="260" max="260" width="7.7109375" style="282" customWidth="1"/>
    <col min="261" max="261" width="10.7109375" style="282" customWidth="1"/>
    <col min="262" max="262" width="13.7109375" style="282" customWidth="1"/>
    <col min="263" max="263" width="3" style="282" customWidth="1"/>
    <col min="264" max="264" width="17.5703125" style="282" customWidth="1"/>
    <col min="265" max="512" width="9.140625" style="282"/>
    <col min="513" max="513" width="4.5703125" style="282" customWidth="1"/>
    <col min="514" max="514" width="4.85546875" style="282" customWidth="1"/>
    <col min="515" max="515" width="30.7109375" style="282" customWidth="1"/>
    <col min="516" max="516" width="7.7109375" style="282" customWidth="1"/>
    <col min="517" max="517" width="10.7109375" style="282" customWidth="1"/>
    <col min="518" max="518" width="13.7109375" style="282" customWidth="1"/>
    <col min="519" max="519" width="3" style="282" customWidth="1"/>
    <col min="520" max="520" width="17.5703125" style="282" customWidth="1"/>
    <col min="521" max="768" width="9.140625" style="282"/>
    <col min="769" max="769" width="4.5703125" style="282" customWidth="1"/>
    <col min="770" max="770" width="4.85546875" style="282" customWidth="1"/>
    <col min="771" max="771" width="30.7109375" style="282" customWidth="1"/>
    <col min="772" max="772" width="7.7109375" style="282" customWidth="1"/>
    <col min="773" max="773" width="10.7109375" style="282" customWidth="1"/>
    <col min="774" max="774" width="13.7109375" style="282" customWidth="1"/>
    <col min="775" max="775" width="3" style="282" customWidth="1"/>
    <col min="776" max="776" width="17.5703125" style="282" customWidth="1"/>
    <col min="777" max="1024" width="9.140625" style="282"/>
    <col min="1025" max="1025" width="4.5703125" style="282" customWidth="1"/>
    <col min="1026" max="1026" width="4.85546875" style="282" customWidth="1"/>
    <col min="1027" max="1027" width="30.7109375" style="282" customWidth="1"/>
    <col min="1028" max="1028" width="7.7109375" style="282" customWidth="1"/>
    <col min="1029" max="1029" width="10.7109375" style="282" customWidth="1"/>
    <col min="1030" max="1030" width="13.7109375" style="282" customWidth="1"/>
    <col min="1031" max="1031" width="3" style="282" customWidth="1"/>
    <col min="1032" max="1032" width="17.5703125" style="282" customWidth="1"/>
    <col min="1033" max="1280" width="9.140625" style="282"/>
    <col min="1281" max="1281" width="4.5703125" style="282" customWidth="1"/>
    <col min="1282" max="1282" width="4.85546875" style="282" customWidth="1"/>
    <col min="1283" max="1283" width="30.7109375" style="282" customWidth="1"/>
    <col min="1284" max="1284" width="7.7109375" style="282" customWidth="1"/>
    <col min="1285" max="1285" width="10.7109375" style="282" customWidth="1"/>
    <col min="1286" max="1286" width="13.7109375" style="282" customWidth="1"/>
    <col min="1287" max="1287" width="3" style="282" customWidth="1"/>
    <col min="1288" max="1288" width="17.5703125" style="282" customWidth="1"/>
    <col min="1289" max="1536" width="9.140625" style="282"/>
    <col min="1537" max="1537" width="4.5703125" style="282" customWidth="1"/>
    <col min="1538" max="1538" width="4.85546875" style="282" customWidth="1"/>
    <col min="1539" max="1539" width="30.7109375" style="282" customWidth="1"/>
    <col min="1540" max="1540" width="7.7109375" style="282" customWidth="1"/>
    <col min="1541" max="1541" width="10.7109375" style="282" customWidth="1"/>
    <col min="1542" max="1542" width="13.7109375" style="282" customWidth="1"/>
    <col min="1543" max="1543" width="3" style="282" customWidth="1"/>
    <col min="1544" max="1544" width="17.5703125" style="282" customWidth="1"/>
    <col min="1545" max="1792" width="9.140625" style="282"/>
    <col min="1793" max="1793" width="4.5703125" style="282" customWidth="1"/>
    <col min="1794" max="1794" width="4.85546875" style="282" customWidth="1"/>
    <col min="1795" max="1795" width="30.7109375" style="282" customWidth="1"/>
    <col min="1796" max="1796" width="7.7109375" style="282" customWidth="1"/>
    <col min="1797" max="1797" width="10.7109375" style="282" customWidth="1"/>
    <col min="1798" max="1798" width="13.7109375" style="282" customWidth="1"/>
    <col min="1799" max="1799" width="3" style="282" customWidth="1"/>
    <col min="1800" max="1800" width="17.5703125" style="282" customWidth="1"/>
    <col min="1801" max="2048" width="9.140625" style="282"/>
    <col min="2049" max="2049" width="4.5703125" style="282" customWidth="1"/>
    <col min="2050" max="2050" width="4.85546875" style="282" customWidth="1"/>
    <col min="2051" max="2051" width="30.7109375" style="282" customWidth="1"/>
    <col min="2052" max="2052" width="7.7109375" style="282" customWidth="1"/>
    <col min="2053" max="2053" width="10.7109375" style="282" customWidth="1"/>
    <col min="2054" max="2054" width="13.7109375" style="282" customWidth="1"/>
    <col min="2055" max="2055" width="3" style="282" customWidth="1"/>
    <col min="2056" max="2056" width="17.5703125" style="282" customWidth="1"/>
    <col min="2057" max="2304" width="9.140625" style="282"/>
    <col min="2305" max="2305" width="4.5703125" style="282" customWidth="1"/>
    <col min="2306" max="2306" width="4.85546875" style="282" customWidth="1"/>
    <col min="2307" max="2307" width="30.7109375" style="282" customWidth="1"/>
    <col min="2308" max="2308" width="7.7109375" style="282" customWidth="1"/>
    <col min="2309" max="2309" width="10.7109375" style="282" customWidth="1"/>
    <col min="2310" max="2310" width="13.7109375" style="282" customWidth="1"/>
    <col min="2311" max="2311" width="3" style="282" customWidth="1"/>
    <col min="2312" max="2312" width="17.5703125" style="282" customWidth="1"/>
    <col min="2313" max="2560" width="9.140625" style="282"/>
    <col min="2561" max="2561" width="4.5703125" style="282" customWidth="1"/>
    <col min="2562" max="2562" width="4.85546875" style="282" customWidth="1"/>
    <col min="2563" max="2563" width="30.7109375" style="282" customWidth="1"/>
    <col min="2564" max="2564" width="7.7109375" style="282" customWidth="1"/>
    <col min="2565" max="2565" width="10.7109375" style="282" customWidth="1"/>
    <col min="2566" max="2566" width="13.7109375" style="282" customWidth="1"/>
    <col min="2567" max="2567" width="3" style="282" customWidth="1"/>
    <col min="2568" max="2568" width="17.5703125" style="282" customWidth="1"/>
    <col min="2569" max="2816" width="9.140625" style="282"/>
    <col min="2817" max="2817" width="4.5703125" style="282" customWidth="1"/>
    <col min="2818" max="2818" width="4.85546875" style="282" customWidth="1"/>
    <col min="2819" max="2819" width="30.7109375" style="282" customWidth="1"/>
    <col min="2820" max="2820" width="7.7109375" style="282" customWidth="1"/>
    <col min="2821" max="2821" width="10.7109375" style="282" customWidth="1"/>
    <col min="2822" max="2822" width="13.7109375" style="282" customWidth="1"/>
    <col min="2823" max="2823" width="3" style="282" customWidth="1"/>
    <col min="2824" max="2824" width="17.5703125" style="282" customWidth="1"/>
    <col min="2825" max="3072" width="9.140625" style="282"/>
    <col min="3073" max="3073" width="4.5703125" style="282" customWidth="1"/>
    <col min="3074" max="3074" width="4.85546875" style="282" customWidth="1"/>
    <col min="3075" max="3075" width="30.7109375" style="282" customWidth="1"/>
    <col min="3076" max="3076" width="7.7109375" style="282" customWidth="1"/>
    <col min="3077" max="3077" width="10.7109375" style="282" customWidth="1"/>
    <col min="3078" max="3078" width="13.7109375" style="282" customWidth="1"/>
    <col min="3079" max="3079" width="3" style="282" customWidth="1"/>
    <col min="3080" max="3080" width="17.5703125" style="282" customWidth="1"/>
    <col min="3081" max="3328" width="9.140625" style="282"/>
    <col min="3329" max="3329" width="4.5703125" style="282" customWidth="1"/>
    <col min="3330" max="3330" width="4.85546875" style="282" customWidth="1"/>
    <col min="3331" max="3331" width="30.7109375" style="282" customWidth="1"/>
    <col min="3332" max="3332" width="7.7109375" style="282" customWidth="1"/>
    <col min="3333" max="3333" width="10.7109375" style="282" customWidth="1"/>
    <col min="3334" max="3334" width="13.7109375" style="282" customWidth="1"/>
    <col min="3335" max="3335" width="3" style="282" customWidth="1"/>
    <col min="3336" max="3336" width="17.5703125" style="282" customWidth="1"/>
    <col min="3337" max="3584" width="9.140625" style="282"/>
    <col min="3585" max="3585" width="4.5703125" style="282" customWidth="1"/>
    <col min="3586" max="3586" width="4.85546875" style="282" customWidth="1"/>
    <col min="3587" max="3587" width="30.7109375" style="282" customWidth="1"/>
    <col min="3588" max="3588" width="7.7109375" style="282" customWidth="1"/>
    <col min="3589" max="3589" width="10.7109375" style="282" customWidth="1"/>
    <col min="3590" max="3590" width="13.7109375" style="282" customWidth="1"/>
    <col min="3591" max="3591" width="3" style="282" customWidth="1"/>
    <col min="3592" max="3592" width="17.5703125" style="282" customWidth="1"/>
    <col min="3593" max="3840" width="9.140625" style="282"/>
    <col min="3841" max="3841" width="4.5703125" style="282" customWidth="1"/>
    <col min="3842" max="3842" width="4.85546875" style="282" customWidth="1"/>
    <col min="3843" max="3843" width="30.7109375" style="282" customWidth="1"/>
    <col min="3844" max="3844" width="7.7109375" style="282" customWidth="1"/>
    <col min="3845" max="3845" width="10.7109375" style="282" customWidth="1"/>
    <col min="3846" max="3846" width="13.7109375" style="282" customWidth="1"/>
    <col min="3847" max="3847" width="3" style="282" customWidth="1"/>
    <col min="3848" max="3848" width="17.5703125" style="282" customWidth="1"/>
    <col min="3849" max="4096" width="9.140625" style="282"/>
    <col min="4097" max="4097" width="4.5703125" style="282" customWidth="1"/>
    <col min="4098" max="4098" width="4.85546875" style="282" customWidth="1"/>
    <col min="4099" max="4099" width="30.7109375" style="282" customWidth="1"/>
    <col min="4100" max="4100" width="7.7109375" style="282" customWidth="1"/>
    <col min="4101" max="4101" width="10.7109375" style="282" customWidth="1"/>
    <col min="4102" max="4102" width="13.7109375" style="282" customWidth="1"/>
    <col min="4103" max="4103" width="3" style="282" customWidth="1"/>
    <col min="4104" max="4104" width="17.5703125" style="282" customWidth="1"/>
    <col min="4105" max="4352" width="9.140625" style="282"/>
    <col min="4353" max="4353" width="4.5703125" style="282" customWidth="1"/>
    <col min="4354" max="4354" width="4.85546875" style="282" customWidth="1"/>
    <col min="4355" max="4355" width="30.7109375" style="282" customWidth="1"/>
    <col min="4356" max="4356" width="7.7109375" style="282" customWidth="1"/>
    <col min="4357" max="4357" width="10.7109375" style="282" customWidth="1"/>
    <col min="4358" max="4358" width="13.7109375" style="282" customWidth="1"/>
    <col min="4359" max="4359" width="3" style="282" customWidth="1"/>
    <col min="4360" max="4360" width="17.5703125" style="282" customWidth="1"/>
    <col min="4361" max="4608" width="9.140625" style="282"/>
    <col min="4609" max="4609" width="4.5703125" style="282" customWidth="1"/>
    <col min="4610" max="4610" width="4.85546875" style="282" customWidth="1"/>
    <col min="4611" max="4611" width="30.7109375" style="282" customWidth="1"/>
    <col min="4612" max="4612" width="7.7109375" style="282" customWidth="1"/>
    <col min="4613" max="4613" width="10.7109375" style="282" customWidth="1"/>
    <col min="4614" max="4614" width="13.7109375" style="282" customWidth="1"/>
    <col min="4615" max="4615" width="3" style="282" customWidth="1"/>
    <col min="4616" max="4616" width="17.5703125" style="282" customWidth="1"/>
    <col min="4617" max="4864" width="9.140625" style="282"/>
    <col min="4865" max="4865" width="4.5703125" style="282" customWidth="1"/>
    <col min="4866" max="4866" width="4.85546875" style="282" customWidth="1"/>
    <col min="4867" max="4867" width="30.7109375" style="282" customWidth="1"/>
    <col min="4868" max="4868" width="7.7109375" style="282" customWidth="1"/>
    <col min="4869" max="4869" width="10.7109375" style="282" customWidth="1"/>
    <col min="4870" max="4870" width="13.7109375" style="282" customWidth="1"/>
    <col min="4871" max="4871" width="3" style="282" customWidth="1"/>
    <col min="4872" max="4872" width="17.5703125" style="282" customWidth="1"/>
    <col min="4873" max="5120" width="9.140625" style="282"/>
    <col min="5121" max="5121" width="4.5703125" style="282" customWidth="1"/>
    <col min="5122" max="5122" width="4.85546875" style="282" customWidth="1"/>
    <col min="5123" max="5123" width="30.7109375" style="282" customWidth="1"/>
    <col min="5124" max="5124" width="7.7109375" style="282" customWidth="1"/>
    <col min="5125" max="5125" width="10.7109375" style="282" customWidth="1"/>
    <col min="5126" max="5126" width="13.7109375" style="282" customWidth="1"/>
    <col min="5127" max="5127" width="3" style="282" customWidth="1"/>
    <col min="5128" max="5128" width="17.5703125" style="282" customWidth="1"/>
    <col min="5129" max="5376" width="9.140625" style="282"/>
    <col min="5377" max="5377" width="4.5703125" style="282" customWidth="1"/>
    <col min="5378" max="5378" width="4.85546875" style="282" customWidth="1"/>
    <col min="5379" max="5379" width="30.7109375" style="282" customWidth="1"/>
    <col min="5380" max="5380" width="7.7109375" style="282" customWidth="1"/>
    <col min="5381" max="5381" width="10.7109375" style="282" customWidth="1"/>
    <col min="5382" max="5382" width="13.7109375" style="282" customWidth="1"/>
    <col min="5383" max="5383" width="3" style="282" customWidth="1"/>
    <col min="5384" max="5384" width="17.5703125" style="282" customWidth="1"/>
    <col min="5385" max="5632" width="9.140625" style="282"/>
    <col min="5633" max="5633" width="4.5703125" style="282" customWidth="1"/>
    <col min="5634" max="5634" width="4.85546875" style="282" customWidth="1"/>
    <col min="5635" max="5635" width="30.7109375" style="282" customWidth="1"/>
    <col min="5636" max="5636" width="7.7109375" style="282" customWidth="1"/>
    <col min="5637" max="5637" width="10.7109375" style="282" customWidth="1"/>
    <col min="5638" max="5638" width="13.7109375" style="282" customWidth="1"/>
    <col min="5639" max="5639" width="3" style="282" customWidth="1"/>
    <col min="5640" max="5640" width="17.5703125" style="282" customWidth="1"/>
    <col min="5641" max="5888" width="9.140625" style="282"/>
    <col min="5889" max="5889" width="4.5703125" style="282" customWidth="1"/>
    <col min="5890" max="5890" width="4.85546875" style="282" customWidth="1"/>
    <col min="5891" max="5891" width="30.7109375" style="282" customWidth="1"/>
    <col min="5892" max="5892" width="7.7109375" style="282" customWidth="1"/>
    <col min="5893" max="5893" width="10.7109375" style="282" customWidth="1"/>
    <col min="5894" max="5894" width="13.7109375" style="282" customWidth="1"/>
    <col min="5895" max="5895" width="3" style="282" customWidth="1"/>
    <col min="5896" max="5896" width="17.5703125" style="282" customWidth="1"/>
    <col min="5897" max="6144" width="9.140625" style="282"/>
    <col min="6145" max="6145" width="4.5703125" style="282" customWidth="1"/>
    <col min="6146" max="6146" width="4.85546875" style="282" customWidth="1"/>
    <col min="6147" max="6147" width="30.7109375" style="282" customWidth="1"/>
    <col min="6148" max="6148" width="7.7109375" style="282" customWidth="1"/>
    <col min="6149" max="6149" width="10.7109375" style="282" customWidth="1"/>
    <col min="6150" max="6150" width="13.7109375" style="282" customWidth="1"/>
    <col min="6151" max="6151" width="3" style="282" customWidth="1"/>
    <col min="6152" max="6152" width="17.5703125" style="282" customWidth="1"/>
    <col min="6153" max="6400" width="9.140625" style="282"/>
    <col min="6401" max="6401" width="4.5703125" style="282" customWidth="1"/>
    <col min="6402" max="6402" width="4.85546875" style="282" customWidth="1"/>
    <col min="6403" max="6403" width="30.7109375" style="282" customWidth="1"/>
    <col min="6404" max="6404" width="7.7109375" style="282" customWidth="1"/>
    <col min="6405" max="6405" width="10.7109375" style="282" customWidth="1"/>
    <col min="6406" max="6406" width="13.7109375" style="282" customWidth="1"/>
    <col min="6407" max="6407" width="3" style="282" customWidth="1"/>
    <col min="6408" max="6408" width="17.5703125" style="282" customWidth="1"/>
    <col min="6409" max="6656" width="9.140625" style="282"/>
    <col min="6657" max="6657" width="4.5703125" style="282" customWidth="1"/>
    <col min="6658" max="6658" width="4.85546875" style="282" customWidth="1"/>
    <col min="6659" max="6659" width="30.7109375" style="282" customWidth="1"/>
    <col min="6660" max="6660" width="7.7109375" style="282" customWidth="1"/>
    <col min="6661" max="6661" width="10.7109375" style="282" customWidth="1"/>
    <col min="6662" max="6662" width="13.7109375" style="282" customWidth="1"/>
    <col min="6663" max="6663" width="3" style="282" customWidth="1"/>
    <col min="6664" max="6664" width="17.5703125" style="282" customWidth="1"/>
    <col min="6665" max="6912" width="9.140625" style="282"/>
    <col min="6913" max="6913" width="4.5703125" style="282" customWidth="1"/>
    <col min="6914" max="6914" width="4.85546875" style="282" customWidth="1"/>
    <col min="6915" max="6915" width="30.7109375" style="282" customWidth="1"/>
    <col min="6916" max="6916" width="7.7109375" style="282" customWidth="1"/>
    <col min="6917" max="6917" width="10.7109375" style="282" customWidth="1"/>
    <col min="6918" max="6918" width="13.7109375" style="282" customWidth="1"/>
    <col min="6919" max="6919" width="3" style="282" customWidth="1"/>
    <col min="6920" max="6920" width="17.5703125" style="282" customWidth="1"/>
    <col min="6921" max="7168" width="9.140625" style="282"/>
    <col min="7169" max="7169" width="4.5703125" style="282" customWidth="1"/>
    <col min="7170" max="7170" width="4.85546875" style="282" customWidth="1"/>
    <col min="7171" max="7171" width="30.7109375" style="282" customWidth="1"/>
    <col min="7172" max="7172" width="7.7109375" style="282" customWidth="1"/>
    <col min="7173" max="7173" width="10.7109375" style="282" customWidth="1"/>
    <col min="7174" max="7174" width="13.7109375" style="282" customWidth="1"/>
    <col min="7175" max="7175" width="3" style="282" customWidth="1"/>
    <col min="7176" max="7176" width="17.5703125" style="282" customWidth="1"/>
    <col min="7177" max="7424" width="9.140625" style="282"/>
    <col min="7425" max="7425" width="4.5703125" style="282" customWidth="1"/>
    <col min="7426" max="7426" width="4.85546875" style="282" customWidth="1"/>
    <col min="7427" max="7427" width="30.7109375" style="282" customWidth="1"/>
    <col min="7428" max="7428" width="7.7109375" style="282" customWidth="1"/>
    <col min="7429" max="7429" width="10.7109375" style="282" customWidth="1"/>
    <col min="7430" max="7430" width="13.7109375" style="282" customWidth="1"/>
    <col min="7431" max="7431" width="3" style="282" customWidth="1"/>
    <col min="7432" max="7432" width="17.5703125" style="282" customWidth="1"/>
    <col min="7433" max="7680" width="9.140625" style="282"/>
    <col min="7681" max="7681" width="4.5703125" style="282" customWidth="1"/>
    <col min="7682" max="7682" width="4.85546875" style="282" customWidth="1"/>
    <col min="7683" max="7683" width="30.7109375" style="282" customWidth="1"/>
    <col min="7684" max="7684" width="7.7109375" style="282" customWidth="1"/>
    <col min="7685" max="7685" width="10.7109375" style="282" customWidth="1"/>
    <col min="7686" max="7686" width="13.7109375" style="282" customWidth="1"/>
    <col min="7687" max="7687" width="3" style="282" customWidth="1"/>
    <col min="7688" max="7688" width="17.5703125" style="282" customWidth="1"/>
    <col min="7689" max="7936" width="9.140625" style="282"/>
    <col min="7937" max="7937" width="4.5703125" style="282" customWidth="1"/>
    <col min="7938" max="7938" width="4.85546875" style="282" customWidth="1"/>
    <col min="7939" max="7939" width="30.7109375" style="282" customWidth="1"/>
    <col min="7940" max="7940" width="7.7109375" style="282" customWidth="1"/>
    <col min="7941" max="7941" width="10.7109375" style="282" customWidth="1"/>
    <col min="7942" max="7942" width="13.7109375" style="282" customWidth="1"/>
    <col min="7943" max="7943" width="3" style="282" customWidth="1"/>
    <col min="7944" max="7944" width="17.5703125" style="282" customWidth="1"/>
    <col min="7945" max="8192" width="9.140625" style="282"/>
    <col min="8193" max="8193" width="4.5703125" style="282" customWidth="1"/>
    <col min="8194" max="8194" width="4.85546875" style="282" customWidth="1"/>
    <col min="8195" max="8195" width="30.7109375" style="282" customWidth="1"/>
    <col min="8196" max="8196" width="7.7109375" style="282" customWidth="1"/>
    <col min="8197" max="8197" width="10.7109375" style="282" customWidth="1"/>
    <col min="8198" max="8198" width="13.7109375" style="282" customWidth="1"/>
    <col min="8199" max="8199" width="3" style="282" customWidth="1"/>
    <col min="8200" max="8200" width="17.5703125" style="282" customWidth="1"/>
    <col min="8201" max="8448" width="9.140625" style="282"/>
    <col min="8449" max="8449" width="4.5703125" style="282" customWidth="1"/>
    <col min="8450" max="8450" width="4.85546875" style="282" customWidth="1"/>
    <col min="8451" max="8451" width="30.7109375" style="282" customWidth="1"/>
    <col min="8452" max="8452" width="7.7109375" style="282" customWidth="1"/>
    <col min="8453" max="8453" width="10.7109375" style="282" customWidth="1"/>
    <col min="8454" max="8454" width="13.7109375" style="282" customWidth="1"/>
    <col min="8455" max="8455" width="3" style="282" customWidth="1"/>
    <col min="8456" max="8456" width="17.5703125" style="282" customWidth="1"/>
    <col min="8457" max="8704" width="9.140625" style="282"/>
    <col min="8705" max="8705" width="4.5703125" style="282" customWidth="1"/>
    <col min="8706" max="8706" width="4.85546875" style="282" customWidth="1"/>
    <col min="8707" max="8707" width="30.7109375" style="282" customWidth="1"/>
    <col min="8708" max="8708" width="7.7109375" style="282" customWidth="1"/>
    <col min="8709" max="8709" width="10.7109375" style="282" customWidth="1"/>
    <col min="8710" max="8710" width="13.7109375" style="282" customWidth="1"/>
    <col min="8711" max="8711" width="3" style="282" customWidth="1"/>
    <col min="8712" max="8712" width="17.5703125" style="282" customWidth="1"/>
    <col min="8713" max="8960" width="9.140625" style="282"/>
    <col min="8961" max="8961" width="4.5703125" style="282" customWidth="1"/>
    <col min="8962" max="8962" width="4.85546875" style="282" customWidth="1"/>
    <col min="8963" max="8963" width="30.7109375" style="282" customWidth="1"/>
    <col min="8964" max="8964" width="7.7109375" style="282" customWidth="1"/>
    <col min="8965" max="8965" width="10.7109375" style="282" customWidth="1"/>
    <col min="8966" max="8966" width="13.7109375" style="282" customWidth="1"/>
    <col min="8967" max="8967" width="3" style="282" customWidth="1"/>
    <col min="8968" max="8968" width="17.5703125" style="282" customWidth="1"/>
    <col min="8969" max="9216" width="9.140625" style="282"/>
    <col min="9217" max="9217" width="4.5703125" style="282" customWidth="1"/>
    <col min="9218" max="9218" width="4.85546875" style="282" customWidth="1"/>
    <col min="9219" max="9219" width="30.7109375" style="282" customWidth="1"/>
    <col min="9220" max="9220" width="7.7109375" style="282" customWidth="1"/>
    <col min="9221" max="9221" width="10.7109375" style="282" customWidth="1"/>
    <col min="9222" max="9222" width="13.7109375" style="282" customWidth="1"/>
    <col min="9223" max="9223" width="3" style="282" customWidth="1"/>
    <col min="9224" max="9224" width="17.5703125" style="282" customWidth="1"/>
    <col min="9225" max="9472" width="9.140625" style="282"/>
    <col min="9473" max="9473" width="4.5703125" style="282" customWidth="1"/>
    <col min="9474" max="9474" width="4.85546875" style="282" customWidth="1"/>
    <col min="9475" max="9475" width="30.7109375" style="282" customWidth="1"/>
    <col min="9476" max="9476" width="7.7109375" style="282" customWidth="1"/>
    <col min="9477" max="9477" width="10.7109375" style="282" customWidth="1"/>
    <col min="9478" max="9478" width="13.7109375" style="282" customWidth="1"/>
    <col min="9479" max="9479" width="3" style="282" customWidth="1"/>
    <col min="9480" max="9480" width="17.5703125" style="282" customWidth="1"/>
    <col min="9481" max="9728" width="9.140625" style="282"/>
    <col min="9729" max="9729" width="4.5703125" style="282" customWidth="1"/>
    <col min="9730" max="9730" width="4.85546875" style="282" customWidth="1"/>
    <col min="9731" max="9731" width="30.7109375" style="282" customWidth="1"/>
    <col min="9732" max="9732" width="7.7109375" style="282" customWidth="1"/>
    <col min="9733" max="9733" width="10.7109375" style="282" customWidth="1"/>
    <col min="9734" max="9734" width="13.7109375" style="282" customWidth="1"/>
    <col min="9735" max="9735" width="3" style="282" customWidth="1"/>
    <col min="9736" max="9736" width="17.5703125" style="282" customWidth="1"/>
    <col min="9737" max="9984" width="9.140625" style="282"/>
    <col min="9985" max="9985" width="4.5703125" style="282" customWidth="1"/>
    <col min="9986" max="9986" width="4.85546875" style="282" customWidth="1"/>
    <col min="9987" max="9987" width="30.7109375" style="282" customWidth="1"/>
    <col min="9988" max="9988" width="7.7109375" style="282" customWidth="1"/>
    <col min="9989" max="9989" width="10.7109375" style="282" customWidth="1"/>
    <col min="9990" max="9990" width="13.7109375" style="282" customWidth="1"/>
    <col min="9991" max="9991" width="3" style="282" customWidth="1"/>
    <col min="9992" max="9992" width="17.5703125" style="282" customWidth="1"/>
    <col min="9993" max="10240" width="9.140625" style="282"/>
    <col min="10241" max="10241" width="4.5703125" style="282" customWidth="1"/>
    <col min="10242" max="10242" width="4.85546875" style="282" customWidth="1"/>
    <col min="10243" max="10243" width="30.7109375" style="282" customWidth="1"/>
    <col min="10244" max="10244" width="7.7109375" style="282" customWidth="1"/>
    <col min="10245" max="10245" width="10.7109375" style="282" customWidth="1"/>
    <col min="10246" max="10246" width="13.7109375" style="282" customWidth="1"/>
    <col min="10247" max="10247" width="3" style="282" customWidth="1"/>
    <col min="10248" max="10248" width="17.5703125" style="282" customWidth="1"/>
    <col min="10249" max="10496" width="9.140625" style="282"/>
    <col min="10497" max="10497" width="4.5703125" style="282" customWidth="1"/>
    <col min="10498" max="10498" width="4.85546875" style="282" customWidth="1"/>
    <col min="10499" max="10499" width="30.7109375" style="282" customWidth="1"/>
    <col min="10500" max="10500" width="7.7109375" style="282" customWidth="1"/>
    <col min="10501" max="10501" width="10.7109375" style="282" customWidth="1"/>
    <col min="10502" max="10502" width="13.7109375" style="282" customWidth="1"/>
    <col min="10503" max="10503" width="3" style="282" customWidth="1"/>
    <col min="10504" max="10504" width="17.5703125" style="282" customWidth="1"/>
    <col min="10505" max="10752" width="9.140625" style="282"/>
    <col min="10753" max="10753" width="4.5703125" style="282" customWidth="1"/>
    <col min="10754" max="10754" width="4.85546875" style="282" customWidth="1"/>
    <col min="10755" max="10755" width="30.7109375" style="282" customWidth="1"/>
    <col min="10756" max="10756" width="7.7109375" style="282" customWidth="1"/>
    <col min="10757" max="10757" width="10.7109375" style="282" customWidth="1"/>
    <col min="10758" max="10758" width="13.7109375" style="282" customWidth="1"/>
    <col min="10759" max="10759" width="3" style="282" customWidth="1"/>
    <col min="10760" max="10760" width="17.5703125" style="282" customWidth="1"/>
    <col min="10761" max="11008" width="9.140625" style="282"/>
    <col min="11009" max="11009" width="4.5703125" style="282" customWidth="1"/>
    <col min="11010" max="11010" width="4.85546875" style="282" customWidth="1"/>
    <col min="11011" max="11011" width="30.7109375" style="282" customWidth="1"/>
    <col min="11012" max="11012" width="7.7109375" style="282" customWidth="1"/>
    <col min="11013" max="11013" width="10.7109375" style="282" customWidth="1"/>
    <col min="11014" max="11014" width="13.7109375" style="282" customWidth="1"/>
    <col min="11015" max="11015" width="3" style="282" customWidth="1"/>
    <col min="11016" max="11016" width="17.5703125" style="282" customWidth="1"/>
    <col min="11017" max="11264" width="9.140625" style="282"/>
    <col min="11265" max="11265" width="4.5703125" style="282" customWidth="1"/>
    <col min="11266" max="11266" width="4.85546875" style="282" customWidth="1"/>
    <col min="11267" max="11267" width="30.7109375" style="282" customWidth="1"/>
    <col min="11268" max="11268" width="7.7109375" style="282" customWidth="1"/>
    <col min="11269" max="11269" width="10.7109375" style="282" customWidth="1"/>
    <col min="11270" max="11270" width="13.7109375" style="282" customWidth="1"/>
    <col min="11271" max="11271" width="3" style="282" customWidth="1"/>
    <col min="11272" max="11272" width="17.5703125" style="282" customWidth="1"/>
    <col min="11273" max="11520" width="9.140625" style="282"/>
    <col min="11521" max="11521" width="4.5703125" style="282" customWidth="1"/>
    <col min="11522" max="11522" width="4.85546875" style="282" customWidth="1"/>
    <col min="11523" max="11523" width="30.7109375" style="282" customWidth="1"/>
    <col min="11524" max="11524" width="7.7109375" style="282" customWidth="1"/>
    <col min="11525" max="11525" width="10.7109375" style="282" customWidth="1"/>
    <col min="11526" max="11526" width="13.7109375" style="282" customWidth="1"/>
    <col min="11527" max="11527" width="3" style="282" customWidth="1"/>
    <col min="11528" max="11528" width="17.5703125" style="282" customWidth="1"/>
    <col min="11529" max="11776" width="9.140625" style="282"/>
    <col min="11777" max="11777" width="4.5703125" style="282" customWidth="1"/>
    <col min="11778" max="11778" width="4.85546875" style="282" customWidth="1"/>
    <col min="11779" max="11779" width="30.7109375" style="282" customWidth="1"/>
    <col min="11780" max="11780" width="7.7109375" style="282" customWidth="1"/>
    <col min="11781" max="11781" width="10.7109375" style="282" customWidth="1"/>
    <col min="11782" max="11782" width="13.7109375" style="282" customWidth="1"/>
    <col min="11783" max="11783" width="3" style="282" customWidth="1"/>
    <col min="11784" max="11784" width="17.5703125" style="282" customWidth="1"/>
    <col min="11785" max="12032" width="9.140625" style="282"/>
    <col min="12033" max="12033" width="4.5703125" style="282" customWidth="1"/>
    <col min="12034" max="12034" width="4.85546875" style="282" customWidth="1"/>
    <col min="12035" max="12035" width="30.7109375" style="282" customWidth="1"/>
    <col min="12036" max="12036" width="7.7109375" style="282" customWidth="1"/>
    <col min="12037" max="12037" width="10.7109375" style="282" customWidth="1"/>
    <col min="12038" max="12038" width="13.7109375" style="282" customWidth="1"/>
    <col min="12039" max="12039" width="3" style="282" customWidth="1"/>
    <col min="12040" max="12040" width="17.5703125" style="282" customWidth="1"/>
    <col min="12041" max="12288" width="9.140625" style="282"/>
    <col min="12289" max="12289" width="4.5703125" style="282" customWidth="1"/>
    <col min="12290" max="12290" width="4.85546875" style="282" customWidth="1"/>
    <col min="12291" max="12291" width="30.7109375" style="282" customWidth="1"/>
    <col min="12292" max="12292" width="7.7109375" style="282" customWidth="1"/>
    <col min="12293" max="12293" width="10.7109375" style="282" customWidth="1"/>
    <col min="12294" max="12294" width="13.7109375" style="282" customWidth="1"/>
    <col min="12295" max="12295" width="3" style="282" customWidth="1"/>
    <col min="12296" max="12296" width="17.5703125" style="282" customWidth="1"/>
    <col min="12297" max="12544" width="9.140625" style="282"/>
    <col min="12545" max="12545" width="4.5703125" style="282" customWidth="1"/>
    <col min="12546" max="12546" width="4.85546875" style="282" customWidth="1"/>
    <col min="12547" max="12547" width="30.7109375" style="282" customWidth="1"/>
    <col min="12548" max="12548" width="7.7109375" style="282" customWidth="1"/>
    <col min="12549" max="12549" width="10.7109375" style="282" customWidth="1"/>
    <col min="12550" max="12550" width="13.7109375" style="282" customWidth="1"/>
    <col min="12551" max="12551" width="3" style="282" customWidth="1"/>
    <col min="12552" max="12552" width="17.5703125" style="282" customWidth="1"/>
    <col min="12553" max="12800" width="9.140625" style="282"/>
    <col min="12801" max="12801" width="4.5703125" style="282" customWidth="1"/>
    <col min="12802" max="12802" width="4.85546875" style="282" customWidth="1"/>
    <col min="12803" max="12803" width="30.7109375" style="282" customWidth="1"/>
    <col min="12804" max="12804" width="7.7109375" style="282" customWidth="1"/>
    <col min="12805" max="12805" width="10.7109375" style="282" customWidth="1"/>
    <col min="12806" max="12806" width="13.7109375" style="282" customWidth="1"/>
    <col min="12807" max="12807" width="3" style="282" customWidth="1"/>
    <col min="12808" max="12808" width="17.5703125" style="282" customWidth="1"/>
    <col min="12809" max="13056" width="9.140625" style="282"/>
    <col min="13057" max="13057" width="4.5703125" style="282" customWidth="1"/>
    <col min="13058" max="13058" width="4.85546875" style="282" customWidth="1"/>
    <col min="13059" max="13059" width="30.7109375" style="282" customWidth="1"/>
    <col min="13060" max="13060" width="7.7109375" style="282" customWidth="1"/>
    <col min="13061" max="13061" width="10.7109375" style="282" customWidth="1"/>
    <col min="13062" max="13062" width="13.7109375" style="282" customWidth="1"/>
    <col min="13063" max="13063" width="3" style="282" customWidth="1"/>
    <col min="13064" max="13064" width="17.5703125" style="282" customWidth="1"/>
    <col min="13065" max="13312" width="9.140625" style="282"/>
    <col min="13313" max="13313" width="4.5703125" style="282" customWidth="1"/>
    <col min="13314" max="13314" width="4.85546875" style="282" customWidth="1"/>
    <col min="13315" max="13315" width="30.7109375" style="282" customWidth="1"/>
    <col min="13316" max="13316" width="7.7109375" style="282" customWidth="1"/>
    <col min="13317" max="13317" width="10.7109375" style="282" customWidth="1"/>
    <col min="13318" max="13318" width="13.7109375" style="282" customWidth="1"/>
    <col min="13319" max="13319" width="3" style="282" customWidth="1"/>
    <col min="13320" max="13320" width="17.5703125" style="282" customWidth="1"/>
    <col min="13321" max="13568" width="9.140625" style="282"/>
    <col min="13569" max="13569" width="4.5703125" style="282" customWidth="1"/>
    <col min="13570" max="13570" width="4.85546875" style="282" customWidth="1"/>
    <col min="13571" max="13571" width="30.7109375" style="282" customWidth="1"/>
    <col min="13572" max="13572" width="7.7109375" style="282" customWidth="1"/>
    <col min="13573" max="13573" width="10.7109375" style="282" customWidth="1"/>
    <col min="13574" max="13574" width="13.7109375" style="282" customWidth="1"/>
    <col min="13575" max="13575" width="3" style="282" customWidth="1"/>
    <col min="13576" max="13576" width="17.5703125" style="282" customWidth="1"/>
    <col min="13577" max="13824" width="9.140625" style="282"/>
    <col min="13825" max="13825" width="4.5703125" style="282" customWidth="1"/>
    <col min="13826" max="13826" width="4.85546875" style="282" customWidth="1"/>
    <col min="13827" max="13827" width="30.7109375" style="282" customWidth="1"/>
    <col min="13828" max="13828" width="7.7109375" style="282" customWidth="1"/>
    <col min="13829" max="13829" width="10.7109375" style="282" customWidth="1"/>
    <col min="13830" max="13830" width="13.7109375" style="282" customWidth="1"/>
    <col min="13831" max="13831" width="3" style="282" customWidth="1"/>
    <col min="13832" max="13832" width="17.5703125" style="282" customWidth="1"/>
    <col min="13833" max="14080" width="9.140625" style="282"/>
    <col min="14081" max="14081" width="4.5703125" style="282" customWidth="1"/>
    <col min="14082" max="14082" width="4.85546875" style="282" customWidth="1"/>
    <col min="14083" max="14083" width="30.7109375" style="282" customWidth="1"/>
    <col min="14084" max="14084" width="7.7109375" style="282" customWidth="1"/>
    <col min="14085" max="14085" width="10.7109375" style="282" customWidth="1"/>
    <col min="14086" max="14086" width="13.7109375" style="282" customWidth="1"/>
    <col min="14087" max="14087" width="3" style="282" customWidth="1"/>
    <col min="14088" max="14088" width="17.5703125" style="282" customWidth="1"/>
    <col min="14089" max="14336" width="9.140625" style="282"/>
    <col min="14337" max="14337" width="4.5703125" style="282" customWidth="1"/>
    <col min="14338" max="14338" width="4.85546875" style="282" customWidth="1"/>
    <col min="14339" max="14339" width="30.7109375" style="282" customWidth="1"/>
    <col min="14340" max="14340" width="7.7109375" style="282" customWidth="1"/>
    <col min="14341" max="14341" width="10.7109375" style="282" customWidth="1"/>
    <col min="14342" max="14342" width="13.7109375" style="282" customWidth="1"/>
    <col min="14343" max="14343" width="3" style="282" customWidth="1"/>
    <col min="14344" max="14344" width="17.5703125" style="282" customWidth="1"/>
    <col min="14345" max="14592" width="9.140625" style="282"/>
    <col min="14593" max="14593" width="4.5703125" style="282" customWidth="1"/>
    <col min="14594" max="14594" width="4.85546875" style="282" customWidth="1"/>
    <col min="14595" max="14595" width="30.7109375" style="282" customWidth="1"/>
    <col min="14596" max="14596" width="7.7109375" style="282" customWidth="1"/>
    <col min="14597" max="14597" width="10.7109375" style="282" customWidth="1"/>
    <col min="14598" max="14598" width="13.7109375" style="282" customWidth="1"/>
    <col min="14599" max="14599" width="3" style="282" customWidth="1"/>
    <col min="14600" max="14600" width="17.5703125" style="282" customWidth="1"/>
    <col min="14601" max="14848" width="9.140625" style="282"/>
    <col min="14849" max="14849" width="4.5703125" style="282" customWidth="1"/>
    <col min="14850" max="14850" width="4.85546875" style="282" customWidth="1"/>
    <col min="14851" max="14851" width="30.7109375" style="282" customWidth="1"/>
    <col min="14852" max="14852" width="7.7109375" style="282" customWidth="1"/>
    <col min="14853" max="14853" width="10.7109375" style="282" customWidth="1"/>
    <col min="14854" max="14854" width="13.7109375" style="282" customWidth="1"/>
    <col min="14855" max="14855" width="3" style="282" customWidth="1"/>
    <col min="14856" max="14856" width="17.5703125" style="282" customWidth="1"/>
    <col min="14857" max="15104" width="9.140625" style="282"/>
    <col min="15105" max="15105" width="4.5703125" style="282" customWidth="1"/>
    <col min="15106" max="15106" width="4.85546875" style="282" customWidth="1"/>
    <col min="15107" max="15107" width="30.7109375" style="282" customWidth="1"/>
    <col min="15108" max="15108" width="7.7109375" style="282" customWidth="1"/>
    <col min="15109" max="15109" width="10.7109375" style="282" customWidth="1"/>
    <col min="15110" max="15110" width="13.7109375" style="282" customWidth="1"/>
    <col min="15111" max="15111" width="3" style="282" customWidth="1"/>
    <col min="15112" max="15112" width="17.5703125" style="282" customWidth="1"/>
    <col min="15113" max="15360" width="9.140625" style="282"/>
    <col min="15361" max="15361" width="4.5703125" style="282" customWidth="1"/>
    <col min="15362" max="15362" width="4.85546875" style="282" customWidth="1"/>
    <col min="15363" max="15363" width="30.7109375" style="282" customWidth="1"/>
    <col min="15364" max="15364" width="7.7109375" style="282" customWidth="1"/>
    <col min="15365" max="15365" width="10.7109375" style="282" customWidth="1"/>
    <col min="15366" max="15366" width="13.7109375" style="282" customWidth="1"/>
    <col min="15367" max="15367" width="3" style="282" customWidth="1"/>
    <col min="15368" max="15368" width="17.5703125" style="282" customWidth="1"/>
    <col min="15369" max="15616" width="9.140625" style="282"/>
    <col min="15617" max="15617" width="4.5703125" style="282" customWidth="1"/>
    <col min="15618" max="15618" width="4.85546875" style="282" customWidth="1"/>
    <col min="15619" max="15619" width="30.7109375" style="282" customWidth="1"/>
    <col min="15620" max="15620" width="7.7109375" style="282" customWidth="1"/>
    <col min="15621" max="15621" width="10.7109375" style="282" customWidth="1"/>
    <col min="15622" max="15622" width="13.7109375" style="282" customWidth="1"/>
    <col min="15623" max="15623" width="3" style="282" customWidth="1"/>
    <col min="15624" max="15624" width="17.5703125" style="282" customWidth="1"/>
    <col min="15625" max="15872" width="9.140625" style="282"/>
    <col min="15873" max="15873" width="4.5703125" style="282" customWidth="1"/>
    <col min="15874" max="15874" width="4.85546875" style="282" customWidth="1"/>
    <col min="15875" max="15875" width="30.7109375" style="282" customWidth="1"/>
    <col min="15876" max="15876" width="7.7109375" style="282" customWidth="1"/>
    <col min="15877" max="15877" width="10.7109375" style="282" customWidth="1"/>
    <col min="15878" max="15878" width="13.7109375" style="282" customWidth="1"/>
    <col min="15879" max="15879" width="3" style="282" customWidth="1"/>
    <col min="15880" max="15880" width="17.5703125" style="282" customWidth="1"/>
    <col min="15881" max="16128" width="9.140625" style="282"/>
    <col min="16129" max="16129" width="4.5703125" style="282" customWidth="1"/>
    <col min="16130" max="16130" width="4.85546875" style="282" customWidth="1"/>
    <col min="16131" max="16131" width="30.7109375" style="282" customWidth="1"/>
    <col min="16132" max="16132" width="7.7109375" style="282" customWidth="1"/>
    <col min="16133" max="16133" width="10.7109375" style="282" customWidth="1"/>
    <col min="16134" max="16134" width="13.7109375" style="282" customWidth="1"/>
    <col min="16135" max="16135" width="3" style="282" customWidth="1"/>
    <col min="16136" max="16136" width="17.5703125" style="282" customWidth="1"/>
    <col min="16137" max="16384" width="9.140625" style="282"/>
  </cols>
  <sheetData>
    <row r="1" spans="1:9" s="274" customFormat="1" ht="15">
      <c r="A1" s="539"/>
      <c r="B1" s="657" t="s">
        <v>1655</v>
      </c>
      <c r="C1" s="658"/>
      <c r="D1" s="658"/>
      <c r="E1" s="658"/>
      <c r="F1" s="658"/>
      <c r="G1" s="658"/>
      <c r="H1" s="658"/>
      <c r="I1" s="273"/>
    </row>
    <row r="2" spans="1:9" s="274" customFormat="1" ht="15">
      <c r="A2" s="539"/>
      <c r="B2" s="275"/>
      <c r="D2" s="276"/>
      <c r="E2" s="273"/>
      <c r="F2" s="273"/>
      <c r="G2" s="273"/>
      <c r="H2" s="277"/>
      <c r="I2" s="273"/>
    </row>
    <row r="3" spans="1:9" s="274" customFormat="1" ht="46.15" customHeight="1">
      <c r="A3" s="540"/>
      <c r="B3" s="659" t="s">
        <v>941</v>
      </c>
      <c r="C3" s="659"/>
      <c r="D3" s="659"/>
      <c r="E3" s="659"/>
      <c r="F3" s="659"/>
      <c r="G3" s="659"/>
      <c r="H3" s="659"/>
    </row>
    <row r="4" spans="1:9" s="274" customFormat="1" ht="150.6" customHeight="1">
      <c r="A4" s="540"/>
      <c r="B4" s="647" t="s">
        <v>942</v>
      </c>
      <c r="C4" s="647"/>
      <c r="D4" s="647"/>
      <c r="E4" s="647"/>
      <c r="F4" s="647"/>
      <c r="G4" s="647"/>
      <c r="H4" s="647"/>
    </row>
    <row r="5" spans="1:9" s="274" customFormat="1" ht="75" customHeight="1">
      <c r="A5" s="540"/>
      <c r="B5" s="655" t="s">
        <v>943</v>
      </c>
      <c r="C5" s="655"/>
      <c r="D5" s="655"/>
      <c r="E5" s="655"/>
      <c r="F5" s="655"/>
      <c r="G5" s="655"/>
      <c r="H5" s="655"/>
    </row>
    <row r="6" spans="1:9" s="274" customFormat="1" ht="75" customHeight="1">
      <c r="A6" s="540"/>
      <c r="B6" s="655" t="s">
        <v>944</v>
      </c>
      <c r="C6" s="655"/>
      <c r="D6" s="655"/>
      <c r="E6" s="655"/>
      <c r="F6" s="655"/>
      <c r="G6" s="655"/>
      <c r="H6" s="655"/>
    </row>
    <row r="7" spans="1:9" s="274" customFormat="1" ht="63" customHeight="1">
      <c r="A7" s="540"/>
      <c r="B7" s="647" t="s">
        <v>945</v>
      </c>
      <c r="C7" s="647"/>
      <c r="D7" s="647"/>
      <c r="E7" s="647"/>
      <c r="F7" s="647"/>
      <c r="G7" s="647"/>
      <c r="H7" s="647"/>
    </row>
    <row r="8" spans="1:9" s="274" customFormat="1" ht="60" customHeight="1">
      <c r="A8" s="540"/>
      <c r="B8" s="655" t="s">
        <v>946</v>
      </c>
      <c r="C8" s="655"/>
      <c r="D8" s="655"/>
      <c r="E8" s="655"/>
      <c r="F8" s="655"/>
      <c r="G8" s="655"/>
      <c r="H8" s="655"/>
    </row>
    <row r="9" spans="1:9" s="274" customFormat="1" ht="63.75" customHeight="1">
      <c r="A9" s="540"/>
      <c r="B9" s="647" t="s">
        <v>947</v>
      </c>
      <c r="C9" s="647"/>
      <c r="D9" s="647"/>
      <c r="E9" s="647"/>
      <c r="F9" s="647"/>
      <c r="G9" s="647"/>
      <c r="H9" s="647"/>
    </row>
    <row r="10" spans="1:9" s="274" customFormat="1" ht="60.75" customHeight="1">
      <c r="A10" s="540"/>
      <c r="B10" s="655" t="s">
        <v>948</v>
      </c>
      <c r="C10" s="655"/>
      <c r="D10" s="655"/>
      <c r="E10" s="655"/>
      <c r="F10" s="655"/>
      <c r="G10" s="655"/>
      <c r="H10" s="655"/>
    </row>
    <row r="11" spans="1:9" s="274" customFormat="1" ht="65.25" customHeight="1">
      <c r="A11" s="540"/>
      <c r="B11" s="655" t="s">
        <v>949</v>
      </c>
      <c r="C11" s="655"/>
      <c r="D11" s="655"/>
      <c r="E11" s="655"/>
      <c r="F11" s="655"/>
      <c r="G11" s="655"/>
      <c r="H11" s="655"/>
    </row>
    <row r="12" spans="1:9" s="274" customFormat="1">
      <c r="A12" s="540"/>
      <c r="B12" s="278"/>
      <c r="C12" s="126"/>
      <c r="D12" s="125"/>
      <c r="E12" s="126"/>
      <c r="F12" s="126"/>
      <c r="G12" s="126"/>
      <c r="H12" s="269"/>
    </row>
    <row r="13" spans="1:9" s="274" customFormat="1">
      <c r="A13" s="540"/>
      <c r="B13" s="278"/>
      <c r="C13" s="126"/>
      <c r="D13" s="125"/>
      <c r="E13" s="126"/>
      <c r="F13" s="126"/>
      <c r="G13" s="126"/>
      <c r="H13" s="269"/>
    </row>
    <row r="14" spans="1:9" s="274" customFormat="1">
      <c r="A14" s="540"/>
      <c r="B14" s="278"/>
      <c r="C14" s="126"/>
      <c r="D14" s="125"/>
      <c r="E14" s="126"/>
      <c r="F14" s="126"/>
      <c r="G14" s="126"/>
      <c r="H14" s="269"/>
    </row>
    <row r="15" spans="1:9" s="274" customFormat="1">
      <c r="A15" s="540"/>
      <c r="B15" s="278"/>
      <c r="C15" s="126"/>
      <c r="D15" s="125"/>
      <c r="E15" s="126"/>
      <c r="F15" s="126"/>
      <c r="G15" s="126"/>
      <c r="H15" s="269"/>
    </row>
    <row r="16" spans="1:9" s="274" customFormat="1">
      <c r="A16" s="540"/>
      <c r="B16" s="278"/>
      <c r="C16" s="126"/>
      <c r="D16" s="125"/>
      <c r="E16" s="126"/>
      <c r="F16" s="126"/>
      <c r="G16" s="126"/>
      <c r="H16" s="269"/>
    </row>
    <row r="17" spans="1:8" s="274" customFormat="1">
      <c r="A17" s="540"/>
      <c r="B17" s="656" t="s">
        <v>950</v>
      </c>
      <c r="C17" s="656"/>
      <c r="D17" s="656"/>
      <c r="E17" s="656"/>
      <c r="F17" s="656"/>
      <c r="G17" s="656"/>
      <c r="H17" s="656"/>
    </row>
    <row r="18" spans="1:8" s="274" customFormat="1">
      <c r="A18" s="540"/>
      <c r="B18" s="278"/>
      <c r="C18" s="126"/>
      <c r="D18" s="125"/>
      <c r="E18" s="126"/>
      <c r="F18" s="126"/>
      <c r="G18" s="126"/>
      <c r="H18" s="269"/>
    </row>
    <row r="19" spans="1:8" s="274" customFormat="1">
      <c r="A19" s="540"/>
      <c r="B19" s="125" t="s">
        <v>951</v>
      </c>
      <c r="C19" s="126"/>
      <c r="D19" s="125"/>
      <c r="E19" s="126"/>
      <c r="F19" s="126"/>
      <c r="G19" s="126"/>
      <c r="H19" s="269"/>
    </row>
    <row r="20" spans="1:8" s="274" customFormat="1">
      <c r="A20" s="540"/>
      <c r="B20" s="125" t="s">
        <v>952</v>
      </c>
      <c r="C20" s="126"/>
      <c r="D20" s="125"/>
      <c r="E20" s="126"/>
      <c r="F20" s="126"/>
      <c r="G20" s="126"/>
      <c r="H20" s="269"/>
    </row>
    <row r="21" spans="1:8" s="274" customFormat="1">
      <c r="A21" s="540"/>
      <c r="B21" s="125" t="s">
        <v>953</v>
      </c>
      <c r="C21" s="126"/>
      <c r="D21" s="125"/>
      <c r="E21" s="126"/>
      <c r="F21" s="126"/>
      <c r="G21" s="126"/>
      <c r="H21" s="269"/>
    </row>
    <row r="22" spans="1:8" s="274" customFormat="1">
      <c r="A22" s="540"/>
      <c r="B22" s="125" t="s">
        <v>954</v>
      </c>
      <c r="C22" s="126"/>
      <c r="D22" s="125"/>
      <c r="E22" s="126"/>
      <c r="F22" s="126"/>
      <c r="G22" s="126"/>
      <c r="H22" s="269"/>
    </row>
    <row r="23" spans="1:8" s="274" customFormat="1">
      <c r="A23" s="540"/>
      <c r="B23" s="278"/>
      <c r="C23" s="126"/>
      <c r="D23" s="125"/>
      <c r="E23" s="126"/>
      <c r="F23" s="126"/>
      <c r="G23" s="126"/>
      <c r="H23" s="269"/>
    </row>
    <row r="24" spans="1:8" s="274" customFormat="1" ht="28.5" customHeight="1">
      <c r="A24" s="540"/>
      <c r="B24" s="647" t="s">
        <v>955</v>
      </c>
      <c r="C24" s="647"/>
      <c r="D24" s="647"/>
      <c r="E24" s="647"/>
      <c r="F24" s="647"/>
      <c r="G24" s="647"/>
      <c r="H24" s="647"/>
    </row>
    <row r="25" spans="1:8" s="274" customFormat="1">
      <c r="A25" s="540"/>
      <c r="B25" s="278"/>
      <c r="C25" s="126"/>
      <c r="D25" s="125"/>
      <c r="E25" s="126"/>
      <c r="F25" s="126"/>
      <c r="G25" s="126"/>
      <c r="H25" s="269"/>
    </row>
    <row r="26" spans="1:8" s="274" customFormat="1" ht="28.5" customHeight="1">
      <c r="A26" s="540"/>
      <c r="B26" s="647" t="s">
        <v>956</v>
      </c>
      <c r="C26" s="647"/>
      <c r="D26" s="647"/>
      <c r="E26" s="647"/>
      <c r="F26" s="647"/>
      <c r="G26" s="647"/>
      <c r="H26" s="647"/>
    </row>
    <row r="27" spans="1:8" s="274" customFormat="1">
      <c r="A27" s="540"/>
      <c r="B27" s="278"/>
      <c r="C27" s="126"/>
      <c r="D27" s="125"/>
      <c r="E27" s="126"/>
      <c r="F27" s="126"/>
      <c r="G27" s="126"/>
      <c r="H27" s="269"/>
    </row>
    <row r="28" spans="1:8" s="274" customFormat="1">
      <c r="A28" s="540"/>
      <c r="B28" s="647" t="s">
        <v>957</v>
      </c>
      <c r="C28" s="647"/>
      <c r="D28" s="647"/>
      <c r="E28" s="647"/>
      <c r="F28" s="647"/>
      <c r="G28" s="647"/>
      <c r="H28" s="647"/>
    </row>
    <row r="29" spans="1:8" s="274" customFormat="1">
      <c r="A29" s="540"/>
      <c r="B29" s="278"/>
      <c r="C29" s="126"/>
      <c r="D29" s="125"/>
      <c r="E29" s="126"/>
      <c r="F29" s="126"/>
      <c r="G29" s="126"/>
      <c r="H29" s="269"/>
    </row>
    <row r="30" spans="1:8" s="274" customFormat="1">
      <c r="A30" s="540"/>
      <c r="B30" s="125" t="s">
        <v>958</v>
      </c>
      <c r="C30" s="126"/>
      <c r="D30" s="125"/>
      <c r="E30" s="126"/>
      <c r="F30" s="126"/>
      <c r="G30" s="126"/>
      <c r="H30" s="269"/>
    </row>
    <row r="31" spans="1:8" s="274" customFormat="1">
      <c r="A31" s="540"/>
      <c r="B31" s="125" t="s">
        <v>959</v>
      </c>
      <c r="C31" s="126"/>
      <c r="D31" s="125"/>
      <c r="E31" s="126"/>
      <c r="F31" s="126"/>
      <c r="G31" s="126"/>
      <c r="H31" s="269"/>
    </row>
    <row r="32" spans="1:8" s="274" customFormat="1">
      <c r="A32" s="540"/>
      <c r="B32" s="278"/>
      <c r="C32" s="126"/>
      <c r="D32" s="125"/>
      <c r="E32" s="126"/>
      <c r="F32" s="126"/>
      <c r="G32" s="126"/>
      <c r="H32" s="269"/>
    </row>
    <row r="33" spans="1:8" s="274" customFormat="1" ht="28.5" customHeight="1">
      <c r="A33" s="540"/>
      <c r="B33" s="648" t="s">
        <v>960</v>
      </c>
      <c r="C33" s="648"/>
      <c r="D33" s="648"/>
      <c r="E33" s="648"/>
      <c r="F33" s="648"/>
      <c r="G33" s="648"/>
      <c r="H33" s="648"/>
    </row>
    <row r="34" spans="1:8" s="274" customFormat="1">
      <c r="A34" s="540"/>
      <c r="B34" s="279"/>
      <c r="C34" s="279"/>
      <c r="D34" s="279"/>
      <c r="E34" s="279"/>
      <c r="F34" s="279"/>
      <c r="G34" s="279"/>
      <c r="H34" s="280"/>
    </row>
    <row r="35" spans="1:8" s="113" customFormat="1">
      <c r="A35" s="537"/>
      <c r="B35" s="264"/>
      <c r="C35" s="265"/>
      <c r="D35" s="265"/>
      <c r="E35" s="265"/>
      <c r="F35" s="281"/>
      <c r="G35" s="266"/>
      <c r="H35" s="267"/>
    </row>
    <row r="37" spans="1:8" ht="13.5" thickBot="1"/>
    <row r="38" spans="1:8" ht="12.75" customHeight="1">
      <c r="A38" s="542"/>
      <c r="B38" s="286"/>
      <c r="C38" s="649" t="s">
        <v>961</v>
      </c>
      <c r="D38" s="649"/>
      <c r="E38" s="650"/>
    </row>
    <row r="39" spans="1:8" ht="12.75" customHeight="1" thickBot="1">
      <c r="A39" s="542"/>
      <c r="B39" s="287"/>
      <c r="C39" s="651"/>
      <c r="D39" s="651"/>
      <c r="E39" s="652"/>
    </row>
    <row r="40" spans="1:8" ht="12.75" customHeight="1" thickBot="1">
      <c r="A40" s="542"/>
      <c r="B40" s="288"/>
      <c r="C40" s="289"/>
      <c r="D40" s="289"/>
      <c r="E40" s="289"/>
    </row>
    <row r="41" spans="1:8" s="113" customFormat="1" ht="13.5" thickBot="1">
      <c r="A41" s="537"/>
      <c r="B41" s="290" t="s">
        <v>962</v>
      </c>
      <c r="C41" s="653" t="s">
        <v>963</v>
      </c>
      <c r="D41" s="653"/>
      <c r="E41" s="653"/>
      <c r="F41" s="654"/>
      <c r="G41" s="266"/>
      <c r="H41" s="267">
        <f>IF(N(D41)=0,0,F41*D41)</f>
        <v>0</v>
      </c>
    </row>
    <row r="42" spans="1:8" s="113" customFormat="1">
      <c r="A42" s="537"/>
      <c r="B42" s="264"/>
      <c r="C42" s="265"/>
      <c r="D42" s="265"/>
      <c r="E42" s="265"/>
      <c r="F42" s="265"/>
      <c r="G42" s="266"/>
      <c r="H42" s="267"/>
    </row>
    <row r="43" spans="1:8">
      <c r="B43" s="346" t="s">
        <v>573</v>
      </c>
      <c r="C43" s="640" t="s">
        <v>964</v>
      </c>
      <c r="D43" s="640"/>
      <c r="E43" s="640"/>
    </row>
    <row r="44" spans="1:8">
      <c r="B44" s="291" t="str">
        <f t="shared" ref="B44:B75" si="0">IF(A44="",B43,B43+1)</f>
        <v>1</v>
      </c>
      <c r="C44" s="640"/>
      <c r="D44" s="640"/>
      <c r="E44" s="640"/>
    </row>
    <row r="45" spans="1:8">
      <c r="B45" s="291" t="str">
        <f t="shared" si="0"/>
        <v>1</v>
      </c>
      <c r="C45" s="640"/>
      <c r="D45" s="640"/>
      <c r="E45" s="640"/>
      <c r="F45" s="285"/>
      <c r="G45" s="285"/>
      <c r="H45" s="292"/>
    </row>
    <row r="46" spans="1:8">
      <c r="B46" s="291" t="str">
        <f t="shared" si="0"/>
        <v>1</v>
      </c>
      <c r="C46" s="640"/>
      <c r="D46" s="640"/>
      <c r="E46" s="640"/>
      <c r="F46" s="285"/>
      <c r="G46" s="285"/>
      <c r="H46" s="292"/>
    </row>
    <row r="47" spans="1:8">
      <c r="B47" s="291" t="str">
        <f t="shared" si="0"/>
        <v>1</v>
      </c>
      <c r="C47" s="640"/>
      <c r="D47" s="640"/>
      <c r="E47" s="640"/>
      <c r="F47" s="285"/>
      <c r="G47" s="285"/>
      <c r="H47" s="292"/>
    </row>
    <row r="48" spans="1:8">
      <c r="B48" s="291" t="str">
        <f t="shared" si="0"/>
        <v>1</v>
      </c>
      <c r="C48" s="293"/>
      <c r="D48" s="293"/>
      <c r="E48" s="293"/>
      <c r="F48" s="285"/>
      <c r="G48" s="285"/>
      <c r="H48" s="292"/>
    </row>
    <row r="49" spans="1:18">
      <c r="B49" s="291" t="str">
        <f t="shared" si="0"/>
        <v>1</v>
      </c>
      <c r="C49" s="294" t="s">
        <v>965</v>
      </c>
      <c r="D49" s="295"/>
      <c r="E49" s="295"/>
      <c r="F49" s="285"/>
      <c r="G49" s="285"/>
      <c r="H49" s="292"/>
      <c r="J49" s="285"/>
      <c r="K49" s="296"/>
      <c r="L49" s="296"/>
      <c r="M49" s="296"/>
      <c r="N49" s="285"/>
      <c r="O49" s="285"/>
    </row>
    <row r="50" spans="1:18" s="113" customFormat="1">
      <c r="A50" s="537"/>
      <c r="B50" s="291" t="str">
        <f t="shared" si="0"/>
        <v>1</v>
      </c>
      <c r="C50" s="297" t="s">
        <v>966</v>
      </c>
      <c r="D50" s="298">
        <v>9</v>
      </c>
      <c r="E50" s="297"/>
      <c r="F50" s="299"/>
      <c r="G50" s="299"/>
      <c r="H50" s="300"/>
      <c r="M50" s="299"/>
      <c r="N50" s="299"/>
      <c r="O50" s="299"/>
      <c r="P50" s="299"/>
      <c r="Q50" s="299"/>
      <c r="R50" s="299"/>
    </row>
    <row r="51" spans="1:18" s="113" customFormat="1">
      <c r="A51" s="537"/>
      <c r="B51" s="291" t="str">
        <f t="shared" si="0"/>
        <v>1</v>
      </c>
      <c r="C51" s="297" t="s">
        <v>967</v>
      </c>
      <c r="D51" s="298">
        <v>15</v>
      </c>
      <c r="E51" s="297"/>
      <c r="F51" s="299"/>
      <c r="G51" s="299"/>
      <c r="H51" s="300"/>
      <c r="M51" s="299"/>
      <c r="N51" s="299"/>
      <c r="O51" s="299"/>
      <c r="P51" s="299"/>
      <c r="Q51" s="299"/>
      <c r="R51" s="299"/>
    </row>
    <row r="52" spans="1:18" s="113" customFormat="1">
      <c r="A52" s="537"/>
      <c r="B52" s="291" t="str">
        <f t="shared" si="0"/>
        <v>1</v>
      </c>
      <c r="C52" s="297" t="s">
        <v>968</v>
      </c>
      <c r="D52" s="298">
        <v>6</v>
      </c>
      <c r="E52" s="297"/>
      <c r="F52" s="299"/>
      <c r="G52" s="299"/>
      <c r="H52" s="300"/>
      <c r="M52" s="299"/>
      <c r="N52" s="299"/>
      <c r="O52" s="299"/>
      <c r="P52" s="299"/>
      <c r="Q52" s="299"/>
      <c r="R52" s="299"/>
    </row>
    <row r="53" spans="1:18" s="113" customFormat="1">
      <c r="A53" s="537"/>
      <c r="B53" s="291" t="str">
        <f t="shared" si="0"/>
        <v>1</v>
      </c>
      <c r="C53" s="297" t="s">
        <v>969</v>
      </c>
      <c r="D53" s="298">
        <v>16</v>
      </c>
      <c r="E53" s="297"/>
      <c r="F53" s="299"/>
      <c r="G53" s="299"/>
      <c r="H53" s="300"/>
      <c r="M53" s="299"/>
      <c r="N53" s="299"/>
      <c r="O53" s="299"/>
      <c r="P53" s="299"/>
      <c r="Q53" s="299"/>
      <c r="R53" s="299"/>
    </row>
    <row r="54" spans="1:18" s="113" customFormat="1">
      <c r="A54" s="537"/>
      <c r="B54" s="291" t="str">
        <f t="shared" si="0"/>
        <v>1</v>
      </c>
      <c r="C54" s="297" t="s">
        <v>970</v>
      </c>
      <c r="D54" s="298">
        <v>120</v>
      </c>
      <c r="E54" s="297"/>
      <c r="F54" s="299"/>
      <c r="G54" s="299"/>
      <c r="H54" s="300"/>
      <c r="M54" s="299"/>
      <c r="N54" s="299"/>
      <c r="O54" s="299"/>
      <c r="P54" s="299"/>
      <c r="Q54" s="299"/>
      <c r="R54" s="299"/>
    </row>
    <row r="55" spans="1:18" s="113" customFormat="1">
      <c r="A55" s="537"/>
      <c r="B55" s="291" t="str">
        <f t="shared" si="0"/>
        <v>1</v>
      </c>
      <c r="C55" s="297" t="s">
        <v>971</v>
      </c>
      <c r="D55" s="298">
        <v>60</v>
      </c>
      <c r="E55" s="297"/>
      <c r="F55" s="299"/>
      <c r="G55" s="299"/>
      <c r="H55" s="300"/>
      <c r="M55" s="299"/>
      <c r="N55" s="299"/>
      <c r="O55" s="299"/>
      <c r="P55" s="299"/>
      <c r="Q55" s="299"/>
      <c r="R55" s="299"/>
    </row>
    <row r="56" spans="1:18" s="113" customFormat="1">
      <c r="A56" s="537"/>
      <c r="B56" s="291" t="str">
        <f t="shared" si="0"/>
        <v>1</v>
      </c>
      <c r="C56" s="297" t="s">
        <v>972</v>
      </c>
      <c r="D56" s="298">
        <v>39</v>
      </c>
      <c r="E56" s="297"/>
      <c r="F56" s="299"/>
      <c r="G56" s="299"/>
      <c r="H56" s="300"/>
      <c r="M56" s="299"/>
      <c r="N56" s="299"/>
      <c r="O56" s="299"/>
      <c r="P56" s="299"/>
      <c r="Q56" s="299"/>
      <c r="R56" s="299"/>
    </row>
    <row r="57" spans="1:18" s="113" customFormat="1">
      <c r="A57" s="537"/>
      <c r="B57" s="291" t="str">
        <f t="shared" si="0"/>
        <v>1</v>
      </c>
      <c r="C57" s="297" t="s">
        <v>973</v>
      </c>
      <c r="D57" s="298">
        <v>45</v>
      </c>
      <c r="E57" s="297"/>
      <c r="F57" s="299"/>
      <c r="G57" s="299"/>
      <c r="H57" s="300"/>
      <c r="M57" s="299"/>
      <c r="N57" s="299"/>
      <c r="O57" s="299"/>
      <c r="P57" s="299"/>
      <c r="Q57" s="299"/>
      <c r="R57" s="299"/>
    </row>
    <row r="58" spans="1:18" s="113" customFormat="1">
      <c r="A58" s="537"/>
      <c r="B58" s="291" t="str">
        <f t="shared" si="0"/>
        <v>1</v>
      </c>
      <c r="C58" s="297" t="s">
        <v>974</v>
      </c>
      <c r="D58" s="298">
        <v>68</v>
      </c>
      <c r="E58" s="297"/>
      <c r="F58" s="299"/>
      <c r="G58" s="299"/>
      <c r="H58" s="300"/>
      <c r="M58" s="299"/>
      <c r="N58" s="299"/>
      <c r="O58" s="299"/>
      <c r="P58" s="299"/>
      <c r="Q58" s="299"/>
      <c r="R58" s="299"/>
    </row>
    <row r="59" spans="1:18" s="113" customFormat="1">
      <c r="A59" s="537"/>
      <c r="B59" s="291" t="str">
        <f t="shared" si="0"/>
        <v>1</v>
      </c>
      <c r="C59" s="297" t="s">
        <v>975</v>
      </c>
      <c r="D59" s="298">
        <v>54</v>
      </c>
      <c r="E59" s="297"/>
      <c r="F59" s="299"/>
      <c r="G59" s="299"/>
      <c r="H59" s="300"/>
      <c r="M59" s="299"/>
      <c r="N59" s="299"/>
      <c r="O59" s="299"/>
      <c r="P59" s="299"/>
      <c r="Q59" s="299"/>
      <c r="R59" s="299"/>
    </row>
    <row r="60" spans="1:18" s="113" customFormat="1">
      <c r="A60" s="537"/>
      <c r="B60" s="291" t="str">
        <f t="shared" si="0"/>
        <v>1</v>
      </c>
      <c r="C60" s="297" t="s">
        <v>976</v>
      </c>
      <c r="D60" s="298">
        <v>40</v>
      </c>
      <c r="E60" s="297"/>
      <c r="F60" s="299"/>
      <c r="G60" s="299"/>
      <c r="H60" s="300"/>
      <c r="M60" s="299"/>
      <c r="N60" s="299"/>
      <c r="O60" s="299"/>
      <c r="P60" s="299"/>
      <c r="Q60" s="299"/>
      <c r="R60" s="299"/>
    </row>
    <row r="61" spans="1:18" s="126" customFormat="1">
      <c r="A61" s="538"/>
      <c r="B61" s="291" t="str">
        <f t="shared" si="0"/>
        <v>1</v>
      </c>
      <c r="C61" s="301"/>
      <c r="D61" s="297"/>
      <c r="E61" s="297"/>
      <c r="G61" s="268"/>
      <c r="H61" s="269"/>
    </row>
    <row r="62" spans="1:18" s="126" customFormat="1">
      <c r="A62" s="538"/>
      <c r="B62" s="291" t="str">
        <f t="shared" si="0"/>
        <v>1</v>
      </c>
      <c r="C62" s="302" t="s">
        <v>977</v>
      </c>
      <c r="D62" s="302">
        <f>SUM(D50:D61)</f>
        <v>472</v>
      </c>
      <c r="E62" s="303" t="str">
        <f>IF(OR(D62="",D62=1),"","a")</f>
        <v>a</v>
      </c>
      <c r="F62" s="302">
        <v>0</v>
      </c>
      <c r="G62" s="303" t="str">
        <f>IF(N(D62)=0,0,"Kn")</f>
        <v>Kn</v>
      </c>
      <c r="H62" s="304">
        <f>D62*F62</f>
        <v>0</v>
      </c>
    </row>
    <row r="63" spans="1:18" s="126" customFormat="1">
      <c r="A63" s="538"/>
      <c r="B63" s="291" t="str">
        <f t="shared" si="0"/>
        <v>1</v>
      </c>
      <c r="C63" s="305"/>
      <c r="D63" s="305"/>
      <c r="E63" s="306"/>
      <c r="F63" s="305"/>
      <c r="G63" s="306"/>
      <c r="H63" s="307"/>
    </row>
    <row r="64" spans="1:18" s="113" customFormat="1" ht="12.75" customHeight="1">
      <c r="A64" s="537"/>
      <c r="B64" s="346" t="s">
        <v>600</v>
      </c>
      <c r="C64" s="608" t="s">
        <v>978</v>
      </c>
      <c r="D64" s="608"/>
      <c r="E64" s="608"/>
      <c r="G64" s="266"/>
      <c r="H64" s="267"/>
    </row>
    <row r="65" spans="1:8" s="113" customFormat="1">
      <c r="A65" s="537"/>
      <c r="B65" s="291" t="str">
        <f t="shared" si="0"/>
        <v>2</v>
      </c>
      <c r="C65" s="608"/>
      <c r="D65" s="608"/>
      <c r="E65" s="608"/>
      <c r="G65" s="266"/>
      <c r="H65" s="267"/>
    </row>
    <row r="66" spans="1:8" s="113" customFormat="1">
      <c r="A66" s="537"/>
      <c r="B66" s="291" t="str">
        <f t="shared" si="0"/>
        <v>2</v>
      </c>
      <c r="C66" s="608"/>
      <c r="D66" s="608"/>
      <c r="E66" s="608"/>
      <c r="G66" s="266"/>
      <c r="H66" s="267"/>
    </row>
    <row r="67" spans="1:8" s="113" customFormat="1">
      <c r="A67" s="537"/>
      <c r="B67" s="291" t="str">
        <f t="shared" si="0"/>
        <v>2</v>
      </c>
      <c r="C67" s="608"/>
      <c r="D67" s="608"/>
      <c r="E67" s="608"/>
      <c r="G67" s="266"/>
      <c r="H67" s="267"/>
    </row>
    <row r="68" spans="1:8" s="113" customFormat="1">
      <c r="A68" s="537"/>
      <c r="B68" s="291" t="str">
        <f t="shared" si="0"/>
        <v>2</v>
      </c>
      <c r="C68" s="608"/>
      <c r="D68" s="608"/>
      <c r="E68" s="608"/>
      <c r="G68" s="266"/>
      <c r="H68" s="267"/>
    </row>
    <row r="69" spans="1:8" s="113" customFormat="1">
      <c r="A69" s="537"/>
      <c r="B69" s="291" t="str">
        <f t="shared" si="0"/>
        <v>2</v>
      </c>
      <c r="C69" s="608"/>
      <c r="D69" s="608"/>
      <c r="E69" s="608"/>
      <c r="G69" s="266"/>
      <c r="H69" s="267"/>
    </row>
    <row r="70" spans="1:8" s="113" customFormat="1">
      <c r="A70" s="537"/>
      <c r="B70" s="291" t="str">
        <f t="shared" si="0"/>
        <v>2</v>
      </c>
      <c r="C70" s="297"/>
      <c r="D70" s="297"/>
      <c r="E70" s="297"/>
      <c r="G70" s="266"/>
      <c r="H70" s="267"/>
    </row>
    <row r="71" spans="1:8" s="113" customFormat="1">
      <c r="A71" s="537"/>
      <c r="B71" s="291" t="str">
        <f t="shared" si="0"/>
        <v>2</v>
      </c>
      <c r="C71" s="308" t="s">
        <v>11</v>
      </c>
      <c r="D71" s="308">
        <v>41</v>
      </c>
      <c r="E71" s="309" t="str">
        <f>IF(OR(D71="",D71=1),"","a")</f>
        <v>a</v>
      </c>
      <c r="F71" s="308">
        <v>0</v>
      </c>
      <c r="G71" s="309" t="str">
        <f>IF(N(D71)=0,0,"Kn")</f>
        <v>Kn</v>
      </c>
      <c r="H71" s="310">
        <f>IF(N(D71)=0,0,F71*D71)</f>
        <v>0</v>
      </c>
    </row>
    <row r="72" spans="1:8" s="126" customFormat="1">
      <c r="A72" s="538"/>
      <c r="B72" s="291" t="str">
        <f t="shared" si="0"/>
        <v>2</v>
      </c>
      <c r="C72" s="305"/>
      <c r="D72" s="305"/>
      <c r="E72" s="306"/>
      <c r="F72" s="305"/>
      <c r="G72" s="306"/>
      <c r="H72" s="307"/>
    </row>
    <row r="73" spans="1:8" s="113" customFormat="1" ht="12.75" customHeight="1">
      <c r="A73" s="537"/>
      <c r="B73" s="346" t="s">
        <v>1656</v>
      </c>
      <c r="C73" s="614" t="s">
        <v>979</v>
      </c>
      <c r="D73" s="614"/>
      <c r="E73" s="614"/>
      <c r="G73" s="266">
        <f t="shared" ref="G73:G79" si="1">IF(N(D73)=0,0,"Kn")</f>
        <v>0</v>
      </c>
      <c r="H73" s="267">
        <f t="shared" ref="H73:H79" si="2">IF(N(D73)=0,0,F73*D73)</f>
        <v>0</v>
      </c>
    </row>
    <row r="74" spans="1:8" s="113" customFormat="1">
      <c r="A74" s="537"/>
      <c r="B74" s="291" t="str">
        <f t="shared" si="0"/>
        <v>3</v>
      </c>
      <c r="C74" s="614"/>
      <c r="D74" s="614"/>
      <c r="E74" s="614"/>
      <c r="G74" s="266">
        <f t="shared" si="1"/>
        <v>0</v>
      </c>
      <c r="H74" s="267">
        <f t="shared" si="2"/>
        <v>0</v>
      </c>
    </row>
    <row r="75" spans="1:8" s="113" customFormat="1">
      <c r="A75" s="537"/>
      <c r="B75" s="291" t="str">
        <f t="shared" si="0"/>
        <v>3</v>
      </c>
      <c r="C75" s="614"/>
      <c r="D75" s="614"/>
      <c r="E75" s="614"/>
      <c r="G75" s="266">
        <f t="shared" si="1"/>
        <v>0</v>
      </c>
      <c r="H75" s="267">
        <f t="shared" si="2"/>
        <v>0</v>
      </c>
    </row>
    <row r="76" spans="1:8" s="113" customFormat="1">
      <c r="A76" s="537"/>
      <c r="B76" s="291" t="str">
        <f t="shared" ref="B76:B107" si="3">IF(A76="",B75,B75+1)</f>
        <v>3</v>
      </c>
      <c r="C76" s="614"/>
      <c r="D76" s="614"/>
      <c r="E76" s="614"/>
      <c r="G76" s="266"/>
      <c r="H76" s="267"/>
    </row>
    <row r="77" spans="1:8" s="113" customFormat="1">
      <c r="A77" s="537"/>
      <c r="B77" s="291" t="str">
        <f t="shared" si="3"/>
        <v>3</v>
      </c>
      <c r="C77" s="113" t="s">
        <v>980</v>
      </c>
      <c r="E77" s="266" t="str">
        <f>IF(OR(D77="",D77=1),"","a")</f>
        <v/>
      </c>
      <c r="G77" s="266">
        <f t="shared" si="1"/>
        <v>0</v>
      </c>
      <c r="H77" s="267">
        <f t="shared" si="2"/>
        <v>0</v>
      </c>
    </row>
    <row r="78" spans="1:8" s="113" customFormat="1">
      <c r="A78" s="537"/>
      <c r="B78" s="291" t="str">
        <f t="shared" si="3"/>
        <v>3</v>
      </c>
      <c r="E78" s="266" t="str">
        <f>IF(OR(D78="",D78=1),"","a")</f>
        <v/>
      </c>
      <c r="G78" s="266">
        <f t="shared" si="1"/>
        <v>0</v>
      </c>
      <c r="H78" s="267">
        <f t="shared" si="2"/>
        <v>0</v>
      </c>
    </row>
    <row r="79" spans="1:8" s="113" customFormat="1">
      <c r="A79" s="537"/>
      <c r="B79" s="291" t="str">
        <f t="shared" si="3"/>
        <v>3</v>
      </c>
      <c r="C79" s="308" t="s">
        <v>11</v>
      </c>
      <c r="D79" s="308">
        <v>41</v>
      </c>
      <c r="E79" s="309" t="str">
        <f>IF(OR(D79="",D79=1),"","a")</f>
        <v>a</v>
      </c>
      <c r="F79" s="308">
        <v>0</v>
      </c>
      <c r="G79" s="309" t="str">
        <f t="shared" si="1"/>
        <v>Kn</v>
      </c>
      <c r="H79" s="310">
        <f t="shared" si="2"/>
        <v>0</v>
      </c>
    </row>
    <row r="80" spans="1:8" s="113" customFormat="1">
      <c r="A80" s="537"/>
      <c r="B80" s="291" t="str">
        <f t="shared" si="3"/>
        <v>3</v>
      </c>
      <c r="C80" s="299"/>
      <c r="D80" s="299"/>
      <c r="E80" s="311"/>
      <c r="F80" s="299"/>
      <c r="G80" s="311"/>
      <c r="H80" s="300"/>
    </row>
    <row r="81" spans="1:8" s="113" customFormat="1" ht="12.75" customHeight="1">
      <c r="A81" s="537"/>
      <c r="B81" s="346" t="s">
        <v>571</v>
      </c>
      <c r="C81" s="614" t="s">
        <v>981</v>
      </c>
      <c r="D81" s="614"/>
      <c r="E81" s="614"/>
      <c r="F81" s="267"/>
      <c r="G81" s="266"/>
      <c r="H81" s="267"/>
    </row>
    <row r="82" spans="1:8" s="113" customFormat="1">
      <c r="A82" s="537"/>
      <c r="B82" s="291" t="str">
        <f t="shared" si="3"/>
        <v>4</v>
      </c>
      <c r="C82" s="614"/>
      <c r="D82" s="614"/>
      <c r="E82" s="614"/>
      <c r="F82" s="267"/>
      <c r="G82" s="266"/>
      <c r="H82" s="267"/>
    </row>
    <row r="83" spans="1:8" s="113" customFormat="1">
      <c r="A83" s="537"/>
      <c r="B83" s="291" t="str">
        <f t="shared" si="3"/>
        <v>4</v>
      </c>
      <c r="C83" s="614"/>
      <c r="D83" s="614"/>
      <c r="E83" s="614"/>
      <c r="F83" s="267"/>
      <c r="G83" s="266"/>
      <c r="H83" s="267"/>
    </row>
    <row r="84" spans="1:8" s="113" customFormat="1">
      <c r="A84" s="537"/>
      <c r="B84" s="291" t="str">
        <f t="shared" si="3"/>
        <v>4</v>
      </c>
      <c r="C84" s="614"/>
      <c r="D84" s="614"/>
      <c r="E84" s="614"/>
      <c r="F84" s="267"/>
      <c r="G84" s="266"/>
      <c r="H84" s="267"/>
    </row>
    <row r="85" spans="1:8" s="113" customFormat="1">
      <c r="A85" s="537"/>
      <c r="B85" s="291" t="str">
        <f t="shared" si="3"/>
        <v>4</v>
      </c>
      <c r="C85" s="297"/>
      <c r="D85" s="297"/>
      <c r="E85" s="297"/>
      <c r="F85" s="267"/>
      <c r="G85" s="266"/>
      <c r="H85" s="267"/>
    </row>
    <row r="86" spans="1:8">
      <c r="B86" s="291" t="str">
        <f t="shared" si="3"/>
        <v>4</v>
      </c>
      <c r="C86" s="312" t="s">
        <v>11</v>
      </c>
      <c r="D86" s="313">
        <v>41</v>
      </c>
      <c r="E86" s="314" t="str">
        <f>IF(OR(D86="",D86=1),"","a")</f>
        <v>a</v>
      </c>
      <c r="F86" s="315">
        <v>0</v>
      </c>
      <c r="G86" s="314" t="str">
        <f>IF(N(D86)=0,0,"Kn")</f>
        <v>Kn</v>
      </c>
      <c r="H86" s="316">
        <f>F86*D86</f>
        <v>0</v>
      </c>
    </row>
    <row r="87" spans="1:8">
      <c r="B87" s="291" t="str">
        <f t="shared" si="3"/>
        <v>4</v>
      </c>
      <c r="C87" s="296"/>
      <c r="D87" s="317"/>
      <c r="E87" s="318"/>
      <c r="F87" s="292"/>
      <c r="G87" s="318"/>
      <c r="H87" s="292"/>
    </row>
    <row r="88" spans="1:8" s="113" customFormat="1" ht="12.75" customHeight="1">
      <c r="A88" s="537"/>
      <c r="B88" s="346" t="s">
        <v>569</v>
      </c>
      <c r="C88" s="614" t="s">
        <v>982</v>
      </c>
      <c r="D88" s="614"/>
      <c r="E88" s="614"/>
      <c r="F88" s="267"/>
      <c r="G88" s="266"/>
      <c r="H88" s="267"/>
    </row>
    <row r="89" spans="1:8" s="113" customFormat="1">
      <c r="A89" s="537"/>
      <c r="B89" s="291" t="str">
        <f t="shared" si="3"/>
        <v>5</v>
      </c>
      <c r="C89" s="614"/>
      <c r="D89" s="614"/>
      <c r="E89" s="614"/>
      <c r="F89" s="267"/>
      <c r="G89" s="266"/>
      <c r="H89" s="267"/>
    </row>
    <row r="90" spans="1:8" s="113" customFormat="1">
      <c r="A90" s="537"/>
      <c r="B90" s="291" t="str">
        <f t="shared" si="3"/>
        <v>5</v>
      </c>
      <c r="C90" s="614"/>
      <c r="D90" s="614"/>
      <c r="E90" s="614"/>
      <c r="F90" s="267"/>
      <c r="G90" s="266"/>
      <c r="H90" s="267"/>
    </row>
    <row r="91" spans="1:8" s="113" customFormat="1">
      <c r="A91" s="537"/>
      <c r="B91" s="291" t="str">
        <f t="shared" si="3"/>
        <v>5</v>
      </c>
      <c r="C91" s="614"/>
      <c r="D91" s="614"/>
      <c r="E91" s="614"/>
      <c r="F91" s="267"/>
      <c r="G91" s="266"/>
      <c r="H91" s="267"/>
    </row>
    <row r="92" spans="1:8" s="113" customFormat="1">
      <c r="A92" s="537"/>
      <c r="B92" s="291" t="str">
        <f t="shared" si="3"/>
        <v>5</v>
      </c>
      <c r="C92" s="297"/>
      <c r="D92" s="297"/>
      <c r="E92" s="297"/>
      <c r="F92" s="267"/>
      <c r="G92" s="266"/>
      <c r="H92" s="267"/>
    </row>
    <row r="93" spans="1:8">
      <c r="B93" s="291" t="str">
        <f t="shared" si="3"/>
        <v>5</v>
      </c>
      <c r="C93" s="312" t="s">
        <v>11</v>
      </c>
      <c r="D93" s="313">
        <v>41</v>
      </c>
      <c r="E93" s="314" t="str">
        <f>IF(OR(D93="",D93=1),"","a")</f>
        <v>a</v>
      </c>
      <c r="F93" s="315">
        <v>0</v>
      </c>
      <c r="G93" s="314" t="str">
        <f>IF(N(D93)=0,0,"Kn")</f>
        <v>Kn</v>
      </c>
      <c r="H93" s="316">
        <f>F93*D93</f>
        <v>0</v>
      </c>
    </row>
    <row r="94" spans="1:8" s="113" customFormat="1">
      <c r="A94" s="537"/>
      <c r="B94" s="291" t="str">
        <f t="shared" si="3"/>
        <v>5</v>
      </c>
      <c r="C94" s="299"/>
      <c r="D94" s="299"/>
      <c r="E94" s="311"/>
      <c r="F94" s="299"/>
      <c r="G94" s="311"/>
      <c r="H94" s="300"/>
    </row>
    <row r="95" spans="1:8" s="113" customFormat="1">
      <c r="A95" s="537"/>
      <c r="B95" s="291" t="str">
        <f t="shared" si="3"/>
        <v>5</v>
      </c>
      <c r="C95" s="299"/>
      <c r="D95" s="299"/>
      <c r="E95" s="311"/>
      <c r="F95" s="299"/>
      <c r="G95" s="311"/>
      <c r="H95" s="300"/>
    </row>
    <row r="96" spans="1:8" s="113" customFormat="1" ht="12.75" customHeight="1">
      <c r="A96" s="537"/>
      <c r="B96" s="346" t="s">
        <v>584</v>
      </c>
      <c r="C96" s="614" t="s">
        <v>983</v>
      </c>
      <c r="D96" s="614"/>
      <c r="E96" s="614"/>
      <c r="G96" s="266">
        <f>IF(N(D96)=0,0,"Kn")</f>
        <v>0</v>
      </c>
      <c r="H96" s="267">
        <f>IF(N(D96)=0,0,F96*D96)</f>
        <v>0</v>
      </c>
    </row>
    <row r="97" spans="1:8" s="113" customFormat="1">
      <c r="A97" s="537"/>
      <c r="B97" s="291" t="str">
        <f t="shared" si="3"/>
        <v>6</v>
      </c>
      <c r="C97" s="614"/>
      <c r="D97" s="614"/>
      <c r="E97" s="614"/>
      <c r="G97" s="266">
        <f>IF(N(D97)=0,0,"Kn")</f>
        <v>0</v>
      </c>
      <c r="H97" s="267">
        <f>IF(N(D97)=0,0,F97*D97)</f>
        <v>0</v>
      </c>
    </row>
    <row r="98" spans="1:8" s="113" customFormat="1">
      <c r="A98" s="537"/>
      <c r="B98" s="291" t="str">
        <f t="shared" si="3"/>
        <v>6</v>
      </c>
      <c r="E98" s="266" t="str">
        <f>IF(OR(D98="",D98=1),"","a")</f>
        <v/>
      </c>
      <c r="G98" s="266">
        <f>IF(N(D98)=0,0,"Kn")</f>
        <v>0</v>
      </c>
      <c r="H98" s="267">
        <f>IF(N(D98)=0,0,F98*D98)</f>
        <v>0</v>
      </c>
    </row>
    <row r="99" spans="1:8" s="113" customFormat="1">
      <c r="A99" s="537"/>
      <c r="B99" s="291" t="str">
        <f t="shared" si="3"/>
        <v>6</v>
      </c>
      <c r="C99" s="308" t="s">
        <v>11</v>
      </c>
      <c r="D99" s="308">
        <v>35</v>
      </c>
      <c r="E99" s="309" t="str">
        <f>IF(OR(D99="",D99=1),"","a")</f>
        <v>a</v>
      </c>
      <c r="F99" s="308">
        <v>0</v>
      </c>
      <c r="G99" s="309" t="str">
        <f>IF(N(D99)=0,0,"Kn")</f>
        <v>Kn</v>
      </c>
      <c r="H99" s="310">
        <f>IF(N(D99)=0,0,F99*D99)</f>
        <v>0</v>
      </c>
    </row>
    <row r="100" spans="1:8" s="113" customFormat="1">
      <c r="A100" s="537"/>
      <c r="B100" s="291" t="str">
        <f t="shared" si="3"/>
        <v>6</v>
      </c>
      <c r="C100" s="299"/>
      <c r="D100" s="299"/>
      <c r="E100" s="311"/>
      <c r="F100" s="299"/>
      <c r="G100" s="311"/>
      <c r="H100" s="300"/>
    </row>
    <row r="101" spans="1:8" s="113" customFormat="1">
      <c r="A101" s="537"/>
      <c r="B101" s="346" t="s">
        <v>579</v>
      </c>
      <c r="C101" s="614" t="s">
        <v>984</v>
      </c>
      <c r="D101" s="614"/>
      <c r="E101" s="614"/>
      <c r="F101" s="269"/>
      <c r="G101" s="268">
        <f t="shared" ref="G101:G116" si="4">IF(N(D101)=0,0,"Kn")</f>
        <v>0</v>
      </c>
      <c r="H101" s="269">
        <f t="shared" ref="H101:H106" si="5">IF(N(D101)=0,0,F101*D101)</f>
        <v>0</v>
      </c>
    </row>
    <row r="102" spans="1:8">
      <c r="B102" s="291" t="str">
        <f t="shared" si="3"/>
        <v>7</v>
      </c>
      <c r="C102" s="614"/>
      <c r="D102" s="614"/>
      <c r="E102" s="614"/>
      <c r="F102" s="269"/>
      <c r="G102" s="268">
        <f t="shared" si="4"/>
        <v>0</v>
      </c>
      <c r="H102" s="269">
        <f t="shared" si="5"/>
        <v>0</v>
      </c>
    </row>
    <row r="103" spans="1:8">
      <c r="B103" s="291" t="str">
        <f t="shared" si="3"/>
        <v>7</v>
      </c>
      <c r="C103" s="614"/>
      <c r="D103" s="614"/>
      <c r="E103" s="614"/>
      <c r="F103" s="269"/>
      <c r="G103" s="268">
        <f t="shared" si="4"/>
        <v>0</v>
      </c>
      <c r="H103" s="269">
        <f t="shared" si="5"/>
        <v>0</v>
      </c>
    </row>
    <row r="104" spans="1:8" s="126" customFormat="1" ht="12.75" customHeight="1">
      <c r="A104" s="538"/>
      <c r="B104" s="291" t="str">
        <f t="shared" si="3"/>
        <v>7</v>
      </c>
      <c r="C104" s="614"/>
      <c r="D104" s="614"/>
      <c r="E104" s="614"/>
      <c r="F104" s="269"/>
      <c r="G104" s="268">
        <f t="shared" si="4"/>
        <v>0</v>
      </c>
      <c r="H104" s="269">
        <f t="shared" si="5"/>
        <v>0</v>
      </c>
    </row>
    <row r="105" spans="1:8" s="126" customFormat="1">
      <c r="A105" s="538"/>
      <c r="B105" s="291" t="str">
        <f t="shared" si="3"/>
        <v>7</v>
      </c>
      <c r="C105" s="614"/>
      <c r="D105" s="614"/>
      <c r="E105" s="614"/>
      <c r="F105" s="269"/>
      <c r="G105" s="268">
        <f t="shared" si="4"/>
        <v>0</v>
      </c>
      <c r="H105" s="269">
        <f t="shared" si="5"/>
        <v>0</v>
      </c>
    </row>
    <row r="106" spans="1:8" s="126" customFormat="1">
      <c r="A106" s="538"/>
      <c r="B106" s="291" t="str">
        <f t="shared" si="3"/>
        <v>7</v>
      </c>
      <c r="E106" s="268" t="str">
        <f t="shared" ref="E106:E116" si="6">IF(OR(D106="",D106=1),"","a")</f>
        <v/>
      </c>
      <c r="F106" s="269"/>
      <c r="G106" s="268">
        <f t="shared" si="4"/>
        <v>0</v>
      </c>
      <c r="H106" s="269">
        <f t="shared" si="5"/>
        <v>0</v>
      </c>
    </row>
    <row r="107" spans="1:8" s="126" customFormat="1">
      <c r="A107" s="538"/>
      <c r="B107" s="291" t="str">
        <f t="shared" si="3"/>
        <v>7</v>
      </c>
      <c r="C107" s="126" t="s">
        <v>985</v>
      </c>
      <c r="E107" s="268" t="str">
        <f t="shared" si="6"/>
        <v/>
      </c>
      <c r="F107" s="269"/>
      <c r="G107" s="268">
        <f t="shared" si="4"/>
        <v>0</v>
      </c>
      <c r="H107" s="269">
        <f>IF(N(D107)=0,0,F107*D107)</f>
        <v>0</v>
      </c>
    </row>
    <row r="108" spans="1:8" s="126" customFormat="1">
      <c r="A108" s="538"/>
      <c r="B108" s="291" t="str">
        <f t="shared" ref="B108:B138" si="7">IF(A108="",B107,B107+1)</f>
        <v>7</v>
      </c>
      <c r="C108" s="319" t="s">
        <v>986</v>
      </c>
      <c r="D108" s="313">
        <v>645</v>
      </c>
      <c r="E108" s="320" t="str">
        <f t="shared" si="6"/>
        <v>a</v>
      </c>
      <c r="F108" s="321">
        <v>0</v>
      </c>
      <c r="G108" s="320" t="str">
        <f t="shared" si="4"/>
        <v>Kn</v>
      </c>
      <c r="H108" s="322">
        <f>F108*D108</f>
        <v>0</v>
      </c>
    </row>
    <row r="109" spans="1:8" s="126" customFormat="1">
      <c r="A109" s="538"/>
      <c r="B109" s="291" t="str">
        <f t="shared" si="7"/>
        <v>7</v>
      </c>
      <c r="C109" s="126" t="s">
        <v>987</v>
      </c>
      <c r="E109" s="268" t="str">
        <f t="shared" si="6"/>
        <v/>
      </c>
      <c r="F109" s="269"/>
      <c r="G109" s="268">
        <f t="shared" si="4"/>
        <v>0</v>
      </c>
      <c r="H109" s="269">
        <f>IF(N(D109)=0,0,F109*D109)</f>
        <v>0</v>
      </c>
    </row>
    <row r="110" spans="1:8" s="126" customFormat="1">
      <c r="A110" s="538"/>
      <c r="B110" s="291" t="str">
        <f t="shared" si="7"/>
        <v>7</v>
      </c>
      <c r="C110" s="319" t="s">
        <v>986</v>
      </c>
      <c r="D110" s="313">
        <v>275</v>
      </c>
      <c r="E110" s="320" t="str">
        <f t="shared" si="6"/>
        <v>a</v>
      </c>
      <c r="F110" s="321">
        <v>0</v>
      </c>
      <c r="G110" s="320" t="str">
        <f t="shared" si="4"/>
        <v>Kn</v>
      </c>
      <c r="H110" s="322">
        <f>F110*D110</f>
        <v>0</v>
      </c>
    </row>
    <row r="111" spans="1:8" s="323" customFormat="1">
      <c r="A111" s="543"/>
      <c r="B111" s="291" t="str">
        <f t="shared" si="7"/>
        <v>7</v>
      </c>
      <c r="C111" s="126" t="s">
        <v>988</v>
      </c>
      <c r="D111" s="126"/>
      <c r="E111" s="268" t="str">
        <f>IF(OR(D111="",D111=1),"","a")</f>
        <v/>
      </c>
      <c r="F111" s="269"/>
      <c r="G111" s="268">
        <f>IF(N(D111)=0,0,"Kn")</f>
        <v>0</v>
      </c>
      <c r="H111" s="269">
        <f>IF(N(D111)=0,0,F111*D111)</f>
        <v>0</v>
      </c>
    </row>
    <row r="112" spans="1:8" s="126" customFormat="1">
      <c r="A112" s="538"/>
      <c r="B112" s="291" t="str">
        <f t="shared" si="7"/>
        <v>7</v>
      </c>
      <c r="C112" s="319" t="s">
        <v>986</v>
      </c>
      <c r="D112" s="313">
        <v>280</v>
      </c>
      <c r="E112" s="320" t="str">
        <f>IF(OR(D112="",D112=1),"","a")</f>
        <v>a</v>
      </c>
      <c r="F112" s="321">
        <v>0</v>
      </c>
      <c r="G112" s="320" t="str">
        <f>IF(N(D112)=0,0,"Kn")</f>
        <v>Kn</v>
      </c>
      <c r="H112" s="322">
        <f>F112*D112</f>
        <v>0</v>
      </c>
    </row>
    <row r="113" spans="1:8" s="323" customFormat="1">
      <c r="A113" s="543"/>
      <c r="B113" s="291" t="str">
        <f t="shared" si="7"/>
        <v>7</v>
      </c>
      <c r="C113" s="126" t="s">
        <v>989</v>
      </c>
      <c r="D113" s="126"/>
      <c r="E113" s="268" t="str">
        <f>IF(OR(D113="",D113=1),"","a")</f>
        <v/>
      </c>
      <c r="F113" s="269"/>
      <c r="G113" s="268">
        <f>IF(N(D113)=0,0,"Kn")</f>
        <v>0</v>
      </c>
      <c r="H113" s="269">
        <f>IF(N(D113)=0,0,F113*D113)</f>
        <v>0</v>
      </c>
    </row>
    <row r="114" spans="1:8" s="126" customFormat="1">
      <c r="A114" s="538"/>
      <c r="B114" s="291" t="str">
        <f t="shared" si="7"/>
        <v>7</v>
      </c>
      <c r="C114" s="319" t="s">
        <v>986</v>
      </c>
      <c r="D114" s="313">
        <v>45</v>
      </c>
      <c r="E114" s="320" t="str">
        <f>IF(OR(D114="",D114=1),"","a")</f>
        <v>a</v>
      </c>
      <c r="F114" s="321">
        <v>0</v>
      </c>
      <c r="G114" s="320" t="str">
        <f>IF(N(D114)=0,0,"Kn")</f>
        <v>Kn</v>
      </c>
      <c r="H114" s="322">
        <f>F114*D114</f>
        <v>0</v>
      </c>
    </row>
    <row r="115" spans="1:8" s="323" customFormat="1">
      <c r="A115" s="543"/>
      <c r="B115" s="291" t="str">
        <f t="shared" si="7"/>
        <v>7</v>
      </c>
      <c r="C115" s="126" t="s">
        <v>990</v>
      </c>
      <c r="D115" s="126"/>
      <c r="E115" s="268" t="str">
        <f t="shared" si="6"/>
        <v/>
      </c>
      <c r="F115" s="269"/>
      <c r="G115" s="268">
        <f t="shared" si="4"/>
        <v>0</v>
      </c>
      <c r="H115" s="269">
        <f>IF(N(D115)=0,0,F115*D115)</f>
        <v>0</v>
      </c>
    </row>
    <row r="116" spans="1:8" s="126" customFormat="1">
      <c r="A116" s="538"/>
      <c r="B116" s="291" t="str">
        <f t="shared" si="7"/>
        <v>7</v>
      </c>
      <c r="C116" s="319" t="s">
        <v>986</v>
      </c>
      <c r="D116" s="313">
        <v>10</v>
      </c>
      <c r="E116" s="320" t="str">
        <f t="shared" si="6"/>
        <v>a</v>
      </c>
      <c r="F116" s="321">
        <v>0</v>
      </c>
      <c r="G116" s="320" t="str">
        <f t="shared" si="4"/>
        <v>Kn</v>
      </c>
      <c r="H116" s="322">
        <f>F116*D116</f>
        <v>0</v>
      </c>
    </row>
    <row r="117" spans="1:8" s="113" customFormat="1">
      <c r="A117" s="537"/>
      <c r="B117" s="291" t="str">
        <f t="shared" si="7"/>
        <v>7</v>
      </c>
      <c r="C117" s="299"/>
      <c r="D117" s="299"/>
      <c r="E117" s="311"/>
      <c r="F117" s="299"/>
      <c r="G117" s="311"/>
      <c r="H117" s="300"/>
    </row>
    <row r="118" spans="1:8" s="323" customFormat="1">
      <c r="A118" s="543"/>
      <c r="B118" s="346" t="s">
        <v>1657</v>
      </c>
      <c r="C118" s="616" t="s">
        <v>991</v>
      </c>
      <c r="D118" s="616"/>
      <c r="E118" s="616"/>
      <c r="G118" s="324">
        <f>IF(N(D118)=0,0,"Kn")</f>
        <v>0</v>
      </c>
      <c r="H118" s="325"/>
    </row>
    <row r="119" spans="1:8" s="323" customFormat="1">
      <c r="A119" s="543"/>
      <c r="B119" s="291" t="str">
        <f t="shared" si="7"/>
        <v>8</v>
      </c>
      <c r="C119" s="616"/>
      <c r="D119" s="616"/>
      <c r="E119" s="616"/>
      <c r="G119" s="324">
        <f>IF(N(D119)=0,0,"Kn")</f>
        <v>0</v>
      </c>
      <c r="H119" s="325"/>
    </row>
    <row r="120" spans="1:8" s="323" customFormat="1">
      <c r="A120" s="543"/>
      <c r="B120" s="291" t="str">
        <f t="shared" si="7"/>
        <v>8</v>
      </c>
      <c r="C120" s="616"/>
      <c r="D120" s="616"/>
      <c r="E120" s="616"/>
      <c r="G120" s="324">
        <f>IF(N(D120)=0,0,"Kn")</f>
        <v>0</v>
      </c>
      <c r="H120" s="325"/>
    </row>
    <row r="121" spans="1:8" s="323" customFormat="1">
      <c r="A121" s="543"/>
      <c r="B121" s="291" t="str">
        <f t="shared" si="7"/>
        <v>8</v>
      </c>
      <c r="C121" s="616"/>
      <c r="D121" s="616"/>
      <c r="E121" s="616"/>
      <c r="G121" s="324">
        <f>IF(N(D121)=0,0,"Kn")</f>
        <v>0</v>
      </c>
      <c r="H121" s="325"/>
    </row>
    <row r="122" spans="1:8" s="323" customFormat="1">
      <c r="A122" s="543"/>
      <c r="B122" s="291" t="str">
        <f t="shared" si="7"/>
        <v>8</v>
      </c>
      <c r="C122" s="616"/>
      <c r="D122" s="616"/>
      <c r="E122" s="616"/>
      <c r="G122" s="324">
        <f>IF(N(D122)=0,0,"Kn")</f>
        <v>0</v>
      </c>
      <c r="H122" s="325"/>
    </row>
    <row r="123" spans="1:8" s="323" customFormat="1">
      <c r="A123" s="543"/>
      <c r="B123" s="291" t="str">
        <f t="shared" si="7"/>
        <v>8</v>
      </c>
      <c r="C123" s="616"/>
      <c r="D123" s="616"/>
      <c r="E123" s="616"/>
      <c r="G123" s="324"/>
      <c r="H123" s="325"/>
    </row>
    <row r="124" spans="1:8" s="323" customFormat="1">
      <c r="A124" s="543"/>
      <c r="B124" s="291" t="str">
        <f t="shared" si="7"/>
        <v>8</v>
      </c>
      <c r="C124" s="616"/>
      <c r="D124" s="616"/>
      <c r="E124" s="616"/>
      <c r="G124" s="324"/>
      <c r="H124" s="325"/>
    </row>
    <row r="125" spans="1:8" s="323" customFormat="1">
      <c r="A125" s="543"/>
      <c r="B125" s="291" t="str">
        <f t="shared" si="7"/>
        <v>8</v>
      </c>
      <c r="C125" s="616"/>
      <c r="D125" s="616"/>
      <c r="E125" s="616"/>
      <c r="G125" s="324"/>
      <c r="H125" s="325"/>
    </row>
    <row r="126" spans="1:8" s="323" customFormat="1">
      <c r="A126" s="543"/>
      <c r="B126" s="291" t="str">
        <f t="shared" si="7"/>
        <v>8</v>
      </c>
      <c r="C126" s="616"/>
      <c r="D126" s="616"/>
      <c r="E126" s="616"/>
      <c r="G126" s="324"/>
      <c r="H126" s="325"/>
    </row>
    <row r="127" spans="1:8" s="323" customFormat="1">
      <c r="A127" s="543"/>
      <c r="B127" s="291" t="str">
        <f t="shared" si="7"/>
        <v>8</v>
      </c>
      <c r="C127" s="295"/>
      <c r="D127" s="295"/>
      <c r="E127" s="295"/>
      <c r="G127" s="324"/>
      <c r="H127" s="325"/>
    </row>
    <row r="128" spans="1:8" s="126" customFormat="1">
      <c r="A128" s="538"/>
      <c r="B128" s="291" t="str">
        <f t="shared" si="7"/>
        <v>8</v>
      </c>
      <c r="C128" s="126" t="s">
        <v>985</v>
      </c>
      <c r="E128" s="268" t="str">
        <f t="shared" ref="E128:E137" si="8">IF(OR(D128="",D128=1),"","a")</f>
        <v/>
      </c>
      <c r="F128" s="269"/>
      <c r="G128" s="268">
        <f t="shared" ref="G128:G137" si="9">IF(N(D128)=0,0,"Kn")</f>
        <v>0</v>
      </c>
      <c r="H128" s="269">
        <f>IF(N(D128)=0,0,F128*D128)</f>
        <v>0</v>
      </c>
    </row>
    <row r="129" spans="1:8" s="126" customFormat="1">
      <c r="A129" s="538"/>
      <c r="B129" s="291" t="str">
        <f t="shared" si="7"/>
        <v>8</v>
      </c>
      <c r="C129" s="319" t="s">
        <v>986</v>
      </c>
      <c r="D129" s="313">
        <v>520</v>
      </c>
      <c r="E129" s="320" t="str">
        <f t="shared" si="8"/>
        <v>a</v>
      </c>
      <c r="F129" s="321">
        <v>0</v>
      </c>
      <c r="G129" s="320" t="str">
        <f t="shared" si="9"/>
        <v>Kn</v>
      </c>
      <c r="H129" s="322">
        <f>F129*D129</f>
        <v>0</v>
      </c>
    </row>
    <row r="130" spans="1:8" s="126" customFormat="1">
      <c r="A130" s="538"/>
      <c r="B130" s="291" t="str">
        <f t="shared" si="7"/>
        <v>8</v>
      </c>
      <c r="C130" s="126" t="s">
        <v>987</v>
      </c>
      <c r="E130" s="268" t="str">
        <f t="shared" si="8"/>
        <v/>
      </c>
      <c r="F130" s="269"/>
      <c r="G130" s="268">
        <f t="shared" si="9"/>
        <v>0</v>
      </c>
      <c r="H130" s="269">
        <f>IF(N(D130)=0,0,F130*D130)</f>
        <v>0</v>
      </c>
    </row>
    <row r="131" spans="1:8" s="126" customFormat="1">
      <c r="A131" s="538"/>
      <c r="B131" s="291" t="str">
        <f t="shared" si="7"/>
        <v>8</v>
      </c>
      <c r="C131" s="319" t="s">
        <v>986</v>
      </c>
      <c r="D131" s="313">
        <v>240</v>
      </c>
      <c r="E131" s="320" t="str">
        <f t="shared" si="8"/>
        <v>a</v>
      </c>
      <c r="F131" s="321">
        <v>0</v>
      </c>
      <c r="G131" s="320" t="str">
        <f t="shared" si="9"/>
        <v>Kn</v>
      </c>
      <c r="H131" s="322">
        <f>F131*D131</f>
        <v>0</v>
      </c>
    </row>
    <row r="132" spans="1:8" s="323" customFormat="1">
      <c r="A132" s="543"/>
      <c r="B132" s="291" t="str">
        <f t="shared" si="7"/>
        <v>8</v>
      </c>
      <c r="C132" s="126" t="s">
        <v>988</v>
      </c>
      <c r="D132" s="126"/>
      <c r="E132" s="268" t="str">
        <f t="shared" si="8"/>
        <v/>
      </c>
      <c r="F132" s="269"/>
      <c r="G132" s="268">
        <f t="shared" si="9"/>
        <v>0</v>
      </c>
      <c r="H132" s="269">
        <f>IF(N(D132)=0,0,F132*D132)</f>
        <v>0</v>
      </c>
    </row>
    <row r="133" spans="1:8" s="126" customFormat="1">
      <c r="A133" s="538"/>
      <c r="B133" s="291" t="str">
        <f t="shared" si="7"/>
        <v>8</v>
      </c>
      <c r="C133" s="319" t="s">
        <v>986</v>
      </c>
      <c r="D133" s="313">
        <v>280</v>
      </c>
      <c r="E133" s="320" t="str">
        <f t="shared" si="8"/>
        <v>a</v>
      </c>
      <c r="F133" s="321">
        <v>0</v>
      </c>
      <c r="G133" s="320" t="str">
        <f t="shared" si="9"/>
        <v>Kn</v>
      </c>
      <c r="H133" s="322">
        <f>F133*D133</f>
        <v>0</v>
      </c>
    </row>
    <row r="134" spans="1:8" s="323" customFormat="1">
      <c r="A134" s="543"/>
      <c r="B134" s="291" t="str">
        <f t="shared" si="7"/>
        <v>8</v>
      </c>
      <c r="C134" s="126" t="s">
        <v>989</v>
      </c>
      <c r="D134" s="126"/>
      <c r="E134" s="268" t="str">
        <f t="shared" si="8"/>
        <v/>
      </c>
      <c r="F134" s="269"/>
      <c r="G134" s="268">
        <f t="shared" si="9"/>
        <v>0</v>
      </c>
      <c r="H134" s="269">
        <f>IF(N(D134)=0,0,F134*D134)</f>
        <v>0</v>
      </c>
    </row>
    <row r="135" spans="1:8" s="126" customFormat="1">
      <c r="A135" s="538"/>
      <c r="B135" s="291" t="str">
        <f t="shared" si="7"/>
        <v>8</v>
      </c>
      <c r="C135" s="319" t="s">
        <v>986</v>
      </c>
      <c r="D135" s="313">
        <v>45</v>
      </c>
      <c r="E135" s="320" t="str">
        <f t="shared" si="8"/>
        <v>a</v>
      </c>
      <c r="F135" s="321">
        <v>0</v>
      </c>
      <c r="G135" s="320" t="str">
        <f t="shared" si="9"/>
        <v>Kn</v>
      </c>
      <c r="H135" s="322">
        <f>F135*D135</f>
        <v>0</v>
      </c>
    </row>
    <row r="136" spans="1:8" s="323" customFormat="1">
      <c r="A136" s="543"/>
      <c r="B136" s="291" t="str">
        <f t="shared" si="7"/>
        <v>8</v>
      </c>
      <c r="C136" s="126" t="s">
        <v>990</v>
      </c>
      <c r="D136" s="126"/>
      <c r="E136" s="268" t="str">
        <f t="shared" si="8"/>
        <v/>
      </c>
      <c r="F136" s="269"/>
      <c r="G136" s="268">
        <f t="shared" si="9"/>
        <v>0</v>
      </c>
      <c r="H136" s="269">
        <f>IF(N(D136)=0,0,F136*D136)</f>
        <v>0</v>
      </c>
    </row>
    <row r="137" spans="1:8" s="126" customFormat="1">
      <c r="A137" s="538"/>
      <c r="B137" s="291" t="str">
        <f t="shared" si="7"/>
        <v>8</v>
      </c>
      <c r="C137" s="319" t="s">
        <v>986</v>
      </c>
      <c r="D137" s="313">
        <v>10</v>
      </c>
      <c r="E137" s="320" t="str">
        <f t="shared" si="8"/>
        <v>a</v>
      </c>
      <c r="F137" s="321">
        <v>0</v>
      </c>
      <c r="G137" s="320" t="str">
        <f t="shared" si="9"/>
        <v>Kn</v>
      </c>
      <c r="H137" s="322">
        <f>F137*D137</f>
        <v>0</v>
      </c>
    </row>
    <row r="138" spans="1:8" s="126" customFormat="1">
      <c r="A138" s="538"/>
      <c r="B138" s="291" t="str">
        <f t="shared" si="7"/>
        <v>8</v>
      </c>
      <c r="C138" s="305"/>
      <c r="D138" s="317"/>
      <c r="E138" s="326"/>
      <c r="F138" s="327"/>
      <c r="G138" s="326"/>
      <c r="H138" s="327"/>
    </row>
    <row r="139" spans="1:8" s="126" customFormat="1" ht="12.75" customHeight="1">
      <c r="A139" s="538"/>
      <c r="B139" s="346" t="s">
        <v>1658</v>
      </c>
      <c r="C139" s="614" t="s">
        <v>992</v>
      </c>
      <c r="D139" s="614"/>
      <c r="E139" s="614"/>
      <c r="G139" s="268">
        <f t="shared" ref="G139:G147" si="10">IF(N(D139)=0,0,"Kn")</f>
        <v>0</v>
      </c>
      <c r="H139" s="269">
        <f>IF(N(D139)=0,0,F139*D139)</f>
        <v>0</v>
      </c>
    </row>
    <row r="140" spans="1:8" s="126" customFormat="1">
      <c r="A140" s="538"/>
      <c r="B140" s="291" t="str">
        <f t="shared" ref="B140:B147" si="11">IF(A140="",B139,B139+1)</f>
        <v>9</v>
      </c>
      <c r="C140" s="614"/>
      <c r="D140" s="614"/>
      <c r="E140" s="614"/>
      <c r="G140" s="268">
        <f t="shared" si="10"/>
        <v>0</v>
      </c>
      <c r="H140" s="269">
        <f>IF(N(D140)=0,0,F140*D140)</f>
        <v>0</v>
      </c>
    </row>
    <row r="141" spans="1:8" s="126" customFormat="1">
      <c r="A141" s="538"/>
      <c r="B141" s="291" t="str">
        <f t="shared" si="11"/>
        <v>9</v>
      </c>
      <c r="E141" s="268" t="str">
        <f>IF(OR(D141="",D141=1),"","a")</f>
        <v/>
      </c>
      <c r="G141" s="268">
        <f t="shared" si="10"/>
        <v>0</v>
      </c>
      <c r="H141" s="269">
        <f>IF(N(D141)=0,0,F141*D141)</f>
        <v>0</v>
      </c>
    </row>
    <row r="142" spans="1:8" s="126" customFormat="1">
      <c r="A142" s="538"/>
      <c r="B142" s="291" t="str">
        <f t="shared" si="11"/>
        <v>9</v>
      </c>
      <c r="C142" s="328" t="s">
        <v>986</v>
      </c>
      <c r="D142" s="328">
        <f>SUM(D108:D116)</f>
        <v>1255</v>
      </c>
      <c r="E142" s="329" t="str">
        <f>IF(OR(D142="",D142=1),"","a")</f>
        <v>a</v>
      </c>
      <c r="F142" s="302">
        <v>0</v>
      </c>
      <c r="G142" s="303" t="str">
        <f t="shared" si="10"/>
        <v>Kn</v>
      </c>
      <c r="H142" s="304">
        <f>IF(N(D142)=0,0,F142*D142)</f>
        <v>0</v>
      </c>
    </row>
    <row r="143" spans="1:8">
      <c r="B143" s="291" t="str">
        <f t="shared" si="11"/>
        <v>9</v>
      </c>
      <c r="C143" s="330"/>
      <c r="D143" s="331"/>
      <c r="E143" s="332"/>
      <c r="F143" s="285"/>
      <c r="G143" s="318"/>
      <c r="H143" s="292"/>
    </row>
    <row r="144" spans="1:8" s="126" customFormat="1" ht="12.75" customHeight="1">
      <c r="A144" s="538"/>
      <c r="B144" s="346" t="s">
        <v>599</v>
      </c>
      <c r="C144" s="608" t="s">
        <v>993</v>
      </c>
      <c r="D144" s="608"/>
      <c r="E144" s="608"/>
      <c r="G144" s="268">
        <f t="shared" si="10"/>
        <v>0</v>
      </c>
      <c r="H144" s="269">
        <f>IF(N(D144)=0,0,F144*D144)</f>
        <v>0</v>
      </c>
    </row>
    <row r="145" spans="1:12" s="126" customFormat="1">
      <c r="A145" s="538"/>
      <c r="B145" s="291" t="str">
        <f t="shared" si="11"/>
        <v>10</v>
      </c>
      <c r="C145" s="608"/>
      <c r="D145" s="608"/>
      <c r="E145" s="608"/>
      <c r="G145" s="268">
        <f t="shared" si="10"/>
        <v>0</v>
      </c>
      <c r="H145" s="269">
        <f>IF(N(D145)=0,0,F145*D145)</f>
        <v>0</v>
      </c>
    </row>
    <row r="146" spans="1:12" s="126" customFormat="1">
      <c r="A146" s="538"/>
      <c r="B146" s="291" t="str">
        <f t="shared" si="11"/>
        <v>10</v>
      </c>
      <c r="C146" s="333"/>
      <c r="D146" s="333"/>
      <c r="E146" s="334" t="str">
        <f>IF(OR(D146="",D146=1),"","a")</f>
        <v/>
      </c>
      <c r="G146" s="268">
        <f t="shared" si="10"/>
        <v>0</v>
      </c>
      <c r="H146" s="269">
        <f>IF(N(D146)=0,0,F146*D146)</f>
        <v>0</v>
      </c>
      <c r="L146" s="126">
        <f>L116-L133</f>
        <v>0</v>
      </c>
    </row>
    <row r="147" spans="1:12" s="126" customFormat="1">
      <c r="A147" s="538"/>
      <c r="B147" s="291" t="str">
        <f t="shared" si="11"/>
        <v>10</v>
      </c>
      <c r="C147" s="328" t="s">
        <v>986</v>
      </c>
      <c r="D147" s="328">
        <v>440</v>
      </c>
      <c r="E147" s="329" t="str">
        <f>IF(OR(D147="",D147=1),"","a")</f>
        <v>a</v>
      </c>
      <c r="F147" s="302">
        <v>0</v>
      </c>
      <c r="G147" s="303" t="str">
        <f t="shared" si="10"/>
        <v>Kn</v>
      </c>
      <c r="H147" s="304">
        <f>IF(N(D147)=0,0,F147*D147)</f>
        <v>0</v>
      </c>
    </row>
    <row r="148" spans="1:12" s="126" customFormat="1">
      <c r="A148" s="538"/>
      <c r="B148" s="291"/>
      <c r="C148" s="330"/>
      <c r="D148" s="330"/>
      <c r="E148" s="335"/>
      <c r="F148" s="305"/>
      <c r="G148" s="306"/>
      <c r="H148" s="307"/>
    </row>
    <row r="149" spans="1:12" s="126" customFormat="1">
      <c r="A149" s="538"/>
      <c r="B149" s="291"/>
      <c r="C149" s="330"/>
      <c r="D149" s="330"/>
      <c r="E149" s="335"/>
      <c r="F149" s="305"/>
      <c r="G149" s="306"/>
      <c r="H149" s="307"/>
    </row>
    <row r="150" spans="1:12" s="126" customFormat="1">
      <c r="A150" s="538"/>
      <c r="B150" s="291"/>
      <c r="C150" s="330"/>
      <c r="D150" s="330"/>
      <c r="E150" s="335"/>
      <c r="F150" s="305"/>
      <c r="G150" s="306"/>
      <c r="H150" s="307"/>
    </row>
    <row r="151" spans="1:12" s="126" customFormat="1">
      <c r="A151" s="538"/>
      <c r="B151" s="291"/>
      <c r="C151" s="330"/>
      <c r="D151" s="330"/>
      <c r="E151" s="335"/>
      <c r="F151" s="305"/>
      <c r="G151" s="306"/>
      <c r="H151" s="307"/>
    </row>
    <row r="152" spans="1:12" s="126" customFormat="1">
      <c r="A152" s="538"/>
      <c r="B152" s="291"/>
      <c r="C152" s="330"/>
      <c r="D152" s="330"/>
      <c r="E152" s="335"/>
      <c r="F152" s="305"/>
      <c r="G152" s="306"/>
      <c r="H152" s="307"/>
    </row>
    <row r="153" spans="1:12" s="126" customFormat="1">
      <c r="A153" s="538"/>
      <c r="B153" s="291"/>
      <c r="C153" s="330"/>
      <c r="D153" s="330"/>
      <c r="E153" s="335"/>
      <c r="F153" s="305"/>
      <c r="G153" s="306"/>
      <c r="H153" s="307"/>
    </row>
    <row r="154" spans="1:12" s="126" customFormat="1">
      <c r="A154" s="538"/>
      <c r="B154" s="291" t="str">
        <f>IF(A154="",B147,B147+1)</f>
        <v>10</v>
      </c>
      <c r="C154" s="305"/>
      <c r="D154" s="317"/>
      <c r="E154" s="326"/>
      <c r="F154" s="327"/>
      <c r="G154" s="326"/>
      <c r="H154" s="327"/>
    </row>
    <row r="155" spans="1:12" s="113" customFormat="1">
      <c r="A155" s="537"/>
      <c r="B155" s="346" t="s">
        <v>1659</v>
      </c>
      <c r="C155" s="646" t="s">
        <v>994</v>
      </c>
      <c r="D155" s="646"/>
      <c r="E155" s="646"/>
      <c r="G155" s="266">
        <f>IF(N(D155)=0,0,"Kn")</f>
        <v>0</v>
      </c>
      <c r="H155" s="267"/>
    </row>
    <row r="156" spans="1:12" s="113" customFormat="1">
      <c r="A156" s="537"/>
      <c r="B156" s="291" t="str">
        <f t="shared" ref="B156:B160" si="12">IF(A156="",B155,B155+1)</f>
        <v>11</v>
      </c>
      <c r="C156" s="646"/>
      <c r="D156" s="646"/>
      <c r="E156" s="646"/>
      <c r="G156" s="266"/>
      <c r="H156" s="267"/>
    </row>
    <row r="157" spans="1:12" s="113" customFormat="1">
      <c r="A157" s="537"/>
      <c r="B157" s="291" t="str">
        <f t="shared" si="12"/>
        <v>11</v>
      </c>
      <c r="C157" s="646"/>
      <c r="D157" s="646"/>
      <c r="E157" s="646"/>
      <c r="G157" s="266"/>
      <c r="H157" s="267"/>
    </row>
    <row r="158" spans="1:12" s="113" customFormat="1">
      <c r="A158" s="537"/>
      <c r="B158" s="291" t="str">
        <f t="shared" si="12"/>
        <v>11</v>
      </c>
      <c r="C158" s="646"/>
      <c r="D158" s="646"/>
      <c r="E158" s="646"/>
      <c r="G158" s="266"/>
      <c r="H158" s="267"/>
    </row>
    <row r="159" spans="1:12" s="113" customFormat="1">
      <c r="A159" s="537"/>
      <c r="B159" s="291" t="str">
        <f t="shared" si="12"/>
        <v>11</v>
      </c>
      <c r="E159" s="266" t="str">
        <f>IF(OR(D159="",D159=1),"","a")</f>
        <v/>
      </c>
      <c r="G159" s="266">
        <f>IF(N(D159)=0,0,"Kn")</f>
        <v>0</v>
      </c>
      <c r="H159" s="267"/>
    </row>
    <row r="160" spans="1:12" s="126" customFormat="1">
      <c r="A160" s="538"/>
      <c r="B160" s="291" t="str">
        <f t="shared" si="12"/>
        <v>11</v>
      </c>
      <c r="C160" s="302" t="s">
        <v>882</v>
      </c>
      <c r="D160" s="302">
        <v>1</v>
      </c>
      <c r="E160" s="303" t="str">
        <f>IF(OR(D160="",D160=1),"","a")</f>
        <v/>
      </c>
      <c r="F160" s="302">
        <v>0</v>
      </c>
      <c r="G160" s="303" t="str">
        <f>IF(N(D160)=0,0,"Kn")</f>
        <v>Kn</v>
      </c>
      <c r="H160" s="304">
        <f>IF(N(D160)=0,0,F160*D160)</f>
        <v>0</v>
      </c>
    </row>
    <row r="161" spans="1:11" s="126" customFormat="1">
      <c r="A161" s="538"/>
      <c r="B161" s="291"/>
      <c r="C161" s="305"/>
      <c r="D161" s="305"/>
      <c r="E161" s="306"/>
      <c r="F161" s="305"/>
      <c r="G161" s="306"/>
      <c r="H161" s="307"/>
    </row>
    <row r="162" spans="1:11" s="113" customFormat="1">
      <c r="A162" s="537"/>
      <c r="B162" s="291" t="str">
        <f>IF(A162="",B160,B160+1)</f>
        <v>11</v>
      </c>
      <c r="C162" s="265"/>
      <c r="D162" s="265"/>
      <c r="E162" s="265"/>
      <c r="F162" s="265"/>
      <c r="G162" s="266"/>
      <c r="H162" s="267"/>
    </row>
    <row r="163" spans="1:11" ht="13.5" thickBot="1">
      <c r="B163" s="291" t="str">
        <f>IF(A163="",B162,B162+1)</f>
        <v>11</v>
      </c>
      <c r="C163" s="296"/>
      <c r="D163" s="285"/>
      <c r="E163" s="318"/>
      <c r="F163" s="285"/>
      <c r="G163" s="318"/>
      <c r="H163" s="292"/>
    </row>
    <row r="164" spans="1:11" ht="13.5" thickBot="1">
      <c r="B164" s="291" t="str">
        <f>IF(A164="",B163,B163+1)</f>
        <v>11</v>
      </c>
      <c r="C164" s="610" t="s">
        <v>995</v>
      </c>
      <c r="D164" s="611"/>
      <c r="E164" s="611"/>
      <c r="F164" s="336"/>
      <c r="G164" s="337" t="s">
        <v>996</v>
      </c>
      <c r="H164" s="338">
        <f>SUM(H45:H163)</f>
        <v>0</v>
      </c>
      <c r="J164" s="295"/>
      <c r="K164" s="295"/>
    </row>
    <row r="165" spans="1:11" ht="13.5" thickBot="1">
      <c r="B165" s="291" t="str">
        <f>IF(A165="",B164,B164+1)</f>
        <v>11</v>
      </c>
      <c r="C165" s="339"/>
      <c r="D165" s="339"/>
      <c r="E165" s="339"/>
      <c r="F165" s="285"/>
      <c r="G165" s="340"/>
      <c r="H165" s="292"/>
      <c r="J165" s="295"/>
      <c r="K165" s="295"/>
    </row>
    <row r="166" spans="1:11" s="345" customFormat="1" ht="13.5" thickBot="1">
      <c r="A166" s="544"/>
      <c r="B166" s="342" t="s">
        <v>997</v>
      </c>
      <c r="C166" s="598" t="s">
        <v>998</v>
      </c>
      <c r="D166" s="598"/>
      <c r="E166" s="598"/>
      <c r="F166" s="599"/>
      <c r="G166" s="343"/>
      <c r="H166" s="344">
        <f>IF(N(D166)=0,0,F166*D166)</f>
        <v>0</v>
      </c>
    </row>
    <row r="167" spans="1:11" s="113" customFormat="1">
      <c r="A167" s="537"/>
      <c r="B167" s="84"/>
      <c r="C167" s="272"/>
      <c r="H167" s="267"/>
    </row>
    <row r="168" spans="1:11" s="126" customFormat="1" ht="12.75" customHeight="1">
      <c r="A168" s="538"/>
      <c r="B168" s="346" t="s">
        <v>573</v>
      </c>
      <c r="C168" s="621" t="s">
        <v>999</v>
      </c>
      <c r="D168" s="621"/>
      <c r="E168" s="621"/>
      <c r="F168" s="269"/>
      <c r="G168" s="268"/>
      <c r="H168" s="269"/>
    </row>
    <row r="169" spans="1:11" s="126" customFormat="1" ht="12.75" customHeight="1">
      <c r="A169" s="538"/>
      <c r="B169" s="291" t="str">
        <f t="shared" ref="B169:B232" si="13">IF(A169="",B168,B168+1)</f>
        <v>1</v>
      </c>
      <c r="C169" s="621"/>
      <c r="D169" s="621"/>
      <c r="E169" s="621"/>
      <c r="F169" s="269"/>
      <c r="G169" s="268"/>
      <c r="H169" s="269"/>
    </row>
    <row r="170" spans="1:11" s="126" customFormat="1" ht="12.75" customHeight="1">
      <c r="A170" s="538"/>
      <c r="B170" s="291" t="str">
        <f t="shared" si="13"/>
        <v>1</v>
      </c>
      <c r="C170" s="621"/>
      <c r="D170" s="621"/>
      <c r="E170" s="621"/>
      <c r="F170" s="269"/>
      <c r="G170" s="268"/>
      <c r="H170" s="269"/>
    </row>
    <row r="171" spans="1:11" s="126" customFormat="1" ht="12.75" customHeight="1">
      <c r="A171" s="538"/>
      <c r="B171" s="291" t="str">
        <f t="shared" si="13"/>
        <v>1</v>
      </c>
      <c r="C171" s="621"/>
      <c r="D171" s="621"/>
      <c r="E171" s="621"/>
      <c r="F171" s="269"/>
      <c r="G171" s="268"/>
      <c r="H171" s="269"/>
    </row>
    <row r="172" spans="1:11" s="126" customFormat="1" ht="12.75" customHeight="1">
      <c r="A172" s="538"/>
      <c r="B172" s="291" t="str">
        <f t="shared" si="13"/>
        <v>1</v>
      </c>
      <c r="C172" s="621"/>
      <c r="D172" s="621"/>
      <c r="E172" s="621"/>
      <c r="F172" s="269"/>
      <c r="G172" s="268"/>
      <c r="H172" s="269"/>
    </row>
    <row r="173" spans="1:11" s="126" customFormat="1" ht="12.75" customHeight="1">
      <c r="A173" s="538"/>
      <c r="B173" s="291" t="str">
        <f t="shared" si="13"/>
        <v>1</v>
      </c>
      <c r="C173" s="621"/>
      <c r="D173" s="621"/>
      <c r="E173" s="621"/>
      <c r="F173" s="269"/>
      <c r="G173" s="268"/>
      <c r="H173" s="269"/>
    </row>
    <row r="174" spans="1:11" s="126" customFormat="1" ht="12.75" customHeight="1">
      <c r="A174" s="538"/>
      <c r="B174" s="291" t="str">
        <f t="shared" si="13"/>
        <v>1</v>
      </c>
      <c r="C174" s="621"/>
      <c r="D174" s="621"/>
      <c r="E174" s="621"/>
      <c r="F174" s="269"/>
      <c r="G174" s="268"/>
      <c r="H174" s="269"/>
    </row>
    <row r="175" spans="1:11" s="126" customFormat="1" ht="12.75" customHeight="1">
      <c r="A175" s="538"/>
      <c r="B175" s="291" t="str">
        <f t="shared" si="13"/>
        <v>1</v>
      </c>
      <c r="C175" s="621"/>
      <c r="D175" s="621"/>
      <c r="E175" s="621"/>
      <c r="F175" s="269"/>
      <c r="G175" s="268"/>
      <c r="H175" s="269"/>
    </row>
    <row r="176" spans="1:11" s="333" customFormat="1" ht="12.75" customHeight="1">
      <c r="A176" s="545"/>
      <c r="B176" s="291" t="str">
        <f t="shared" si="13"/>
        <v>1</v>
      </c>
      <c r="C176" s="347" t="s">
        <v>1000</v>
      </c>
      <c r="D176" s="645" t="s">
        <v>1001</v>
      </c>
      <c r="E176" s="645"/>
      <c r="F176" s="348"/>
      <c r="G176" s="334"/>
      <c r="H176" s="348"/>
    </row>
    <row r="177" spans="1:8" s="126" customFormat="1" ht="12.75" customHeight="1">
      <c r="A177" s="538"/>
      <c r="B177" s="291" t="str">
        <f t="shared" si="13"/>
        <v>1</v>
      </c>
      <c r="C177" s="621" t="s">
        <v>1002</v>
      </c>
      <c r="D177" s="621"/>
      <c r="E177" s="621"/>
      <c r="F177" s="269"/>
      <c r="G177" s="268"/>
      <c r="H177" s="269"/>
    </row>
    <row r="178" spans="1:8" s="126" customFormat="1" ht="12.75" customHeight="1">
      <c r="A178" s="538"/>
      <c r="B178" s="291" t="str">
        <f t="shared" si="13"/>
        <v>1</v>
      </c>
      <c r="C178" s="621"/>
      <c r="D178" s="621"/>
      <c r="E178" s="621"/>
      <c r="F178" s="269"/>
      <c r="G178" s="268"/>
      <c r="H178" s="269"/>
    </row>
    <row r="179" spans="1:8" s="126" customFormat="1" ht="12.75" customHeight="1">
      <c r="A179" s="538"/>
      <c r="B179" s="291" t="str">
        <f t="shared" si="13"/>
        <v>1</v>
      </c>
      <c r="C179" s="621"/>
      <c r="D179" s="621"/>
      <c r="E179" s="621"/>
      <c r="F179" s="269"/>
      <c r="G179" s="268"/>
      <c r="H179" s="269"/>
    </row>
    <row r="180" spans="1:8" s="126" customFormat="1" ht="12.75" customHeight="1">
      <c r="A180" s="538"/>
      <c r="B180" s="291" t="str">
        <f t="shared" si="13"/>
        <v>1</v>
      </c>
      <c r="C180" s="621"/>
      <c r="D180" s="621"/>
      <c r="E180" s="621"/>
      <c r="F180" s="269"/>
      <c r="G180" s="268"/>
      <c r="H180" s="269"/>
    </row>
    <row r="181" spans="1:8" s="126" customFormat="1" ht="12.75" customHeight="1">
      <c r="A181" s="538"/>
      <c r="B181" s="291" t="str">
        <f t="shared" si="13"/>
        <v>1</v>
      </c>
      <c r="C181" s="621"/>
      <c r="D181" s="621"/>
      <c r="E181" s="621"/>
      <c r="F181" s="269"/>
      <c r="G181" s="268"/>
      <c r="H181" s="269"/>
    </row>
    <row r="182" spans="1:8" s="126" customFormat="1" ht="12.75" customHeight="1">
      <c r="A182" s="538"/>
      <c r="B182" s="291" t="str">
        <f t="shared" si="13"/>
        <v>1</v>
      </c>
      <c r="C182" s="621"/>
      <c r="D182" s="621"/>
      <c r="E182" s="621"/>
      <c r="F182" s="269"/>
      <c r="G182" s="268"/>
      <c r="H182" s="269"/>
    </row>
    <row r="183" spans="1:8" s="126" customFormat="1" ht="12.75" customHeight="1">
      <c r="A183" s="538"/>
      <c r="B183" s="291" t="str">
        <f t="shared" si="13"/>
        <v>1</v>
      </c>
      <c r="C183" s="621"/>
      <c r="D183" s="621"/>
      <c r="E183" s="621"/>
      <c r="F183" s="269"/>
      <c r="G183" s="268"/>
      <c r="H183" s="269"/>
    </row>
    <row r="184" spans="1:8" s="126" customFormat="1" ht="12.75" customHeight="1">
      <c r="A184" s="538"/>
      <c r="B184" s="291" t="str">
        <f t="shared" si="13"/>
        <v>1</v>
      </c>
      <c r="C184" s="621"/>
      <c r="D184" s="621"/>
      <c r="E184" s="621"/>
      <c r="F184" s="269"/>
      <c r="G184" s="268"/>
      <c r="H184" s="269"/>
    </row>
    <row r="185" spans="1:8" s="126" customFormat="1" ht="12.75" customHeight="1">
      <c r="A185" s="538"/>
      <c r="B185" s="291" t="str">
        <f t="shared" si="13"/>
        <v>1</v>
      </c>
      <c r="C185" s="621"/>
      <c r="D185" s="621"/>
      <c r="E185" s="621"/>
      <c r="F185" s="269"/>
      <c r="G185" s="268"/>
      <c r="H185" s="269"/>
    </row>
    <row r="186" spans="1:8" s="126" customFormat="1" ht="12.75" customHeight="1">
      <c r="A186" s="538"/>
      <c r="B186" s="291" t="str">
        <f t="shared" si="13"/>
        <v>1</v>
      </c>
      <c r="C186" s="621"/>
      <c r="D186" s="621"/>
      <c r="E186" s="621"/>
      <c r="F186" s="269"/>
      <c r="G186" s="268"/>
      <c r="H186" s="269"/>
    </row>
    <row r="187" spans="1:8" s="126" customFormat="1" ht="12.75" customHeight="1">
      <c r="A187" s="538"/>
      <c r="B187" s="291" t="str">
        <f t="shared" si="13"/>
        <v>1</v>
      </c>
      <c r="C187" s="621"/>
      <c r="D187" s="621"/>
      <c r="E187" s="621"/>
      <c r="F187" s="269"/>
      <c r="G187" s="268"/>
      <c r="H187" s="269"/>
    </row>
    <row r="188" spans="1:8" s="126" customFormat="1" ht="12.75" customHeight="1">
      <c r="A188" s="538"/>
      <c r="B188" s="291" t="str">
        <f t="shared" si="13"/>
        <v>1</v>
      </c>
      <c r="C188" s="621"/>
      <c r="D188" s="621"/>
      <c r="E188" s="621"/>
      <c r="F188" s="269"/>
      <c r="G188" s="268"/>
      <c r="H188" s="269"/>
    </row>
    <row r="189" spans="1:8" s="126" customFormat="1" ht="12.75" customHeight="1">
      <c r="A189" s="538"/>
      <c r="B189" s="291" t="str">
        <f t="shared" si="13"/>
        <v>1</v>
      </c>
      <c r="C189" s="621"/>
      <c r="D189" s="621"/>
      <c r="E189" s="621"/>
      <c r="F189" s="269"/>
      <c r="G189" s="268"/>
      <c r="H189" s="269"/>
    </row>
    <row r="190" spans="1:8" s="126" customFormat="1" ht="12.75" customHeight="1">
      <c r="A190" s="538"/>
      <c r="B190" s="291" t="str">
        <f t="shared" si="13"/>
        <v>1</v>
      </c>
      <c r="C190" s="621"/>
      <c r="D190" s="621"/>
      <c r="E190" s="621"/>
      <c r="F190" s="269"/>
      <c r="G190" s="268"/>
      <c r="H190" s="269"/>
    </row>
    <row r="191" spans="1:8" s="126" customFormat="1" ht="12.75" customHeight="1">
      <c r="A191" s="538"/>
      <c r="B191" s="291" t="str">
        <f t="shared" si="13"/>
        <v>1</v>
      </c>
      <c r="C191" s="621"/>
      <c r="D191" s="621"/>
      <c r="E191" s="621"/>
      <c r="F191" s="269"/>
      <c r="G191" s="268"/>
      <c r="H191" s="269"/>
    </row>
    <row r="192" spans="1:8" s="126" customFormat="1" ht="12.75" customHeight="1">
      <c r="A192" s="538"/>
      <c r="B192" s="291" t="str">
        <f t="shared" si="13"/>
        <v>1</v>
      </c>
      <c r="C192" s="621"/>
      <c r="D192" s="621"/>
      <c r="E192" s="621"/>
      <c r="F192" s="269"/>
      <c r="G192" s="268"/>
      <c r="H192" s="269"/>
    </row>
    <row r="193" spans="1:8" s="126" customFormat="1" ht="12.75" customHeight="1">
      <c r="A193" s="538"/>
      <c r="B193" s="291" t="str">
        <f t="shared" si="13"/>
        <v>1</v>
      </c>
      <c r="C193" s="621"/>
      <c r="D193" s="621"/>
      <c r="E193" s="621"/>
      <c r="F193" s="269"/>
      <c r="G193" s="268"/>
      <c r="H193" s="269"/>
    </row>
    <row r="194" spans="1:8" s="126" customFormat="1" ht="12.75" customHeight="1">
      <c r="A194" s="538"/>
      <c r="B194" s="291" t="str">
        <f t="shared" si="13"/>
        <v>1</v>
      </c>
      <c r="C194" s="621"/>
      <c r="D194" s="621"/>
      <c r="E194" s="621"/>
      <c r="F194" s="269"/>
      <c r="G194" s="268"/>
      <c r="H194" s="269"/>
    </row>
    <row r="195" spans="1:8" s="126" customFormat="1" ht="12.75" customHeight="1">
      <c r="A195" s="538"/>
      <c r="B195" s="291" t="str">
        <f t="shared" si="13"/>
        <v>1</v>
      </c>
      <c r="C195" s="621"/>
      <c r="D195" s="621"/>
      <c r="E195" s="621"/>
      <c r="F195" s="269"/>
      <c r="G195" s="268"/>
      <c r="H195" s="269"/>
    </row>
    <row r="196" spans="1:8" s="126" customFormat="1" ht="12.75" customHeight="1">
      <c r="A196" s="538"/>
      <c r="B196" s="291" t="str">
        <f t="shared" si="13"/>
        <v>1</v>
      </c>
      <c r="C196" s="621"/>
      <c r="D196" s="621"/>
      <c r="E196" s="621"/>
      <c r="F196" s="269"/>
      <c r="G196" s="268"/>
      <c r="H196" s="269"/>
    </row>
    <row r="197" spans="1:8" s="126" customFormat="1" ht="12.75" customHeight="1">
      <c r="A197" s="538"/>
      <c r="B197" s="291" t="str">
        <f t="shared" si="13"/>
        <v>1</v>
      </c>
      <c r="C197" s="621"/>
      <c r="D197" s="621"/>
      <c r="E197" s="621"/>
      <c r="F197" s="269"/>
      <c r="G197" s="268"/>
      <c r="H197" s="269"/>
    </row>
    <row r="198" spans="1:8" s="126" customFormat="1" ht="12.75" customHeight="1">
      <c r="A198" s="538"/>
      <c r="B198" s="291" t="str">
        <f t="shared" si="13"/>
        <v>1</v>
      </c>
      <c r="C198" s="621"/>
      <c r="D198" s="621"/>
      <c r="E198" s="621"/>
      <c r="F198" s="269"/>
      <c r="G198" s="268"/>
      <c r="H198" s="269"/>
    </row>
    <row r="199" spans="1:8" s="126" customFormat="1" ht="12.75" customHeight="1">
      <c r="A199" s="538"/>
      <c r="B199" s="291" t="str">
        <f t="shared" si="13"/>
        <v>1</v>
      </c>
      <c r="C199" s="621"/>
      <c r="D199" s="621"/>
      <c r="E199" s="621"/>
      <c r="F199" s="269"/>
      <c r="G199" s="268"/>
      <c r="H199" s="269"/>
    </row>
    <row r="200" spans="1:8" s="126" customFormat="1" ht="12.75" customHeight="1">
      <c r="A200" s="538"/>
      <c r="B200" s="291" t="str">
        <f t="shared" si="13"/>
        <v>1</v>
      </c>
      <c r="C200" s="621"/>
      <c r="D200" s="621"/>
      <c r="E200" s="621"/>
      <c r="F200" s="269"/>
      <c r="G200" s="268"/>
      <c r="H200" s="269"/>
    </row>
    <row r="201" spans="1:8" s="126" customFormat="1" ht="12.75" customHeight="1">
      <c r="A201" s="538"/>
      <c r="B201" s="291" t="str">
        <f t="shared" si="13"/>
        <v>1</v>
      </c>
      <c r="C201" s="621"/>
      <c r="D201" s="621"/>
      <c r="E201" s="621"/>
      <c r="F201" s="269"/>
      <c r="G201" s="268"/>
      <c r="H201" s="269"/>
    </row>
    <row r="202" spans="1:8" s="126" customFormat="1" ht="12.75" customHeight="1">
      <c r="A202" s="538"/>
      <c r="B202" s="291" t="str">
        <f t="shared" si="13"/>
        <v>1</v>
      </c>
      <c r="C202" s="621"/>
      <c r="D202" s="621"/>
      <c r="E202" s="621"/>
      <c r="F202" s="269"/>
      <c r="G202" s="268"/>
      <c r="H202" s="269"/>
    </row>
    <row r="203" spans="1:8" s="126" customFormat="1" ht="12.75" customHeight="1">
      <c r="A203" s="538"/>
      <c r="B203" s="291" t="str">
        <f t="shared" si="13"/>
        <v>1</v>
      </c>
      <c r="C203" s="621"/>
      <c r="D203" s="621"/>
      <c r="E203" s="621"/>
      <c r="F203" s="269"/>
      <c r="G203" s="268"/>
      <c r="H203" s="269"/>
    </row>
    <row r="204" spans="1:8" s="126" customFormat="1" ht="12.75" customHeight="1">
      <c r="A204" s="538"/>
      <c r="B204" s="291" t="str">
        <f t="shared" si="13"/>
        <v>1</v>
      </c>
      <c r="C204" s="621"/>
      <c r="D204" s="621"/>
      <c r="E204" s="621"/>
      <c r="F204" s="269"/>
      <c r="G204" s="268"/>
      <c r="H204" s="269"/>
    </row>
    <row r="205" spans="1:8" s="126" customFormat="1" ht="12.75" customHeight="1">
      <c r="A205" s="538"/>
      <c r="B205" s="291" t="str">
        <f t="shared" si="13"/>
        <v>1</v>
      </c>
      <c r="C205" s="621"/>
      <c r="D205" s="621"/>
      <c r="E205" s="621"/>
      <c r="F205" s="269"/>
      <c r="G205" s="268"/>
      <c r="H205" s="269"/>
    </row>
    <row r="206" spans="1:8" s="126" customFormat="1" ht="12.75" customHeight="1">
      <c r="A206" s="538"/>
      <c r="B206" s="291" t="str">
        <f t="shared" si="13"/>
        <v>1</v>
      </c>
      <c r="C206" s="621"/>
      <c r="D206" s="621"/>
      <c r="E206" s="621"/>
      <c r="F206" s="269"/>
      <c r="G206" s="268"/>
      <c r="H206" s="269"/>
    </row>
    <row r="207" spans="1:8" s="126" customFormat="1" ht="12.75" customHeight="1">
      <c r="A207" s="538"/>
      <c r="B207" s="291" t="str">
        <f t="shared" si="13"/>
        <v>1</v>
      </c>
      <c r="C207" s="621"/>
      <c r="D207" s="621"/>
      <c r="E207" s="621"/>
      <c r="F207" s="269"/>
      <c r="G207" s="268"/>
      <c r="H207" s="269"/>
    </row>
    <row r="208" spans="1:8" s="126" customFormat="1" ht="12.75" customHeight="1">
      <c r="A208" s="538"/>
      <c r="B208" s="291" t="str">
        <f t="shared" si="13"/>
        <v>1</v>
      </c>
      <c r="C208" s="621"/>
      <c r="D208" s="621"/>
      <c r="E208" s="621"/>
      <c r="F208" s="269"/>
      <c r="G208" s="268"/>
      <c r="H208" s="269"/>
    </row>
    <row r="209" spans="1:8" s="126" customFormat="1" ht="12.75" customHeight="1">
      <c r="A209" s="538"/>
      <c r="B209" s="291" t="str">
        <f t="shared" si="13"/>
        <v>1</v>
      </c>
      <c r="C209" s="621"/>
      <c r="D209" s="621"/>
      <c r="E209" s="621"/>
      <c r="F209" s="269"/>
      <c r="G209" s="268"/>
      <c r="H209" s="269"/>
    </row>
    <row r="210" spans="1:8" s="126" customFormat="1" ht="12.75" customHeight="1">
      <c r="A210" s="538"/>
      <c r="B210" s="291" t="str">
        <f t="shared" si="13"/>
        <v>1</v>
      </c>
      <c r="C210" s="621"/>
      <c r="D210" s="621"/>
      <c r="E210" s="621"/>
      <c r="F210" s="269"/>
      <c r="G210" s="268"/>
      <c r="H210" s="269"/>
    </row>
    <row r="211" spans="1:8" s="126" customFormat="1" ht="12.75" customHeight="1">
      <c r="A211" s="538"/>
      <c r="B211" s="291" t="str">
        <f t="shared" si="13"/>
        <v>1</v>
      </c>
      <c r="C211" s="621"/>
      <c r="D211" s="621"/>
      <c r="E211" s="621"/>
      <c r="F211" s="269"/>
      <c r="G211" s="268"/>
      <c r="H211" s="269"/>
    </row>
    <row r="212" spans="1:8" s="126" customFormat="1" ht="12.75" customHeight="1">
      <c r="A212" s="538"/>
      <c r="B212" s="291" t="str">
        <f t="shared" si="13"/>
        <v>1</v>
      </c>
      <c r="C212" s="621"/>
      <c r="D212" s="621"/>
      <c r="E212" s="621"/>
      <c r="F212" s="269"/>
      <c r="G212" s="268"/>
      <c r="H212" s="269"/>
    </row>
    <row r="213" spans="1:8" s="126" customFormat="1" ht="12.75" customHeight="1">
      <c r="A213" s="538"/>
      <c r="B213" s="291" t="str">
        <f t="shared" si="13"/>
        <v>1</v>
      </c>
      <c r="C213" s="621"/>
      <c r="D213" s="621"/>
      <c r="E213" s="621"/>
      <c r="F213" s="269"/>
      <c r="G213" s="268"/>
      <c r="H213" s="269"/>
    </row>
    <row r="214" spans="1:8" s="126" customFormat="1" ht="12.75" customHeight="1">
      <c r="A214" s="538"/>
      <c r="B214" s="291" t="str">
        <f t="shared" si="13"/>
        <v>1</v>
      </c>
      <c r="C214" s="621"/>
      <c r="D214" s="621"/>
      <c r="E214" s="621"/>
      <c r="F214" s="269"/>
      <c r="G214" s="268"/>
      <c r="H214" s="269"/>
    </row>
    <row r="215" spans="1:8" s="126" customFormat="1" ht="12.75" customHeight="1">
      <c r="A215" s="538"/>
      <c r="B215" s="291" t="str">
        <f t="shared" si="13"/>
        <v>1</v>
      </c>
      <c r="C215" s="621"/>
      <c r="D215" s="621"/>
      <c r="E215" s="621"/>
      <c r="F215" s="269"/>
      <c r="G215" s="268"/>
      <c r="H215" s="269"/>
    </row>
    <row r="216" spans="1:8" s="126" customFormat="1" ht="12.75" customHeight="1">
      <c r="A216" s="538"/>
      <c r="B216" s="291" t="str">
        <f t="shared" si="13"/>
        <v>1</v>
      </c>
      <c r="C216" s="621"/>
      <c r="D216" s="621"/>
      <c r="E216" s="621"/>
      <c r="F216" s="269"/>
      <c r="G216" s="268"/>
      <c r="H216" s="269"/>
    </row>
    <row r="217" spans="1:8" s="126" customFormat="1" ht="12.75" customHeight="1">
      <c r="A217" s="538"/>
      <c r="B217" s="291" t="str">
        <f t="shared" si="13"/>
        <v>1</v>
      </c>
      <c r="C217" s="621"/>
      <c r="D217" s="621"/>
      <c r="E217" s="621"/>
      <c r="F217" s="269"/>
      <c r="G217" s="268"/>
      <c r="H217" s="269"/>
    </row>
    <row r="218" spans="1:8" s="126" customFormat="1" ht="12.75" customHeight="1">
      <c r="A218" s="538"/>
      <c r="B218" s="291" t="str">
        <f t="shared" si="13"/>
        <v>1</v>
      </c>
      <c r="C218" s="621"/>
      <c r="D218" s="621"/>
      <c r="E218" s="621"/>
      <c r="F218" s="269"/>
      <c r="G218" s="268"/>
      <c r="H218" s="269"/>
    </row>
    <row r="219" spans="1:8" s="126" customFormat="1" ht="12.75" customHeight="1">
      <c r="A219" s="538"/>
      <c r="B219" s="291" t="str">
        <f t="shared" si="13"/>
        <v>1</v>
      </c>
      <c r="C219" s="349" t="s">
        <v>1003</v>
      </c>
      <c r="D219" s="350"/>
      <c r="E219" s="350"/>
      <c r="F219" s="269"/>
      <c r="G219" s="268"/>
      <c r="H219" s="269"/>
    </row>
    <row r="220" spans="1:8" s="126" customFormat="1" ht="12.75" customHeight="1">
      <c r="A220" s="538"/>
      <c r="B220" s="291" t="str">
        <f t="shared" si="13"/>
        <v>1</v>
      </c>
      <c r="C220" s="351" t="s">
        <v>1004</v>
      </c>
      <c r="D220" s="350"/>
      <c r="E220" s="350"/>
      <c r="F220" s="269"/>
      <c r="G220" s="268"/>
      <c r="H220" s="269"/>
    </row>
    <row r="221" spans="1:8" s="126" customFormat="1" ht="12.75" customHeight="1">
      <c r="A221" s="538"/>
      <c r="B221" s="291" t="str">
        <f t="shared" si="13"/>
        <v>1</v>
      </c>
      <c r="C221" s="350" t="s">
        <v>1005</v>
      </c>
      <c r="D221" s="350" t="s">
        <v>1006</v>
      </c>
      <c r="E221" s="350"/>
      <c r="F221" s="269"/>
      <c r="G221" s="268"/>
      <c r="H221" s="269"/>
    </row>
    <row r="222" spans="1:8" s="126" customFormat="1" ht="12.75" customHeight="1">
      <c r="A222" s="538"/>
      <c r="B222" s="291" t="str">
        <f t="shared" si="13"/>
        <v>1</v>
      </c>
      <c r="C222" s="350" t="s">
        <v>1007</v>
      </c>
      <c r="D222" s="352" t="s">
        <v>1008</v>
      </c>
      <c r="E222" s="350"/>
      <c r="F222" s="269"/>
      <c r="G222" s="268"/>
      <c r="H222" s="269"/>
    </row>
    <row r="223" spans="1:8" s="126" customFormat="1" ht="12.75" customHeight="1">
      <c r="A223" s="538"/>
      <c r="B223" s="291" t="str">
        <f t="shared" si="13"/>
        <v>1</v>
      </c>
      <c r="C223" s="350" t="s">
        <v>1009</v>
      </c>
      <c r="D223" s="350" t="s">
        <v>1010</v>
      </c>
      <c r="E223" s="350"/>
      <c r="F223" s="269"/>
      <c r="G223" s="268"/>
      <c r="H223" s="269"/>
    </row>
    <row r="224" spans="1:8" s="126" customFormat="1" ht="12.75" customHeight="1">
      <c r="A224" s="538"/>
      <c r="B224" s="291" t="str">
        <f t="shared" si="13"/>
        <v>1</v>
      </c>
      <c r="C224" s="350" t="s">
        <v>1011</v>
      </c>
      <c r="D224" s="352" t="s">
        <v>1012</v>
      </c>
      <c r="E224" s="350"/>
      <c r="F224" s="269"/>
      <c r="G224" s="268"/>
      <c r="H224" s="269"/>
    </row>
    <row r="225" spans="1:8" s="126" customFormat="1" ht="12.75" customHeight="1">
      <c r="A225" s="538"/>
      <c r="B225" s="291" t="str">
        <f t="shared" si="13"/>
        <v>1</v>
      </c>
      <c r="C225" s="350" t="s">
        <v>1013</v>
      </c>
      <c r="D225" s="350" t="s">
        <v>1014</v>
      </c>
      <c r="E225" s="350"/>
      <c r="F225" s="269"/>
      <c r="G225" s="268"/>
      <c r="H225" s="269"/>
    </row>
    <row r="226" spans="1:8" s="126" customFormat="1" ht="12.75" customHeight="1">
      <c r="A226" s="538"/>
      <c r="B226" s="291" t="str">
        <f t="shared" si="13"/>
        <v>1</v>
      </c>
      <c r="C226" s="350" t="s">
        <v>1015</v>
      </c>
      <c r="D226" s="352" t="s">
        <v>1016</v>
      </c>
      <c r="E226" s="350"/>
      <c r="F226" s="269"/>
      <c r="G226" s="268"/>
      <c r="H226" s="269"/>
    </row>
    <row r="227" spans="1:8" s="126" customFormat="1" ht="12.75" customHeight="1">
      <c r="A227" s="538"/>
      <c r="B227" s="291" t="str">
        <f t="shared" si="13"/>
        <v>1</v>
      </c>
      <c r="C227" s="351" t="s">
        <v>1017</v>
      </c>
      <c r="D227" s="350"/>
      <c r="E227" s="350"/>
      <c r="F227" s="269"/>
      <c r="G227" s="268"/>
      <c r="H227" s="269"/>
    </row>
    <row r="228" spans="1:8" s="126" customFormat="1" ht="12.75" customHeight="1">
      <c r="A228" s="538"/>
      <c r="B228" s="291" t="str">
        <f t="shared" si="13"/>
        <v>1</v>
      </c>
      <c r="C228" s="350" t="s">
        <v>1005</v>
      </c>
      <c r="D228" s="350" t="s">
        <v>1018</v>
      </c>
      <c r="E228" s="350"/>
      <c r="F228" s="269"/>
      <c r="G228" s="268"/>
      <c r="H228" s="269"/>
    </row>
    <row r="229" spans="1:8" s="126" customFormat="1" ht="12.75" customHeight="1">
      <c r="A229" s="538"/>
      <c r="B229" s="291" t="str">
        <f t="shared" si="13"/>
        <v>1</v>
      </c>
      <c r="C229" s="350" t="s">
        <v>1007</v>
      </c>
      <c r="D229" s="352" t="s">
        <v>1019</v>
      </c>
      <c r="E229" s="350"/>
      <c r="F229" s="269"/>
      <c r="G229" s="268"/>
      <c r="H229" s="269"/>
    </row>
    <row r="230" spans="1:8" s="126" customFormat="1" ht="12.75" customHeight="1">
      <c r="A230" s="538"/>
      <c r="B230" s="291" t="str">
        <f t="shared" si="13"/>
        <v>1</v>
      </c>
      <c r="C230" s="350" t="s">
        <v>1009</v>
      </c>
      <c r="D230" s="350" t="s">
        <v>1014</v>
      </c>
      <c r="E230" s="350"/>
      <c r="F230" s="269"/>
      <c r="G230" s="268"/>
      <c r="H230" s="269"/>
    </row>
    <row r="231" spans="1:8" s="126" customFormat="1" ht="12.75" customHeight="1">
      <c r="A231" s="538"/>
      <c r="B231" s="291" t="str">
        <f t="shared" si="13"/>
        <v>1</v>
      </c>
      <c r="C231" s="350" t="s">
        <v>1011</v>
      </c>
      <c r="D231" s="352" t="s">
        <v>1016</v>
      </c>
      <c r="E231" s="350"/>
      <c r="F231" s="269"/>
      <c r="G231" s="268"/>
      <c r="H231" s="269"/>
    </row>
    <row r="232" spans="1:8" s="126" customFormat="1" ht="12.75" customHeight="1">
      <c r="A232" s="538"/>
      <c r="B232" s="291" t="str">
        <f t="shared" si="13"/>
        <v>1</v>
      </c>
      <c r="C232" s="350" t="s">
        <v>1013</v>
      </c>
      <c r="D232" s="350" t="s">
        <v>1020</v>
      </c>
      <c r="E232" s="350"/>
      <c r="F232" s="269"/>
      <c r="G232" s="268"/>
      <c r="H232" s="269"/>
    </row>
    <row r="233" spans="1:8" s="126" customFormat="1" ht="12.75" customHeight="1">
      <c r="A233" s="538"/>
      <c r="B233" s="291" t="str">
        <f t="shared" ref="B233:B296" si="14">IF(A233="",B232,B232+1)</f>
        <v>1</v>
      </c>
      <c r="C233" s="350" t="s">
        <v>1015</v>
      </c>
      <c r="D233" s="352" t="s">
        <v>1021</v>
      </c>
      <c r="E233" s="350"/>
      <c r="F233" s="269"/>
      <c r="G233" s="268"/>
      <c r="H233" s="269"/>
    </row>
    <row r="234" spans="1:8" s="126" customFormat="1" ht="12.75" customHeight="1">
      <c r="A234" s="538"/>
      <c r="B234" s="291" t="str">
        <f t="shared" si="14"/>
        <v>1</v>
      </c>
      <c r="C234" s="621" t="s">
        <v>1022</v>
      </c>
      <c r="D234" s="621"/>
      <c r="E234" s="621"/>
      <c r="F234" s="269"/>
      <c r="G234" s="268"/>
      <c r="H234" s="269"/>
    </row>
    <row r="235" spans="1:8" s="126" customFormat="1" ht="12.75" customHeight="1">
      <c r="A235" s="538"/>
      <c r="B235" s="291" t="str">
        <f t="shared" si="14"/>
        <v>1</v>
      </c>
      <c r="C235" s="621"/>
      <c r="D235" s="621"/>
      <c r="E235" s="621"/>
      <c r="F235" s="269"/>
      <c r="G235" s="268"/>
      <c r="H235" s="269"/>
    </row>
    <row r="236" spans="1:8" s="126" customFormat="1" ht="12.75" customHeight="1">
      <c r="A236" s="538"/>
      <c r="B236" s="291" t="str">
        <f t="shared" si="14"/>
        <v>1</v>
      </c>
      <c r="C236" s="621"/>
      <c r="D236" s="621"/>
      <c r="E236" s="621"/>
      <c r="F236" s="269"/>
      <c r="G236" s="268"/>
      <c r="H236" s="269"/>
    </row>
    <row r="237" spans="1:8" s="126" customFormat="1" ht="12.75" customHeight="1">
      <c r="A237" s="538"/>
      <c r="B237" s="291" t="str">
        <f t="shared" si="14"/>
        <v>1</v>
      </c>
      <c r="C237" s="621"/>
      <c r="D237" s="621"/>
      <c r="E237" s="621"/>
      <c r="F237" s="269"/>
      <c r="G237" s="268"/>
      <c r="H237" s="269"/>
    </row>
    <row r="238" spans="1:8" s="126" customFormat="1" ht="12.75" customHeight="1">
      <c r="A238" s="538"/>
      <c r="B238" s="291" t="str">
        <f t="shared" si="14"/>
        <v>1</v>
      </c>
      <c r="C238" s="621"/>
      <c r="D238" s="621"/>
      <c r="E238" s="621"/>
      <c r="F238" s="269"/>
      <c r="G238" s="268"/>
      <c r="H238" s="269"/>
    </row>
    <row r="239" spans="1:8" s="126" customFormat="1" ht="12.75" customHeight="1">
      <c r="A239" s="538"/>
      <c r="B239" s="291" t="str">
        <f t="shared" si="14"/>
        <v>1</v>
      </c>
      <c r="C239" s="621"/>
      <c r="D239" s="621"/>
      <c r="E239" s="621"/>
      <c r="F239" s="269"/>
      <c r="G239" s="268"/>
      <c r="H239" s="269"/>
    </row>
    <row r="240" spans="1:8" s="126" customFormat="1" ht="12.75" customHeight="1">
      <c r="A240" s="538"/>
      <c r="B240" s="291" t="str">
        <f t="shared" si="14"/>
        <v>1</v>
      </c>
      <c r="C240" s="621"/>
      <c r="D240" s="621"/>
      <c r="E240" s="621"/>
      <c r="F240" s="269"/>
      <c r="G240" s="268"/>
      <c r="H240" s="269"/>
    </row>
    <row r="241" spans="1:8" s="126" customFormat="1" ht="12.75" customHeight="1">
      <c r="A241" s="538"/>
      <c r="B241" s="291" t="str">
        <f t="shared" si="14"/>
        <v>1</v>
      </c>
      <c r="C241" s="621"/>
      <c r="D241" s="621"/>
      <c r="E241" s="621"/>
      <c r="F241" s="269"/>
      <c r="G241" s="268"/>
      <c r="H241" s="269"/>
    </row>
    <row r="242" spans="1:8" s="126" customFormat="1" ht="12.75" customHeight="1">
      <c r="A242" s="538"/>
      <c r="B242" s="291" t="str">
        <f t="shared" si="14"/>
        <v>1</v>
      </c>
      <c r="C242" s="621"/>
      <c r="D242" s="621"/>
      <c r="E242" s="621"/>
      <c r="F242" s="269"/>
      <c r="G242" s="268"/>
      <c r="H242" s="269"/>
    </row>
    <row r="243" spans="1:8" s="126" customFormat="1" ht="12.75" customHeight="1">
      <c r="A243" s="538"/>
      <c r="B243" s="291" t="str">
        <f t="shared" si="14"/>
        <v>1</v>
      </c>
      <c r="C243" s="621"/>
      <c r="D243" s="621"/>
      <c r="E243" s="621"/>
      <c r="F243" s="269"/>
      <c r="G243" s="268"/>
      <c r="H243" s="269"/>
    </row>
    <row r="244" spans="1:8" s="126" customFormat="1" ht="12.75" customHeight="1">
      <c r="A244" s="538"/>
      <c r="B244" s="291" t="str">
        <f t="shared" si="14"/>
        <v>1</v>
      </c>
      <c r="C244" s="621"/>
      <c r="D244" s="621"/>
      <c r="E244" s="621"/>
      <c r="F244" s="269"/>
      <c r="G244" s="268"/>
      <c r="H244" s="269"/>
    </row>
    <row r="245" spans="1:8" s="126" customFormat="1" ht="12.75" customHeight="1">
      <c r="A245" s="538"/>
      <c r="B245" s="291" t="str">
        <f t="shared" si="14"/>
        <v>1</v>
      </c>
      <c r="C245" s="621"/>
      <c r="D245" s="621"/>
      <c r="E245" s="621"/>
      <c r="F245" s="269"/>
      <c r="G245" s="268"/>
      <c r="H245" s="269"/>
    </row>
    <row r="246" spans="1:8" s="126" customFormat="1" ht="12.75" customHeight="1">
      <c r="A246" s="538"/>
      <c r="B246" s="291" t="str">
        <f t="shared" si="14"/>
        <v>1</v>
      </c>
      <c r="C246" s="621"/>
      <c r="D246" s="621"/>
      <c r="E246" s="621"/>
      <c r="F246" s="269"/>
      <c r="G246" s="268"/>
      <c r="H246" s="269"/>
    </row>
    <row r="247" spans="1:8" s="126" customFormat="1" ht="12.75" customHeight="1">
      <c r="A247" s="538"/>
      <c r="B247" s="291" t="str">
        <f t="shared" si="14"/>
        <v>1</v>
      </c>
      <c r="C247" s="621"/>
      <c r="D247" s="621"/>
      <c r="E247" s="621"/>
      <c r="F247" s="269"/>
      <c r="G247" s="268"/>
      <c r="H247" s="269"/>
    </row>
    <row r="248" spans="1:8" s="126" customFormat="1" ht="12.75" customHeight="1">
      <c r="A248" s="538"/>
      <c r="B248" s="291" t="str">
        <f t="shared" si="14"/>
        <v>1</v>
      </c>
      <c r="C248" s="621"/>
      <c r="D248" s="621"/>
      <c r="E248" s="621"/>
      <c r="F248" s="269"/>
      <c r="G248" s="268"/>
      <c r="H248" s="269"/>
    </row>
    <row r="249" spans="1:8" s="126" customFormat="1" ht="12.75" customHeight="1">
      <c r="A249" s="538"/>
      <c r="B249" s="291" t="str">
        <f t="shared" si="14"/>
        <v>1</v>
      </c>
      <c r="C249" s="621"/>
      <c r="D249" s="621"/>
      <c r="E249" s="621"/>
      <c r="F249" s="269"/>
      <c r="G249" s="268"/>
      <c r="H249" s="269"/>
    </row>
    <row r="250" spans="1:8" s="126" customFormat="1" ht="12.75" customHeight="1">
      <c r="A250" s="538"/>
      <c r="B250" s="291" t="str">
        <f t="shared" si="14"/>
        <v>1</v>
      </c>
      <c r="C250" s="621"/>
      <c r="D250" s="621"/>
      <c r="E250" s="621"/>
      <c r="F250" s="269"/>
      <c r="G250" s="268"/>
      <c r="H250" s="269"/>
    </row>
    <row r="251" spans="1:8" s="126" customFormat="1" ht="12.75" customHeight="1">
      <c r="A251" s="538"/>
      <c r="B251" s="291" t="str">
        <f t="shared" si="14"/>
        <v>1</v>
      </c>
      <c r="C251" s="621"/>
      <c r="D251" s="621"/>
      <c r="E251" s="621"/>
      <c r="F251" s="269"/>
      <c r="G251" s="268"/>
      <c r="H251" s="269"/>
    </row>
    <row r="252" spans="1:8" s="126" customFormat="1" ht="12.75" customHeight="1">
      <c r="A252" s="538"/>
      <c r="B252" s="291" t="str">
        <f t="shared" si="14"/>
        <v>1</v>
      </c>
      <c r="C252" s="621"/>
      <c r="D252" s="621"/>
      <c r="E252" s="621"/>
      <c r="F252" s="269"/>
      <c r="G252" s="268"/>
      <c r="H252" s="269"/>
    </row>
    <row r="253" spans="1:8" s="126" customFormat="1" ht="12.75" customHeight="1">
      <c r="A253" s="538"/>
      <c r="B253" s="291" t="str">
        <f t="shared" si="14"/>
        <v>1</v>
      </c>
      <c r="C253" s="621"/>
      <c r="D253" s="621"/>
      <c r="E253" s="621"/>
      <c r="F253" s="269"/>
      <c r="G253" s="268"/>
      <c r="H253" s="269"/>
    </row>
    <row r="254" spans="1:8" s="126" customFormat="1" ht="12.75" customHeight="1">
      <c r="A254" s="538"/>
      <c r="B254" s="291" t="str">
        <f t="shared" si="14"/>
        <v>1</v>
      </c>
      <c r="C254" s="621"/>
      <c r="D254" s="621"/>
      <c r="E254" s="621"/>
      <c r="F254" s="269"/>
      <c r="G254" s="268"/>
      <c r="H254" s="269"/>
    </row>
    <row r="255" spans="1:8" s="126" customFormat="1" ht="12.75" customHeight="1">
      <c r="A255" s="538"/>
      <c r="B255" s="291" t="str">
        <f t="shared" si="14"/>
        <v>1</v>
      </c>
      <c r="C255" s="621"/>
      <c r="D255" s="621"/>
      <c r="E255" s="621"/>
      <c r="F255" s="269"/>
      <c r="G255" s="268"/>
      <c r="H255" s="269"/>
    </row>
    <row r="256" spans="1:8" s="126" customFormat="1" ht="12.75" customHeight="1">
      <c r="A256" s="538"/>
      <c r="B256" s="291" t="str">
        <f t="shared" si="14"/>
        <v>1</v>
      </c>
      <c r="C256" s="621"/>
      <c r="D256" s="621"/>
      <c r="E256" s="621"/>
      <c r="F256" s="269"/>
      <c r="G256" s="268"/>
      <c r="H256" s="269"/>
    </row>
    <row r="257" spans="1:8" s="126" customFormat="1" ht="12.75" customHeight="1">
      <c r="A257" s="538"/>
      <c r="B257" s="291" t="str">
        <f t="shared" si="14"/>
        <v>1</v>
      </c>
      <c r="C257" s="621"/>
      <c r="D257" s="621"/>
      <c r="E257" s="621"/>
      <c r="F257" s="269"/>
      <c r="G257" s="268"/>
      <c r="H257" s="269"/>
    </row>
    <row r="258" spans="1:8" s="126" customFormat="1" ht="12.75" customHeight="1">
      <c r="A258" s="538"/>
      <c r="B258" s="291" t="str">
        <f t="shared" si="14"/>
        <v>1</v>
      </c>
      <c r="C258" s="621"/>
      <c r="D258" s="621"/>
      <c r="E258" s="621"/>
      <c r="F258" s="269"/>
      <c r="G258" s="268"/>
      <c r="H258" s="269"/>
    </row>
    <row r="259" spans="1:8" s="126" customFormat="1" ht="12.75" customHeight="1">
      <c r="A259" s="538"/>
      <c r="B259" s="291" t="str">
        <f t="shared" si="14"/>
        <v>1</v>
      </c>
      <c r="C259" s="621"/>
      <c r="D259" s="621"/>
      <c r="E259" s="621"/>
      <c r="F259" s="269"/>
      <c r="G259" s="268"/>
      <c r="H259" s="269"/>
    </row>
    <row r="260" spans="1:8" s="126" customFormat="1" ht="12.75" customHeight="1">
      <c r="A260" s="538"/>
      <c r="B260" s="291" t="str">
        <f t="shared" si="14"/>
        <v>1</v>
      </c>
      <c r="C260" s="621" t="s">
        <v>1023</v>
      </c>
      <c r="D260" s="621"/>
      <c r="E260" s="621"/>
      <c r="F260" s="269"/>
      <c r="G260" s="268"/>
      <c r="H260" s="269"/>
    </row>
    <row r="261" spans="1:8" s="126" customFormat="1" ht="12.75" customHeight="1">
      <c r="A261" s="538"/>
      <c r="B261" s="291" t="str">
        <f t="shared" si="14"/>
        <v>1</v>
      </c>
      <c r="C261" s="621"/>
      <c r="D261" s="621"/>
      <c r="E261" s="621"/>
      <c r="F261" s="269"/>
      <c r="G261" s="268"/>
      <c r="H261" s="269"/>
    </row>
    <row r="262" spans="1:8" s="126" customFormat="1" ht="12.75" customHeight="1">
      <c r="A262" s="538"/>
      <c r="B262" s="291" t="str">
        <f t="shared" si="14"/>
        <v>1</v>
      </c>
      <c r="C262" s="621"/>
      <c r="D262" s="621"/>
      <c r="E262" s="621"/>
      <c r="F262" s="269"/>
      <c r="G262" s="268"/>
      <c r="H262" s="269"/>
    </row>
    <row r="263" spans="1:8" s="126" customFormat="1" ht="12.75" customHeight="1">
      <c r="A263" s="538"/>
      <c r="B263" s="291" t="str">
        <f t="shared" si="14"/>
        <v>1</v>
      </c>
      <c r="C263" s="621"/>
      <c r="D263" s="621"/>
      <c r="E263" s="621"/>
      <c r="F263" s="269"/>
      <c r="G263" s="268"/>
      <c r="H263" s="269"/>
    </row>
    <row r="264" spans="1:8" s="126" customFormat="1" ht="12.75" customHeight="1">
      <c r="A264" s="538"/>
      <c r="B264" s="291" t="str">
        <f t="shared" si="14"/>
        <v>1</v>
      </c>
      <c r="C264" s="621"/>
      <c r="D264" s="621"/>
      <c r="E264" s="621"/>
      <c r="F264" s="269"/>
      <c r="G264" s="268"/>
      <c r="H264" s="269"/>
    </row>
    <row r="265" spans="1:8" s="126" customFormat="1" ht="12.75" customHeight="1">
      <c r="A265" s="538"/>
      <c r="B265" s="291" t="str">
        <f t="shared" si="14"/>
        <v>1</v>
      </c>
      <c r="C265" s="621"/>
      <c r="D265" s="621"/>
      <c r="E265" s="621"/>
      <c r="F265" s="269"/>
      <c r="G265" s="268"/>
      <c r="H265" s="269"/>
    </row>
    <row r="266" spans="1:8" s="126" customFormat="1" ht="12.75" customHeight="1">
      <c r="A266" s="538"/>
      <c r="B266" s="291" t="str">
        <f t="shared" si="14"/>
        <v>1</v>
      </c>
      <c r="C266" s="621"/>
      <c r="D266" s="621"/>
      <c r="E266" s="621"/>
      <c r="F266" s="269"/>
      <c r="G266" s="268"/>
      <c r="H266" s="269"/>
    </row>
    <row r="267" spans="1:8" s="126" customFormat="1" ht="12.75" customHeight="1">
      <c r="A267" s="538"/>
      <c r="B267" s="291" t="str">
        <f t="shared" si="14"/>
        <v>1</v>
      </c>
      <c r="C267" s="621"/>
      <c r="D267" s="621"/>
      <c r="E267" s="621"/>
      <c r="F267" s="269"/>
      <c r="G267" s="268"/>
      <c r="H267" s="269"/>
    </row>
    <row r="268" spans="1:8" s="126" customFormat="1" ht="12.75" customHeight="1">
      <c r="A268" s="538"/>
      <c r="B268" s="291" t="str">
        <f t="shared" si="14"/>
        <v>1</v>
      </c>
      <c r="C268" s="621"/>
      <c r="D268" s="621"/>
      <c r="E268" s="621"/>
      <c r="F268" s="269"/>
      <c r="G268" s="268"/>
      <c r="H268" s="269"/>
    </row>
    <row r="269" spans="1:8" s="126" customFormat="1" ht="12.75" customHeight="1">
      <c r="A269" s="538"/>
      <c r="B269" s="291" t="str">
        <f t="shared" si="14"/>
        <v>1</v>
      </c>
      <c r="C269" s="621"/>
      <c r="D269" s="621"/>
      <c r="E269" s="621"/>
      <c r="F269" s="269"/>
      <c r="G269" s="268"/>
      <c r="H269" s="269"/>
    </row>
    <row r="270" spans="1:8" s="126" customFormat="1" ht="12.75" customHeight="1">
      <c r="A270" s="538"/>
      <c r="B270" s="291" t="str">
        <f t="shared" si="14"/>
        <v>1</v>
      </c>
      <c r="C270" s="621"/>
      <c r="D270" s="621"/>
      <c r="E270" s="621"/>
      <c r="F270" s="269"/>
      <c r="G270" s="268"/>
      <c r="H270" s="269"/>
    </row>
    <row r="271" spans="1:8" s="126" customFormat="1" ht="12.75" customHeight="1">
      <c r="A271" s="538"/>
      <c r="B271" s="291" t="str">
        <f t="shared" si="14"/>
        <v>1</v>
      </c>
      <c r="C271" s="621"/>
      <c r="D271" s="621"/>
      <c r="E271" s="621"/>
      <c r="F271" s="269"/>
      <c r="G271" s="268"/>
      <c r="H271" s="269"/>
    </row>
    <row r="272" spans="1:8" s="126" customFormat="1" ht="12.75" customHeight="1">
      <c r="A272" s="538"/>
      <c r="B272" s="291" t="str">
        <f t="shared" si="14"/>
        <v>1</v>
      </c>
      <c r="C272" s="621"/>
      <c r="D272" s="621"/>
      <c r="E272" s="621"/>
      <c r="F272" s="269"/>
      <c r="G272" s="268"/>
      <c r="H272" s="269"/>
    </row>
    <row r="273" spans="1:8" s="126" customFormat="1" ht="12.75" customHeight="1">
      <c r="A273" s="538"/>
      <c r="B273" s="291" t="str">
        <f t="shared" si="14"/>
        <v>1</v>
      </c>
      <c r="C273" s="621"/>
      <c r="D273" s="621"/>
      <c r="E273" s="621"/>
      <c r="F273" s="269"/>
      <c r="G273" s="268"/>
      <c r="H273" s="269"/>
    </row>
    <row r="274" spans="1:8" s="126" customFormat="1" ht="12.75" customHeight="1">
      <c r="A274" s="538"/>
      <c r="B274" s="291" t="str">
        <f t="shared" si="14"/>
        <v>1</v>
      </c>
      <c r="C274" s="621"/>
      <c r="D274" s="621"/>
      <c r="E274" s="621"/>
      <c r="F274" s="269"/>
      <c r="G274" s="268"/>
      <c r="H274" s="269"/>
    </row>
    <row r="275" spans="1:8" s="126" customFormat="1" ht="12.75" customHeight="1">
      <c r="A275" s="538"/>
      <c r="B275" s="291" t="str">
        <f t="shared" si="14"/>
        <v>1</v>
      </c>
      <c r="C275" s="621"/>
      <c r="D275" s="621"/>
      <c r="E275" s="621"/>
      <c r="F275" s="269"/>
      <c r="G275" s="268"/>
      <c r="H275" s="269"/>
    </row>
    <row r="276" spans="1:8" s="126" customFormat="1" ht="12.75" customHeight="1">
      <c r="A276" s="538"/>
      <c r="B276" s="291" t="str">
        <f t="shared" si="14"/>
        <v>1</v>
      </c>
      <c r="C276" s="621"/>
      <c r="D276" s="621"/>
      <c r="E276" s="621"/>
      <c r="F276" s="269"/>
      <c r="G276" s="268"/>
      <c r="H276" s="269"/>
    </row>
    <row r="277" spans="1:8" s="126" customFormat="1" ht="12.75" customHeight="1">
      <c r="A277" s="538"/>
      <c r="B277" s="291" t="str">
        <f t="shared" si="14"/>
        <v>1</v>
      </c>
      <c r="C277" s="621"/>
      <c r="D277" s="621"/>
      <c r="E277" s="621"/>
      <c r="F277" s="269"/>
      <c r="G277" s="268"/>
      <c r="H277" s="269"/>
    </row>
    <row r="278" spans="1:8" s="126" customFormat="1" ht="12.75" customHeight="1">
      <c r="A278" s="538"/>
      <c r="B278" s="291" t="str">
        <f t="shared" si="14"/>
        <v>1</v>
      </c>
      <c r="C278" s="621"/>
      <c r="D278" s="621"/>
      <c r="E278" s="621"/>
      <c r="F278" s="269"/>
      <c r="G278" s="268"/>
      <c r="H278" s="269"/>
    </row>
    <row r="279" spans="1:8" s="126" customFormat="1" ht="12.75" customHeight="1">
      <c r="A279" s="538"/>
      <c r="B279" s="291" t="str">
        <f t="shared" si="14"/>
        <v>1</v>
      </c>
      <c r="C279" s="621"/>
      <c r="D279" s="621"/>
      <c r="E279" s="621"/>
      <c r="F279" s="269"/>
      <c r="G279" s="268"/>
      <c r="H279" s="269"/>
    </row>
    <row r="280" spans="1:8" s="126" customFormat="1" ht="12.75" customHeight="1">
      <c r="A280" s="538"/>
      <c r="B280" s="291" t="str">
        <f t="shared" si="14"/>
        <v>1</v>
      </c>
      <c r="C280" s="621"/>
      <c r="D280" s="621"/>
      <c r="E280" s="621"/>
      <c r="F280" s="269"/>
      <c r="G280" s="268"/>
      <c r="H280" s="269"/>
    </row>
    <row r="281" spans="1:8" s="126" customFormat="1" ht="12.75" customHeight="1">
      <c r="A281" s="538"/>
      <c r="B281" s="291" t="str">
        <f t="shared" si="14"/>
        <v>1</v>
      </c>
      <c r="C281" s="621"/>
      <c r="D281" s="621"/>
      <c r="E281" s="621"/>
      <c r="F281" s="269"/>
      <c r="G281" s="268"/>
      <c r="H281" s="269"/>
    </row>
    <row r="282" spans="1:8" s="126" customFormat="1" ht="12.75" customHeight="1">
      <c r="A282" s="538"/>
      <c r="B282" s="291" t="str">
        <f t="shared" si="14"/>
        <v>1</v>
      </c>
      <c r="C282" s="621"/>
      <c r="D282" s="621"/>
      <c r="E282" s="621"/>
      <c r="F282" s="269"/>
      <c r="G282" s="268"/>
      <c r="H282" s="269"/>
    </row>
    <row r="283" spans="1:8" s="126" customFormat="1" ht="12.75" customHeight="1">
      <c r="A283" s="538"/>
      <c r="B283" s="291" t="str">
        <f t="shared" si="14"/>
        <v>1</v>
      </c>
      <c r="C283" s="621"/>
      <c r="D283" s="621"/>
      <c r="E283" s="621"/>
      <c r="F283" s="269"/>
      <c r="G283" s="268"/>
      <c r="H283" s="269"/>
    </row>
    <row r="284" spans="1:8" s="126" customFormat="1" ht="12.75" customHeight="1">
      <c r="A284" s="538"/>
      <c r="B284" s="291" t="str">
        <f t="shared" si="14"/>
        <v>1</v>
      </c>
      <c r="C284" s="621"/>
      <c r="D284" s="621"/>
      <c r="E284" s="621"/>
      <c r="F284" s="269"/>
      <c r="G284" s="268"/>
      <c r="H284" s="269"/>
    </row>
    <row r="285" spans="1:8" s="126" customFormat="1" ht="12.75" customHeight="1">
      <c r="A285" s="538"/>
      <c r="B285" s="291" t="str">
        <f t="shared" si="14"/>
        <v>1</v>
      </c>
      <c r="C285" s="621"/>
      <c r="D285" s="621"/>
      <c r="E285" s="621"/>
      <c r="F285" s="269"/>
      <c r="G285" s="268"/>
      <c r="H285" s="269"/>
    </row>
    <row r="286" spans="1:8" s="126" customFormat="1" ht="12.75" customHeight="1">
      <c r="A286" s="538"/>
      <c r="B286" s="291" t="str">
        <f t="shared" si="14"/>
        <v>1</v>
      </c>
      <c r="C286" s="644" t="s">
        <v>1024</v>
      </c>
      <c r="D286" s="621"/>
      <c r="E286" s="621"/>
      <c r="F286" s="269"/>
      <c r="G286" s="268"/>
      <c r="H286" s="269"/>
    </row>
    <row r="287" spans="1:8" s="126" customFormat="1" ht="12.75" customHeight="1">
      <c r="A287" s="538"/>
      <c r="B287" s="291" t="str">
        <f t="shared" si="14"/>
        <v>1</v>
      </c>
      <c r="C287" s="621"/>
      <c r="D287" s="621"/>
      <c r="E287" s="621"/>
      <c r="F287" s="269"/>
      <c r="G287" s="268"/>
      <c r="H287" s="269"/>
    </row>
    <row r="288" spans="1:8" s="126" customFormat="1" ht="12.75" customHeight="1">
      <c r="A288" s="538"/>
      <c r="B288" s="291" t="str">
        <f t="shared" si="14"/>
        <v>1</v>
      </c>
      <c r="C288" s="621"/>
      <c r="D288" s="621"/>
      <c r="E288" s="621"/>
      <c r="F288" s="269"/>
      <c r="G288" s="268"/>
      <c r="H288" s="269"/>
    </row>
    <row r="289" spans="1:8" s="126" customFormat="1" ht="12.75" customHeight="1">
      <c r="A289" s="538"/>
      <c r="B289" s="291" t="str">
        <f t="shared" si="14"/>
        <v>1</v>
      </c>
      <c r="C289" s="621"/>
      <c r="D289" s="621"/>
      <c r="E289" s="621"/>
      <c r="F289" s="269"/>
      <c r="G289" s="268"/>
      <c r="H289" s="269"/>
    </row>
    <row r="290" spans="1:8" s="126" customFormat="1" ht="12.75" customHeight="1">
      <c r="A290" s="538"/>
      <c r="B290" s="291" t="str">
        <f t="shared" si="14"/>
        <v>1</v>
      </c>
      <c r="C290" s="621"/>
      <c r="D290" s="621"/>
      <c r="E290" s="621"/>
      <c r="F290" s="269"/>
      <c r="G290" s="268"/>
      <c r="H290" s="269"/>
    </row>
    <row r="291" spans="1:8" s="126" customFormat="1" ht="12.75" customHeight="1">
      <c r="A291" s="538"/>
      <c r="B291" s="291" t="str">
        <f t="shared" si="14"/>
        <v>1</v>
      </c>
      <c r="C291" s="621"/>
      <c r="D291" s="621"/>
      <c r="E291" s="621"/>
      <c r="F291" s="269"/>
      <c r="G291" s="268"/>
      <c r="H291" s="269"/>
    </row>
    <row r="292" spans="1:8" s="126" customFormat="1" ht="12.75" customHeight="1">
      <c r="A292" s="538"/>
      <c r="B292" s="291" t="str">
        <f t="shared" si="14"/>
        <v>1</v>
      </c>
      <c r="C292" s="621"/>
      <c r="D292" s="621"/>
      <c r="E292" s="621"/>
      <c r="F292" s="269"/>
      <c r="G292" s="268"/>
      <c r="H292" s="269"/>
    </row>
    <row r="293" spans="1:8" s="126" customFormat="1" ht="12.75" customHeight="1">
      <c r="A293" s="538"/>
      <c r="B293" s="291" t="str">
        <f t="shared" si="14"/>
        <v>1</v>
      </c>
      <c r="C293" s="621"/>
      <c r="D293" s="621"/>
      <c r="E293" s="621"/>
      <c r="F293" s="269"/>
      <c r="G293" s="268"/>
      <c r="H293" s="269"/>
    </row>
    <row r="294" spans="1:8" s="126" customFormat="1" ht="12.75" customHeight="1">
      <c r="A294" s="538"/>
      <c r="B294" s="291" t="str">
        <f t="shared" si="14"/>
        <v>1</v>
      </c>
      <c r="C294" s="621"/>
      <c r="D294" s="621"/>
      <c r="E294" s="621"/>
      <c r="F294" s="269"/>
      <c r="G294" s="268"/>
      <c r="H294" s="269"/>
    </row>
    <row r="295" spans="1:8" s="126" customFormat="1" ht="12.75" customHeight="1">
      <c r="A295" s="538"/>
      <c r="B295" s="291" t="str">
        <f t="shared" si="14"/>
        <v>1</v>
      </c>
      <c r="C295" s="621"/>
      <c r="D295" s="621"/>
      <c r="E295" s="621"/>
      <c r="F295" s="269"/>
      <c r="G295" s="268"/>
      <c r="H295" s="269"/>
    </row>
    <row r="296" spans="1:8" s="126" customFormat="1" ht="12.75" customHeight="1">
      <c r="A296" s="538"/>
      <c r="B296" s="291" t="str">
        <f t="shared" si="14"/>
        <v>1</v>
      </c>
      <c r="C296" s="621"/>
      <c r="D296" s="621"/>
      <c r="E296" s="621"/>
      <c r="F296" s="269"/>
      <c r="G296" s="268"/>
      <c r="H296" s="269"/>
    </row>
    <row r="297" spans="1:8" s="126" customFormat="1" ht="12.75" customHeight="1">
      <c r="A297" s="538"/>
      <c r="B297" s="291" t="str">
        <f t="shared" ref="B297:B360" si="15">IF(A297="",B296,B296+1)</f>
        <v>1</v>
      </c>
      <c r="C297" s="621"/>
      <c r="D297" s="621"/>
      <c r="E297" s="621"/>
      <c r="F297" s="269"/>
      <c r="G297" s="268"/>
      <c r="H297" s="269"/>
    </row>
    <row r="298" spans="1:8" s="126" customFormat="1" ht="12.75" customHeight="1">
      <c r="A298" s="538"/>
      <c r="B298" s="291" t="str">
        <f t="shared" si="15"/>
        <v>1</v>
      </c>
      <c r="C298" s="621"/>
      <c r="D298" s="621"/>
      <c r="E298" s="621"/>
      <c r="F298" s="269"/>
      <c r="G298" s="268"/>
      <c r="H298" s="269"/>
    </row>
    <row r="299" spans="1:8" s="126" customFormat="1" ht="12.75" customHeight="1">
      <c r="A299" s="538"/>
      <c r="B299" s="291" t="str">
        <f t="shared" si="15"/>
        <v>1</v>
      </c>
      <c r="C299" s="621"/>
      <c r="D299" s="621"/>
      <c r="E299" s="621"/>
      <c r="F299" s="269"/>
      <c r="G299" s="268"/>
      <c r="H299" s="269"/>
    </row>
    <row r="300" spans="1:8" s="126" customFormat="1" ht="12.75" customHeight="1">
      <c r="A300" s="538"/>
      <c r="B300" s="291" t="str">
        <f t="shared" si="15"/>
        <v>1</v>
      </c>
      <c r="C300" s="621"/>
      <c r="D300" s="621"/>
      <c r="E300" s="621"/>
      <c r="F300" s="269"/>
      <c r="G300" s="268"/>
      <c r="H300" s="269"/>
    </row>
    <row r="301" spans="1:8" s="126" customFormat="1" ht="12.75" customHeight="1">
      <c r="A301" s="538"/>
      <c r="B301" s="291" t="str">
        <f t="shared" si="15"/>
        <v>1</v>
      </c>
      <c r="C301" s="621"/>
      <c r="D301" s="621"/>
      <c r="E301" s="621"/>
      <c r="F301" s="269"/>
      <c r="G301" s="268"/>
      <c r="H301" s="269"/>
    </row>
    <row r="302" spans="1:8" s="126" customFormat="1" ht="12.75" customHeight="1">
      <c r="A302" s="538"/>
      <c r="B302" s="291" t="str">
        <f t="shared" si="15"/>
        <v>1</v>
      </c>
      <c r="C302" s="621"/>
      <c r="D302" s="621"/>
      <c r="E302" s="621"/>
      <c r="F302" s="269"/>
      <c r="G302" s="268"/>
      <c r="H302" s="269"/>
    </row>
    <row r="303" spans="1:8" s="126" customFormat="1" ht="12.75" customHeight="1">
      <c r="A303" s="538"/>
      <c r="B303" s="291" t="str">
        <f t="shared" si="15"/>
        <v>1</v>
      </c>
      <c r="C303" s="621"/>
      <c r="D303" s="621"/>
      <c r="E303" s="621"/>
      <c r="F303" s="269"/>
      <c r="G303" s="268"/>
      <c r="H303" s="269"/>
    </row>
    <row r="304" spans="1:8" s="126" customFormat="1" ht="12.75" customHeight="1">
      <c r="A304" s="538"/>
      <c r="B304" s="291" t="str">
        <f t="shared" si="15"/>
        <v>1</v>
      </c>
      <c r="C304" s="621"/>
      <c r="D304" s="621"/>
      <c r="E304" s="621"/>
      <c r="F304" s="269"/>
      <c r="G304" s="268"/>
      <c r="H304" s="269"/>
    </row>
    <row r="305" spans="1:8" s="126" customFormat="1" ht="12.75" customHeight="1">
      <c r="A305" s="538"/>
      <c r="B305" s="291" t="str">
        <f t="shared" si="15"/>
        <v>1</v>
      </c>
      <c r="C305" s="621"/>
      <c r="D305" s="621"/>
      <c r="E305" s="621"/>
      <c r="F305" s="269"/>
      <c r="G305" s="268"/>
      <c r="H305" s="269"/>
    </row>
    <row r="306" spans="1:8" s="126" customFormat="1" ht="12.75" customHeight="1">
      <c r="A306" s="538"/>
      <c r="B306" s="291" t="str">
        <f t="shared" si="15"/>
        <v>1</v>
      </c>
      <c r="C306" s="621"/>
      <c r="D306" s="621"/>
      <c r="E306" s="621"/>
      <c r="F306" s="269"/>
      <c r="G306" s="268"/>
      <c r="H306" s="269"/>
    </row>
    <row r="307" spans="1:8" s="126" customFormat="1" ht="12.75" customHeight="1">
      <c r="A307" s="538"/>
      <c r="B307" s="291" t="str">
        <f t="shared" si="15"/>
        <v>1</v>
      </c>
      <c r="C307" s="621"/>
      <c r="D307" s="621"/>
      <c r="E307" s="621"/>
      <c r="F307" s="269"/>
      <c r="G307" s="268"/>
      <c r="H307" s="269"/>
    </row>
    <row r="308" spans="1:8" s="126" customFormat="1" ht="12.75" customHeight="1">
      <c r="A308" s="538"/>
      <c r="B308" s="291" t="str">
        <f t="shared" si="15"/>
        <v>1</v>
      </c>
      <c r="C308" s="621"/>
      <c r="D308" s="621"/>
      <c r="E308" s="621"/>
      <c r="F308" s="269"/>
      <c r="G308" s="268"/>
      <c r="H308" s="269"/>
    </row>
    <row r="309" spans="1:8" s="126" customFormat="1" ht="12.75" customHeight="1">
      <c r="A309" s="538"/>
      <c r="B309" s="291" t="str">
        <f t="shared" si="15"/>
        <v>1</v>
      </c>
      <c r="C309" s="621"/>
      <c r="D309" s="621"/>
      <c r="E309" s="621"/>
      <c r="F309" s="269"/>
      <c r="G309" s="268"/>
      <c r="H309" s="269"/>
    </row>
    <row r="310" spans="1:8" s="126" customFormat="1" ht="12.75" customHeight="1">
      <c r="A310" s="538"/>
      <c r="B310" s="291" t="str">
        <f t="shared" si="15"/>
        <v>1</v>
      </c>
      <c r="C310" s="621"/>
      <c r="D310" s="621"/>
      <c r="E310" s="621"/>
      <c r="F310" s="269"/>
      <c r="G310" s="268"/>
      <c r="H310" s="269"/>
    </row>
    <row r="311" spans="1:8" s="126" customFormat="1" ht="12.75" customHeight="1">
      <c r="A311" s="538"/>
      <c r="B311" s="291" t="str">
        <f t="shared" si="15"/>
        <v>1</v>
      </c>
      <c r="C311" s="621"/>
      <c r="D311" s="621"/>
      <c r="E311" s="621"/>
      <c r="F311" s="269"/>
      <c r="G311" s="268"/>
      <c r="H311" s="269"/>
    </row>
    <row r="312" spans="1:8" s="126" customFormat="1" ht="21" customHeight="1">
      <c r="A312" s="538"/>
      <c r="B312" s="291" t="str">
        <f t="shared" si="15"/>
        <v>1</v>
      </c>
      <c r="C312" s="644" t="s">
        <v>1025</v>
      </c>
      <c r="D312" s="644"/>
      <c r="E312" s="644"/>
      <c r="F312" s="269"/>
      <c r="G312" s="268"/>
      <c r="H312" s="269"/>
    </row>
    <row r="313" spans="1:8" s="126" customFormat="1" ht="12.75" customHeight="1">
      <c r="A313" s="538"/>
      <c r="B313" s="291" t="str">
        <f t="shared" si="15"/>
        <v>1</v>
      </c>
      <c r="C313" s="644"/>
      <c r="D313" s="644"/>
      <c r="E313" s="644"/>
      <c r="F313" s="269"/>
      <c r="G313" s="268"/>
      <c r="H313" s="269"/>
    </row>
    <row r="314" spans="1:8" s="126" customFormat="1" ht="12.75" customHeight="1">
      <c r="A314" s="538"/>
      <c r="B314" s="291" t="str">
        <f t="shared" si="15"/>
        <v>1</v>
      </c>
      <c r="C314" s="644"/>
      <c r="D314" s="644"/>
      <c r="E314" s="644"/>
      <c r="F314" s="269"/>
      <c r="G314" s="268"/>
      <c r="H314" s="269"/>
    </row>
    <row r="315" spans="1:8" s="126" customFormat="1" ht="12.75" customHeight="1">
      <c r="A315" s="538"/>
      <c r="B315" s="291" t="str">
        <f t="shared" si="15"/>
        <v>1</v>
      </c>
      <c r="C315" s="644"/>
      <c r="D315" s="644"/>
      <c r="E315" s="644"/>
      <c r="F315" s="269"/>
      <c r="G315" s="268"/>
      <c r="H315" s="269"/>
    </row>
    <row r="316" spans="1:8" s="126" customFormat="1" ht="12.75" customHeight="1">
      <c r="A316" s="538"/>
      <c r="B316" s="291" t="str">
        <f t="shared" si="15"/>
        <v>1</v>
      </c>
      <c r="C316" s="644"/>
      <c r="D316" s="644"/>
      <c r="E316" s="644"/>
      <c r="F316" s="269"/>
      <c r="G316" s="268"/>
      <c r="H316" s="269"/>
    </row>
    <row r="317" spans="1:8" s="126" customFormat="1" ht="12.75" customHeight="1">
      <c r="A317" s="538"/>
      <c r="B317" s="291" t="str">
        <f t="shared" si="15"/>
        <v>1</v>
      </c>
      <c r="C317" s="644"/>
      <c r="D317" s="644"/>
      <c r="E317" s="644"/>
      <c r="F317" s="269"/>
      <c r="G317" s="268"/>
      <c r="H317" s="269"/>
    </row>
    <row r="318" spans="1:8" s="126" customFormat="1" ht="12.75" customHeight="1">
      <c r="A318" s="538"/>
      <c r="B318" s="291" t="str">
        <f t="shared" si="15"/>
        <v>1</v>
      </c>
      <c r="C318" s="644"/>
      <c r="D318" s="644"/>
      <c r="E318" s="644"/>
      <c r="F318" s="269"/>
      <c r="G318" s="268"/>
      <c r="H318" s="269"/>
    </row>
    <row r="319" spans="1:8" s="126" customFormat="1" ht="12.75" customHeight="1">
      <c r="A319" s="538"/>
      <c r="B319" s="291" t="str">
        <f t="shared" si="15"/>
        <v>1</v>
      </c>
      <c r="C319" s="644"/>
      <c r="D319" s="644"/>
      <c r="E319" s="644"/>
      <c r="F319" s="269"/>
      <c r="G319" s="268"/>
      <c r="H319" s="269"/>
    </row>
    <row r="320" spans="1:8" s="126" customFormat="1" ht="12.75" customHeight="1">
      <c r="A320" s="538"/>
      <c r="B320" s="291" t="str">
        <f t="shared" si="15"/>
        <v>1</v>
      </c>
      <c r="C320" s="644"/>
      <c r="D320" s="644"/>
      <c r="E320" s="644"/>
      <c r="F320" s="269"/>
      <c r="G320" s="268"/>
      <c r="H320" s="269"/>
    </row>
    <row r="321" spans="1:8" s="126" customFormat="1" ht="12.75" customHeight="1">
      <c r="A321" s="538"/>
      <c r="B321" s="291" t="str">
        <f t="shared" si="15"/>
        <v>1</v>
      </c>
      <c r="C321" s="644"/>
      <c r="D321" s="644"/>
      <c r="E321" s="644"/>
      <c r="F321" s="269"/>
      <c r="G321" s="268"/>
      <c r="H321" s="269"/>
    </row>
    <row r="322" spans="1:8" s="126" customFormat="1" ht="12.75" customHeight="1">
      <c r="A322" s="538"/>
      <c r="B322" s="291" t="str">
        <f t="shared" si="15"/>
        <v>1</v>
      </c>
      <c r="C322" s="644"/>
      <c r="D322" s="644"/>
      <c r="E322" s="644"/>
      <c r="F322" s="269"/>
      <c r="G322" s="268"/>
      <c r="H322" s="269"/>
    </row>
    <row r="323" spans="1:8" s="126" customFormat="1" ht="12.75" customHeight="1">
      <c r="A323" s="538"/>
      <c r="B323" s="291" t="str">
        <f t="shared" si="15"/>
        <v>1</v>
      </c>
      <c r="C323" s="644"/>
      <c r="D323" s="644"/>
      <c r="E323" s="644"/>
      <c r="F323" s="269"/>
      <c r="G323" s="268"/>
      <c r="H323" s="269"/>
    </row>
    <row r="324" spans="1:8" s="126" customFormat="1" ht="12.75" customHeight="1">
      <c r="A324" s="538"/>
      <c r="B324" s="291" t="str">
        <f t="shared" si="15"/>
        <v>1</v>
      </c>
      <c r="C324" s="644"/>
      <c r="D324" s="644"/>
      <c r="E324" s="644"/>
      <c r="F324" s="269"/>
      <c r="G324" s="268"/>
      <c r="H324" s="269"/>
    </row>
    <row r="325" spans="1:8" s="126" customFormat="1" ht="12.75" customHeight="1">
      <c r="A325" s="538"/>
      <c r="B325" s="291" t="str">
        <f t="shared" si="15"/>
        <v>1</v>
      </c>
      <c r="C325" s="644"/>
      <c r="D325" s="644"/>
      <c r="E325" s="644"/>
      <c r="F325" s="269"/>
      <c r="G325" s="268"/>
      <c r="H325" s="269"/>
    </row>
    <row r="326" spans="1:8" s="126" customFormat="1" ht="12.75" customHeight="1">
      <c r="A326" s="538"/>
      <c r="B326" s="291" t="str">
        <f t="shared" si="15"/>
        <v>1</v>
      </c>
      <c r="C326" s="644"/>
      <c r="D326" s="644"/>
      <c r="E326" s="644"/>
      <c r="F326" s="269"/>
      <c r="G326" s="268"/>
      <c r="H326" s="269"/>
    </row>
    <row r="327" spans="1:8" s="126" customFormat="1" ht="12.75" customHeight="1">
      <c r="A327" s="538"/>
      <c r="B327" s="291" t="str">
        <f t="shared" si="15"/>
        <v>1</v>
      </c>
      <c r="C327" s="644"/>
      <c r="D327" s="644"/>
      <c r="E327" s="644"/>
      <c r="F327" s="269"/>
      <c r="G327" s="268"/>
      <c r="H327" s="269"/>
    </row>
    <row r="328" spans="1:8" s="126" customFormat="1" ht="12.75" customHeight="1">
      <c r="A328" s="538"/>
      <c r="B328" s="291" t="str">
        <f t="shared" si="15"/>
        <v>1</v>
      </c>
      <c r="C328" s="644"/>
      <c r="D328" s="644"/>
      <c r="E328" s="644"/>
      <c r="F328" s="269"/>
      <c r="G328" s="268"/>
      <c r="H328" s="269"/>
    </row>
    <row r="329" spans="1:8" s="126" customFormat="1" ht="12.75" customHeight="1">
      <c r="A329" s="538"/>
      <c r="B329" s="291" t="str">
        <f t="shared" si="15"/>
        <v>1</v>
      </c>
      <c r="C329" s="644"/>
      <c r="D329" s="644"/>
      <c r="E329" s="644"/>
      <c r="F329" s="269"/>
      <c r="G329" s="268"/>
      <c r="H329" s="269"/>
    </row>
    <row r="330" spans="1:8" s="126" customFormat="1" ht="12.75" customHeight="1">
      <c r="A330" s="538"/>
      <c r="B330" s="291" t="str">
        <f t="shared" si="15"/>
        <v>1</v>
      </c>
      <c r="C330" s="644"/>
      <c r="D330" s="644"/>
      <c r="E330" s="644"/>
      <c r="F330" s="269"/>
      <c r="G330" s="268"/>
      <c r="H330" s="269"/>
    </row>
    <row r="331" spans="1:8" s="126" customFormat="1" ht="12.75" customHeight="1">
      <c r="A331" s="538"/>
      <c r="B331" s="291" t="str">
        <f t="shared" si="15"/>
        <v>1</v>
      </c>
      <c r="C331" s="644"/>
      <c r="D331" s="644"/>
      <c r="E331" s="644"/>
      <c r="F331" s="269"/>
      <c r="G331" s="268"/>
      <c r="H331" s="269"/>
    </row>
    <row r="332" spans="1:8" s="126" customFormat="1" ht="12.75" customHeight="1">
      <c r="A332" s="538"/>
      <c r="B332" s="291" t="str">
        <f t="shared" si="15"/>
        <v>1</v>
      </c>
      <c r="C332" s="644"/>
      <c r="D332" s="644"/>
      <c r="E332" s="644"/>
      <c r="F332" s="269"/>
      <c r="G332" s="268"/>
      <c r="H332" s="269"/>
    </row>
    <row r="333" spans="1:8" s="126" customFormat="1" ht="12.75" customHeight="1">
      <c r="A333" s="538"/>
      <c r="B333" s="291" t="str">
        <f t="shared" si="15"/>
        <v>1</v>
      </c>
      <c r="C333" s="644"/>
      <c r="D333" s="644"/>
      <c r="E333" s="644"/>
      <c r="F333" s="269"/>
      <c r="G333" s="268"/>
      <c r="H333" s="269"/>
    </row>
    <row r="334" spans="1:8" s="126" customFormat="1" ht="12.75" customHeight="1">
      <c r="A334" s="538"/>
      <c r="B334" s="291" t="str">
        <f t="shared" si="15"/>
        <v>1</v>
      </c>
      <c r="C334" s="644"/>
      <c r="D334" s="644"/>
      <c r="E334" s="644"/>
      <c r="F334" s="269"/>
      <c r="G334" s="268"/>
      <c r="H334" s="269"/>
    </row>
    <row r="335" spans="1:8" s="126" customFormat="1" ht="12.75" customHeight="1">
      <c r="A335" s="538"/>
      <c r="B335" s="291" t="str">
        <f t="shared" si="15"/>
        <v>1</v>
      </c>
      <c r="C335" s="644"/>
      <c r="D335" s="644"/>
      <c r="E335" s="644"/>
      <c r="F335" s="269"/>
      <c r="G335" s="268"/>
      <c r="H335" s="269"/>
    </row>
    <row r="336" spans="1:8" s="126" customFormat="1" ht="12.75" customHeight="1">
      <c r="A336" s="538"/>
      <c r="B336" s="291" t="str">
        <f t="shared" si="15"/>
        <v>1</v>
      </c>
      <c r="C336" s="644"/>
      <c r="D336" s="644"/>
      <c r="E336" s="644"/>
      <c r="F336" s="269"/>
      <c r="G336" s="268"/>
      <c r="H336" s="269"/>
    </row>
    <row r="337" spans="1:8" s="126" customFormat="1" ht="16.899999999999999" customHeight="1">
      <c r="A337" s="538"/>
      <c r="B337" s="291" t="str">
        <f t="shared" si="15"/>
        <v>1</v>
      </c>
      <c r="C337" s="644"/>
      <c r="D337" s="644"/>
      <c r="E337" s="644"/>
      <c r="F337" s="269"/>
      <c r="G337" s="268"/>
      <c r="H337" s="269"/>
    </row>
    <row r="338" spans="1:8" s="126" customFormat="1" ht="16.899999999999999" customHeight="1">
      <c r="A338" s="538"/>
      <c r="B338" s="291" t="str">
        <f t="shared" si="15"/>
        <v>1</v>
      </c>
      <c r="C338" s="644" t="s">
        <v>1026</v>
      </c>
      <c r="D338" s="644"/>
      <c r="E338" s="644"/>
      <c r="F338" s="269"/>
      <c r="G338" s="268"/>
      <c r="H338" s="269"/>
    </row>
    <row r="339" spans="1:8" s="126" customFormat="1" ht="12.75" customHeight="1">
      <c r="A339" s="538"/>
      <c r="B339" s="291" t="str">
        <f t="shared" si="15"/>
        <v>1</v>
      </c>
      <c r="C339" s="644"/>
      <c r="D339" s="644"/>
      <c r="E339" s="644"/>
      <c r="F339" s="269"/>
      <c r="G339" s="268"/>
      <c r="H339" s="269"/>
    </row>
    <row r="340" spans="1:8" s="126" customFormat="1" ht="12.75" customHeight="1">
      <c r="A340" s="538"/>
      <c r="B340" s="291" t="str">
        <f t="shared" si="15"/>
        <v>1</v>
      </c>
      <c r="C340" s="644"/>
      <c r="D340" s="644"/>
      <c r="E340" s="644"/>
      <c r="F340" s="269"/>
      <c r="G340" s="268"/>
      <c r="H340" s="269"/>
    </row>
    <row r="341" spans="1:8" s="126" customFormat="1" ht="12.75" customHeight="1">
      <c r="A341" s="538"/>
      <c r="B341" s="291" t="str">
        <f t="shared" si="15"/>
        <v>1</v>
      </c>
      <c r="C341" s="644"/>
      <c r="D341" s="644"/>
      <c r="E341" s="644"/>
      <c r="F341" s="269"/>
      <c r="G341" s="268"/>
      <c r="H341" s="269"/>
    </row>
    <row r="342" spans="1:8" s="126" customFormat="1" ht="12.75" customHeight="1">
      <c r="A342" s="538"/>
      <c r="B342" s="291" t="str">
        <f t="shared" si="15"/>
        <v>1</v>
      </c>
      <c r="C342" s="644"/>
      <c r="D342" s="644"/>
      <c r="E342" s="644"/>
      <c r="F342" s="269"/>
      <c r="G342" s="268"/>
      <c r="H342" s="269"/>
    </row>
    <row r="343" spans="1:8" s="126" customFormat="1" ht="12.75" customHeight="1">
      <c r="A343" s="538"/>
      <c r="B343" s="291" t="str">
        <f t="shared" si="15"/>
        <v>1</v>
      </c>
      <c r="C343" s="644"/>
      <c r="D343" s="644"/>
      <c r="E343" s="644"/>
      <c r="F343" s="269"/>
      <c r="G343" s="268"/>
      <c r="H343" s="269"/>
    </row>
    <row r="344" spans="1:8" s="126" customFormat="1" ht="12.75" customHeight="1">
      <c r="A344" s="538"/>
      <c r="B344" s="291" t="str">
        <f t="shared" si="15"/>
        <v>1</v>
      </c>
      <c r="C344" s="644"/>
      <c r="D344" s="644"/>
      <c r="E344" s="644"/>
      <c r="F344" s="269"/>
      <c r="G344" s="268"/>
      <c r="H344" s="269"/>
    </row>
    <row r="345" spans="1:8" s="126" customFormat="1" ht="12.75" customHeight="1">
      <c r="A345" s="538"/>
      <c r="B345" s="291" t="str">
        <f t="shared" si="15"/>
        <v>1</v>
      </c>
      <c r="C345" s="644"/>
      <c r="D345" s="644"/>
      <c r="E345" s="644"/>
      <c r="F345" s="269"/>
      <c r="G345" s="268"/>
      <c r="H345" s="269"/>
    </row>
    <row r="346" spans="1:8" s="126" customFormat="1" ht="12.75" customHeight="1">
      <c r="A346" s="538"/>
      <c r="B346" s="291" t="str">
        <f t="shared" si="15"/>
        <v>1</v>
      </c>
      <c r="C346" s="644"/>
      <c r="D346" s="644"/>
      <c r="E346" s="644"/>
      <c r="F346" s="269"/>
      <c r="G346" s="268"/>
      <c r="H346" s="269"/>
    </row>
    <row r="347" spans="1:8" s="126" customFormat="1" ht="12.75" customHeight="1">
      <c r="A347" s="538"/>
      <c r="B347" s="291" t="str">
        <f t="shared" si="15"/>
        <v>1</v>
      </c>
      <c r="C347" s="644"/>
      <c r="D347" s="644"/>
      <c r="E347" s="644"/>
      <c r="F347" s="269"/>
      <c r="G347" s="268"/>
      <c r="H347" s="269"/>
    </row>
    <row r="348" spans="1:8" s="126" customFormat="1" ht="12.75" customHeight="1">
      <c r="A348" s="538"/>
      <c r="B348" s="291" t="str">
        <f t="shared" si="15"/>
        <v>1</v>
      </c>
      <c r="C348" s="644"/>
      <c r="D348" s="644"/>
      <c r="E348" s="644"/>
      <c r="F348" s="269"/>
      <c r="G348" s="268"/>
      <c r="H348" s="269"/>
    </row>
    <row r="349" spans="1:8" s="126" customFormat="1" ht="12.75" customHeight="1">
      <c r="A349" s="538"/>
      <c r="B349" s="291" t="str">
        <f t="shared" si="15"/>
        <v>1</v>
      </c>
      <c r="C349" s="644"/>
      <c r="D349" s="644"/>
      <c r="E349" s="644"/>
      <c r="F349" s="269"/>
      <c r="G349" s="268"/>
      <c r="H349" s="269"/>
    </row>
    <row r="350" spans="1:8" s="126" customFormat="1" ht="12.75" customHeight="1">
      <c r="A350" s="538"/>
      <c r="B350" s="291" t="str">
        <f t="shared" si="15"/>
        <v>1</v>
      </c>
      <c r="C350" s="644"/>
      <c r="D350" s="644"/>
      <c r="E350" s="644"/>
      <c r="F350" s="269"/>
      <c r="G350" s="268"/>
      <c r="H350" s="269"/>
    </row>
    <row r="351" spans="1:8" s="126" customFormat="1" ht="12.75" customHeight="1">
      <c r="A351" s="538"/>
      <c r="B351" s="291" t="str">
        <f t="shared" si="15"/>
        <v>1</v>
      </c>
      <c r="C351" s="644"/>
      <c r="D351" s="644"/>
      <c r="E351" s="644"/>
      <c r="F351" s="269"/>
      <c r="G351" s="268"/>
      <c r="H351" s="269"/>
    </row>
    <row r="352" spans="1:8" s="126" customFormat="1" ht="12.75" customHeight="1">
      <c r="A352" s="538"/>
      <c r="B352" s="291" t="str">
        <f t="shared" si="15"/>
        <v>1</v>
      </c>
      <c r="C352" s="644"/>
      <c r="D352" s="644"/>
      <c r="E352" s="644"/>
      <c r="F352" s="269"/>
      <c r="G352" s="268"/>
      <c r="H352" s="269"/>
    </row>
    <row r="353" spans="1:8" s="126" customFormat="1" ht="12.75" customHeight="1">
      <c r="A353" s="538"/>
      <c r="B353" s="291" t="str">
        <f t="shared" si="15"/>
        <v>1</v>
      </c>
      <c r="C353" s="644"/>
      <c r="D353" s="644"/>
      <c r="E353" s="644"/>
      <c r="F353" s="269"/>
      <c r="G353" s="268"/>
      <c r="H353" s="269"/>
    </row>
    <row r="354" spans="1:8" s="126" customFormat="1" ht="12.75" customHeight="1">
      <c r="A354" s="538"/>
      <c r="B354" s="291" t="str">
        <f t="shared" si="15"/>
        <v>1</v>
      </c>
      <c r="C354" s="644"/>
      <c r="D354" s="644"/>
      <c r="E354" s="644"/>
      <c r="F354" s="269"/>
      <c r="G354" s="268"/>
      <c r="H354" s="269"/>
    </row>
    <row r="355" spans="1:8" s="126" customFormat="1" ht="12.75" customHeight="1">
      <c r="A355" s="538"/>
      <c r="B355" s="291" t="str">
        <f t="shared" si="15"/>
        <v>1</v>
      </c>
      <c r="C355" s="644"/>
      <c r="D355" s="644"/>
      <c r="E355" s="644"/>
      <c r="F355" s="269"/>
      <c r="G355" s="268"/>
      <c r="H355" s="269"/>
    </row>
    <row r="356" spans="1:8" s="126" customFormat="1" ht="12.75" customHeight="1">
      <c r="A356" s="538"/>
      <c r="B356" s="291" t="str">
        <f t="shared" si="15"/>
        <v>1</v>
      </c>
      <c r="C356" s="644"/>
      <c r="D356" s="644"/>
      <c r="E356" s="644"/>
      <c r="F356" s="269"/>
      <c r="G356" s="268"/>
      <c r="H356" s="269"/>
    </row>
    <row r="357" spans="1:8" s="126" customFormat="1" ht="12.75" customHeight="1">
      <c r="A357" s="538"/>
      <c r="B357" s="291" t="str">
        <f t="shared" si="15"/>
        <v>1</v>
      </c>
      <c r="C357" s="644"/>
      <c r="D357" s="644"/>
      <c r="E357" s="644"/>
      <c r="F357" s="269"/>
      <c r="G357" s="268"/>
      <c r="H357" s="269"/>
    </row>
    <row r="358" spans="1:8" s="126" customFormat="1" ht="12.75" customHeight="1">
      <c r="A358" s="538"/>
      <c r="B358" s="291" t="str">
        <f t="shared" si="15"/>
        <v>1</v>
      </c>
      <c r="C358" s="644"/>
      <c r="D358" s="644"/>
      <c r="E358" s="644"/>
      <c r="F358" s="269"/>
      <c r="G358" s="268"/>
      <c r="H358" s="269"/>
    </row>
    <row r="359" spans="1:8" s="126" customFormat="1" ht="12.75" customHeight="1">
      <c r="A359" s="538"/>
      <c r="B359" s="291" t="str">
        <f t="shared" si="15"/>
        <v>1</v>
      </c>
      <c r="C359" s="644"/>
      <c r="D359" s="644"/>
      <c r="E359" s="644"/>
      <c r="F359" s="269"/>
      <c r="G359" s="268"/>
      <c r="H359" s="269"/>
    </row>
    <row r="360" spans="1:8" s="126" customFormat="1" ht="12.75" customHeight="1">
      <c r="A360" s="538"/>
      <c r="B360" s="291" t="str">
        <f t="shared" si="15"/>
        <v>1</v>
      </c>
      <c r="C360" s="644"/>
      <c r="D360" s="644"/>
      <c r="E360" s="644"/>
      <c r="F360" s="269"/>
      <c r="G360" s="268"/>
      <c r="H360" s="269"/>
    </row>
    <row r="361" spans="1:8" s="126" customFormat="1" ht="12.75" customHeight="1">
      <c r="A361" s="538"/>
      <c r="B361" s="291" t="str">
        <f t="shared" ref="B361:B424" si="16">IF(A361="",B360,B360+1)</f>
        <v>1</v>
      </c>
      <c r="C361" s="644"/>
      <c r="D361" s="644"/>
      <c r="E361" s="644"/>
      <c r="F361" s="269"/>
      <c r="G361" s="268"/>
      <c r="H361" s="269"/>
    </row>
    <row r="362" spans="1:8" s="126" customFormat="1" ht="12.75" customHeight="1">
      <c r="A362" s="538"/>
      <c r="B362" s="291" t="str">
        <f t="shared" si="16"/>
        <v>1</v>
      </c>
      <c r="C362" s="644"/>
      <c r="D362" s="644"/>
      <c r="E362" s="644"/>
      <c r="F362" s="269"/>
      <c r="G362" s="268"/>
      <c r="H362" s="269"/>
    </row>
    <row r="363" spans="1:8" s="126" customFormat="1" ht="12.75" customHeight="1">
      <c r="A363" s="538"/>
      <c r="B363" s="291" t="str">
        <f t="shared" si="16"/>
        <v>1</v>
      </c>
      <c r="C363" s="644"/>
      <c r="D363" s="644"/>
      <c r="E363" s="644"/>
      <c r="F363" s="269"/>
      <c r="G363" s="268"/>
      <c r="H363" s="269"/>
    </row>
    <row r="364" spans="1:8" s="126" customFormat="1" ht="12.75" customHeight="1">
      <c r="A364" s="538"/>
      <c r="B364" s="291" t="str">
        <f t="shared" si="16"/>
        <v>1</v>
      </c>
      <c r="C364" s="644"/>
      <c r="D364" s="644"/>
      <c r="E364" s="644"/>
      <c r="F364" s="269"/>
      <c r="G364" s="268"/>
      <c r="H364" s="269"/>
    </row>
    <row r="365" spans="1:8" s="126" customFormat="1" ht="12.75" customHeight="1">
      <c r="A365" s="538"/>
      <c r="B365" s="291" t="str">
        <f t="shared" si="16"/>
        <v>1</v>
      </c>
      <c r="C365" s="644"/>
      <c r="D365" s="644"/>
      <c r="E365" s="644"/>
      <c r="F365" s="269"/>
      <c r="G365" s="268"/>
      <c r="H365" s="269"/>
    </row>
    <row r="366" spans="1:8" s="126" customFormat="1" ht="12.75" customHeight="1">
      <c r="A366" s="538"/>
      <c r="B366" s="291" t="str">
        <f t="shared" si="16"/>
        <v>1</v>
      </c>
      <c r="C366" s="644"/>
      <c r="D366" s="644"/>
      <c r="E366" s="644"/>
      <c r="F366" s="269"/>
      <c r="G366" s="268"/>
      <c r="H366" s="269"/>
    </row>
    <row r="367" spans="1:8" s="126" customFormat="1" ht="12.75" customHeight="1">
      <c r="A367" s="538"/>
      <c r="B367" s="291" t="str">
        <f t="shared" si="16"/>
        <v>1</v>
      </c>
      <c r="C367" s="644"/>
      <c r="D367" s="644"/>
      <c r="E367" s="644"/>
      <c r="F367" s="269"/>
      <c r="G367" s="268"/>
      <c r="H367" s="269"/>
    </row>
    <row r="368" spans="1:8" s="126" customFormat="1" ht="15.6" customHeight="1">
      <c r="A368" s="538"/>
      <c r="B368" s="291" t="str">
        <f t="shared" si="16"/>
        <v>1</v>
      </c>
      <c r="C368" s="644"/>
      <c r="D368" s="644"/>
      <c r="E368" s="644"/>
      <c r="F368" s="269"/>
      <c r="G368" s="268"/>
      <c r="H368" s="269"/>
    </row>
    <row r="369" spans="1:8" s="126" customFormat="1" ht="19.149999999999999" customHeight="1">
      <c r="A369" s="538"/>
      <c r="B369" s="291" t="str">
        <f t="shared" si="16"/>
        <v>1</v>
      </c>
      <c r="C369" s="621" t="s">
        <v>1027</v>
      </c>
      <c r="D369" s="644"/>
      <c r="E369" s="644"/>
      <c r="F369" s="269"/>
      <c r="G369" s="268"/>
      <c r="H369" s="269"/>
    </row>
    <row r="370" spans="1:8" s="126" customFormat="1" ht="6.6" customHeight="1">
      <c r="A370" s="538"/>
      <c r="B370" s="291" t="str">
        <f t="shared" si="16"/>
        <v>1</v>
      </c>
      <c r="C370" s="644"/>
      <c r="D370" s="644"/>
      <c r="E370" s="644"/>
      <c r="F370" s="269"/>
      <c r="G370" s="268"/>
      <c r="H370" s="269"/>
    </row>
    <row r="371" spans="1:8" s="126" customFormat="1" ht="12.75" customHeight="1">
      <c r="A371" s="538"/>
      <c r="B371" s="291" t="str">
        <f t="shared" si="16"/>
        <v>1</v>
      </c>
      <c r="C371" s="644"/>
      <c r="D371" s="644"/>
      <c r="E371" s="644"/>
      <c r="F371" s="269"/>
      <c r="G371" s="268"/>
      <c r="H371" s="269"/>
    </row>
    <row r="372" spans="1:8" s="126" customFormat="1" ht="12.75" customHeight="1">
      <c r="A372" s="538"/>
      <c r="B372" s="291" t="str">
        <f t="shared" si="16"/>
        <v>1</v>
      </c>
      <c r="C372" s="644"/>
      <c r="D372" s="644"/>
      <c r="E372" s="644"/>
      <c r="F372" s="269"/>
      <c r="G372" s="268"/>
      <c r="H372" s="269"/>
    </row>
    <row r="373" spans="1:8" s="126" customFormat="1" ht="12.75" customHeight="1">
      <c r="A373" s="538"/>
      <c r="B373" s="291" t="str">
        <f t="shared" si="16"/>
        <v>1</v>
      </c>
      <c r="C373" s="644"/>
      <c r="D373" s="644"/>
      <c r="E373" s="644"/>
      <c r="F373" s="269"/>
      <c r="G373" s="268"/>
      <c r="H373" s="269"/>
    </row>
    <row r="374" spans="1:8" s="126" customFormat="1" ht="12.75" customHeight="1">
      <c r="A374" s="538"/>
      <c r="B374" s="291" t="str">
        <f t="shared" si="16"/>
        <v>1</v>
      </c>
      <c r="C374" s="644"/>
      <c r="D374" s="644"/>
      <c r="E374" s="644"/>
      <c r="F374" s="269"/>
      <c r="G374" s="268"/>
      <c r="H374" s="269"/>
    </row>
    <row r="375" spans="1:8" s="126" customFormat="1" ht="12.75" customHeight="1">
      <c r="A375" s="538"/>
      <c r="B375" s="291" t="str">
        <f t="shared" si="16"/>
        <v>1</v>
      </c>
      <c r="C375" s="644"/>
      <c r="D375" s="644"/>
      <c r="E375" s="644"/>
      <c r="F375" s="269"/>
      <c r="G375" s="268"/>
      <c r="H375" s="269"/>
    </row>
    <row r="376" spans="1:8" s="126" customFormat="1" ht="12.75" customHeight="1">
      <c r="A376" s="538"/>
      <c r="B376" s="291" t="str">
        <f t="shared" si="16"/>
        <v>1</v>
      </c>
      <c r="C376" s="644"/>
      <c r="D376" s="644"/>
      <c r="E376" s="644"/>
      <c r="F376" s="269"/>
      <c r="G376" s="268"/>
      <c r="H376" s="269"/>
    </row>
    <row r="377" spans="1:8" s="126" customFormat="1" ht="12.75" customHeight="1">
      <c r="A377" s="538"/>
      <c r="B377" s="291" t="str">
        <f t="shared" si="16"/>
        <v>1</v>
      </c>
      <c r="C377" s="644"/>
      <c r="D377" s="644"/>
      <c r="E377" s="644"/>
      <c r="F377" s="269"/>
      <c r="G377" s="268"/>
      <c r="H377" s="269"/>
    </row>
    <row r="378" spans="1:8" s="126" customFormat="1" ht="12.75" customHeight="1">
      <c r="A378" s="538"/>
      <c r="B378" s="291" t="str">
        <f t="shared" si="16"/>
        <v>1</v>
      </c>
      <c r="C378" s="644"/>
      <c r="D378" s="644"/>
      <c r="E378" s="644"/>
      <c r="F378" s="269"/>
      <c r="G378" s="268"/>
      <c r="H378" s="269"/>
    </row>
    <row r="379" spans="1:8" s="126" customFormat="1" ht="12.75" customHeight="1">
      <c r="A379" s="538"/>
      <c r="B379" s="291" t="str">
        <f t="shared" si="16"/>
        <v>1</v>
      </c>
      <c r="C379" s="644"/>
      <c r="D379" s="644"/>
      <c r="E379" s="644"/>
      <c r="F379" s="269"/>
      <c r="G379" s="268"/>
      <c r="H379" s="269"/>
    </row>
    <row r="380" spans="1:8" s="126" customFormat="1" ht="12.75" customHeight="1">
      <c r="A380" s="538"/>
      <c r="B380" s="291" t="str">
        <f t="shared" si="16"/>
        <v>1</v>
      </c>
      <c r="C380" s="644"/>
      <c r="D380" s="644"/>
      <c r="E380" s="644"/>
      <c r="F380" s="269"/>
      <c r="G380" s="268"/>
      <c r="H380" s="269"/>
    </row>
    <row r="381" spans="1:8" s="126" customFormat="1" ht="12.75" customHeight="1">
      <c r="A381" s="538"/>
      <c r="B381" s="291" t="str">
        <f t="shared" si="16"/>
        <v>1</v>
      </c>
      <c r="C381" s="644"/>
      <c r="D381" s="644"/>
      <c r="E381" s="644"/>
      <c r="F381" s="269"/>
      <c r="G381" s="268"/>
      <c r="H381" s="269"/>
    </row>
    <row r="382" spans="1:8" s="126" customFormat="1" ht="12.75" customHeight="1">
      <c r="A382" s="538"/>
      <c r="B382" s="291" t="str">
        <f t="shared" si="16"/>
        <v>1</v>
      </c>
      <c r="C382" s="644"/>
      <c r="D382" s="644"/>
      <c r="E382" s="644"/>
      <c r="F382" s="269"/>
      <c r="G382" s="268"/>
      <c r="H382" s="269"/>
    </row>
    <row r="383" spans="1:8" s="126" customFormat="1" ht="12.75" customHeight="1">
      <c r="A383" s="538"/>
      <c r="B383" s="291" t="str">
        <f t="shared" si="16"/>
        <v>1</v>
      </c>
      <c r="C383" s="644"/>
      <c r="D383" s="644"/>
      <c r="E383" s="644"/>
      <c r="F383" s="269"/>
      <c r="G383" s="268"/>
      <c r="H383" s="269"/>
    </row>
    <row r="384" spans="1:8" s="126" customFormat="1" ht="12.75" customHeight="1">
      <c r="A384" s="538"/>
      <c r="B384" s="291" t="str">
        <f t="shared" si="16"/>
        <v>1</v>
      </c>
      <c r="C384" s="644"/>
      <c r="D384" s="644"/>
      <c r="E384" s="644"/>
      <c r="F384" s="269"/>
      <c r="G384" s="268"/>
      <c r="H384" s="269"/>
    </row>
    <row r="385" spans="1:8" s="126" customFormat="1" ht="12.75" customHeight="1">
      <c r="A385" s="538"/>
      <c r="B385" s="291" t="str">
        <f t="shared" si="16"/>
        <v>1</v>
      </c>
      <c r="C385" s="644"/>
      <c r="D385" s="644"/>
      <c r="E385" s="644"/>
      <c r="F385" s="269"/>
      <c r="G385" s="268"/>
      <c r="H385" s="269"/>
    </row>
    <row r="386" spans="1:8" s="126" customFormat="1" ht="12.75" customHeight="1">
      <c r="A386" s="538"/>
      <c r="B386" s="291" t="str">
        <f t="shared" si="16"/>
        <v>1</v>
      </c>
      <c r="C386" s="644"/>
      <c r="D386" s="644"/>
      <c r="E386" s="644"/>
      <c r="F386" s="269"/>
      <c r="G386" s="268"/>
      <c r="H386" s="269"/>
    </row>
    <row r="387" spans="1:8" s="126" customFormat="1" ht="12.75" customHeight="1">
      <c r="A387" s="538"/>
      <c r="B387" s="291" t="str">
        <f t="shared" si="16"/>
        <v>1</v>
      </c>
      <c r="C387" s="644"/>
      <c r="D387" s="644"/>
      <c r="E387" s="644"/>
      <c r="F387" s="269"/>
      <c r="G387" s="268"/>
      <c r="H387" s="269"/>
    </row>
    <row r="388" spans="1:8" s="126" customFormat="1" ht="12.75" customHeight="1">
      <c r="A388" s="538"/>
      <c r="B388" s="291" t="str">
        <f t="shared" si="16"/>
        <v>1</v>
      </c>
      <c r="C388" s="644"/>
      <c r="D388" s="644"/>
      <c r="E388" s="644"/>
      <c r="F388" s="269"/>
      <c r="G388" s="268"/>
      <c r="H388" s="269"/>
    </row>
    <row r="389" spans="1:8" s="126" customFormat="1" ht="12.75" customHeight="1">
      <c r="A389" s="538"/>
      <c r="B389" s="291" t="str">
        <f t="shared" si="16"/>
        <v>1</v>
      </c>
      <c r="C389" s="644"/>
      <c r="D389" s="644"/>
      <c r="E389" s="644"/>
      <c r="F389" s="269"/>
      <c r="G389" s="268"/>
      <c r="H389" s="269"/>
    </row>
    <row r="390" spans="1:8" s="126" customFormat="1" ht="12.75" customHeight="1">
      <c r="A390" s="538"/>
      <c r="B390" s="291" t="str">
        <f t="shared" si="16"/>
        <v>1</v>
      </c>
      <c r="C390" s="644"/>
      <c r="D390" s="644"/>
      <c r="E390" s="644"/>
      <c r="F390" s="269"/>
      <c r="G390" s="268"/>
      <c r="H390" s="269"/>
    </row>
    <row r="391" spans="1:8" s="126" customFormat="1" ht="12.75" customHeight="1">
      <c r="A391" s="538"/>
      <c r="B391" s="291" t="str">
        <f t="shared" si="16"/>
        <v>1</v>
      </c>
      <c r="C391" s="644"/>
      <c r="D391" s="644"/>
      <c r="E391" s="644"/>
      <c r="F391" s="269"/>
      <c r="G391" s="268"/>
      <c r="H391" s="269"/>
    </row>
    <row r="392" spans="1:8" s="126" customFormat="1" ht="12.75" customHeight="1">
      <c r="A392" s="538"/>
      <c r="B392" s="291" t="str">
        <f t="shared" si="16"/>
        <v>1</v>
      </c>
      <c r="C392" s="644"/>
      <c r="D392" s="644"/>
      <c r="E392" s="644"/>
      <c r="F392" s="269"/>
      <c r="G392" s="268"/>
      <c r="H392" s="269"/>
    </row>
    <row r="393" spans="1:8" s="126" customFormat="1" ht="12.75" customHeight="1">
      <c r="A393" s="538"/>
      <c r="B393" s="291" t="str">
        <f t="shared" si="16"/>
        <v>1</v>
      </c>
      <c r="C393" s="644"/>
      <c r="D393" s="644"/>
      <c r="E393" s="644"/>
      <c r="F393" s="269"/>
      <c r="G393" s="268"/>
      <c r="H393" s="269"/>
    </row>
    <row r="394" spans="1:8" s="126" customFormat="1" ht="12.75" customHeight="1">
      <c r="A394" s="538"/>
      <c r="B394" s="291" t="str">
        <f t="shared" si="16"/>
        <v>1</v>
      </c>
      <c r="C394" s="644"/>
      <c r="D394" s="644"/>
      <c r="E394" s="644"/>
      <c r="F394" s="269"/>
      <c r="G394" s="268"/>
      <c r="H394" s="269"/>
    </row>
    <row r="395" spans="1:8" s="126" customFormat="1" ht="12.75" customHeight="1">
      <c r="A395" s="538"/>
      <c r="B395" s="291" t="str">
        <f t="shared" si="16"/>
        <v>1</v>
      </c>
      <c r="C395" s="644"/>
      <c r="D395" s="644"/>
      <c r="E395" s="644"/>
      <c r="F395" s="269"/>
      <c r="G395" s="268"/>
      <c r="H395" s="269"/>
    </row>
    <row r="396" spans="1:8" s="126" customFormat="1" ht="12.75" customHeight="1">
      <c r="A396" s="538"/>
      <c r="B396" s="291" t="str">
        <f t="shared" si="16"/>
        <v>1</v>
      </c>
      <c r="C396" s="621" t="s">
        <v>1028</v>
      </c>
      <c r="D396" s="621"/>
      <c r="E396" s="621"/>
      <c r="F396" s="269"/>
      <c r="G396" s="268"/>
      <c r="H396" s="269"/>
    </row>
    <row r="397" spans="1:8" s="126" customFormat="1" ht="12.75" customHeight="1">
      <c r="A397" s="538"/>
      <c r="B397" s="291" t="str">
        <f t="shared" si="16"/>
        <v>1</v>
      </c>
      <c r="C397" s="621"/>
      <c r="D397" s="621"/>
      <c r="E397" s="621"/>
      <c r="F397" s="269"/>
      <c r="G397" s="268"/>
      <c r="H397" s="269"/>
    </row>
    <row r="398" spans="1:8" s="126" customFormat="1" ht="12.75" customHeight="1">
      <c r="A398" s="538"/>
      <c r="B398" s="291" t="str">
        <f t="shared" si="16"/>
        <v>1</v>
      </c>
      <c r="C398" s="621"/>
      <c r="D398" s="621"/>
      <c r="E398" s="621"/>
      <c r="F398" s="269"/>
      <c r="G398" s="268"/>
      <c r="H398" s="269"/>
    </row>
    <row r="399" spans="1:8" s="126" customFormat="1" ht="12.75" customHeight="1">
      <c r="A399" s="538"/>
      <c r="B399" s="291" t="str">
        <f t="shared" si="16"/>
        <v>1</v>
      </c>
      <c r="C399" s="621"/>
      <c r="D399" s="621"/>
      <c r="E399" s="621"/>
      <c r="F399" s="269"/>
      <c r="G399" s="268"/>
      <c r="H399" s="269"/>
    </row>
    <row r="400" spans="1:8" s="126" customFormat="1" ht="12.75" customHeight="1">
      <c r="A400" s="538"/>
      <c r="B400" s="291" t="str">
        <f t="shared" si="16"/>
        <v>1</v>
      </c>
      <c r="C400" s="621"/>
      <c r="D400" s="621"/>
      <c r="E400" s="621"/>
      <c r="F400" s="269"/>
      <c r="G400" s="268"/>
      <c r="H400" s="269"/>
    </row>
    <row r="401" spans="1:8" s="126" customFormat="1" ht="12.75" customHeight="1">
      <c r="A401" s="538"/>
      <c r="B401" s="291" t="str">
        <f t="shared" si="16"/>
        <v>1</v>
      </c>
      <c r="C401" s="621"/>
      <c r="D401" s="621"/>
      <c r="E401" s="621"/>
      <c r="F401" s="269"/>
      <c r="G401" s="268"/>
      <c r="H401" s="269"/>
    </row>
    <row r="402" spans="1:8" s="126" customFormat="1" ht="12.75" customHeight="1">
      <c r="A402" s="538"/>
      <c r="B402" s="291" t="str">
        <f t="shared" si="16"/>
        <v>1</v>
      </c>
      <c r="C402" s="621"/>
      <c r="D402" s="621"/>
      <c r="E402" s="621"/>
      <c r="F402" s="269"/>
      <c r="G402" s="268"/>
      <c r="H402" s="269"/>
    </row>
    <row r="403" spans="1:8" s="126" customFormat="1" ht="12.75" customHeight="1">
      <c r="A403" s="538"/>
      <c r="B403" s="291" t="str">
        <f t="shared" si="16"/>
        <v>1</v>
      </c>
      <c r="C403" s="621"/>
      <c r="D403" s="621"/>
      <c r="E403" s="621"/>
      <c r="F403" s="269"/>
      <c r="G403" s="268"/>
      <c r="H403" s="269"/>
    </row>
    <row r="404" spans="1:8" s="126" customFormat="1" ht="12.75" customHeight="1">
      <c r="A404" s="538"/>
      <c r="B404" s="291" t="str">
        <f t="shared" si="16"/>
        <v>1</v>
      </c>
      <c r="C404" s="621"/>
      <c r="D404" s="621"/>
      <c r="E404" s="621"/>
      <c r="F404" s="269"/>
      <c r="G404" s="268"/>
      <c r="H404" s="269"/>
    </row>
    <row r="405" spans="1:8" s="126" customFormat="1" ht="12.75" customHeight="1">
      <c r="A405" s="538"/>
      <c r="B405" s="291" t="str">
        <f t="shared" si="16"/>
        <v>1</v>
      </c>
      <c r="C405" s="621"/>
      <c r="D405" s="621"/>
      <c r="E405" s="621"/>
      <c r="F405" s="269"/>
      <c r="G405" s="268"/>
      <c r="H405" s="269"/>
    </row>
    <row r="406" spans="1:8" s="126" customFormat="1" ht="12.75" customHeight="1">
      <c r="A406" s="538"/>
      <c r="B406" s="291" t="str">
        <f t="shared" si="16"/>
        <v>1</v>
      </c>
      <c r="C406" s="621"/>
      <c r="D406" s="621"/>
      <c r="E406" s="621"/>
      <c r="F406" s="269"/>
      <c r="G406" s="268"/>
      <c r="H406" s="269"/>
    </row>
    <row r="407" spans="1:8" s="126" customFormat="1" ht="12.75" customHeight="1">
      <c r="A407" s="538"/>
      <c r="B407" s="291" t="str">
        <f t="shared" si="16"/>
        <v>1</v>
      </c>
      <c r="C407" s="621"/>
      <c r="D407" s="621"/>
      <c r="E407" s="621"/>
      <c r="F407" s="269"/>
      <c r="G407" s="268"/>
      <c r="H407" s="269"/>
    </row>
    <row r="408" spans="1:8" s="126" customFormat="1" ht="19.899999999999999" customHeight="1">
      <c r="A408" s="538"/>
      <c r="B408" s="291" t="str">
        <f t="shared" si="16"/>
        <v>1</v>
      </c>
      <c r="C408" s="621" t="s">
        <v>1029</v>
      </c>
      <c r="D408" s="621"/>
      <c r="E408" s="621"/>
      <c r="F408" s="269"/>
      <c r="G408" s="268"/>
      <c r="H408" s="269"/>
    </row>
    <row r="409" spans="1:8" s="126" customFormat="1" ht="12.75" customHeight="1">
      <c r="A409" s="538"/>
      <c r="B409" s="291" t="str">
        <f t="shared" si="16"/>
        <v>1</v>
      </c>
      <c r="C409" s="621"/>
      <c r="D409" s="621"/>
      <c r="E409" s="621"/>
      <c r="F409" s="269"/>
      <c r="G409" s="268"/>
      <c r="H409" s="269"/>
    </row>
    <row r="410" spans="1:8" s="126" customFormat="1" ht="12.75" customHeight="1">
      <c r="A410" s="538"/>
      <c r="B410" s="291" t="str">
        <f t="shared" si="16"/>
        <v>1</v>
      </c>
      <c r="C410" s="621"/>
      <c r="D410" s="621"/>
      <c r="E410" s="621"/>
      <c r="F410" s="269"/>
      <c r="G410" s="268"/>
      <c r="H410" s="269"/>
    </row>
    <row r="411" spans="1:8" s="126" customFormat="1" ht="12.75" customHeight="1">
      <c r="A411" s="538"/>
      <c r="B411" s="291" t="str">
        <f t="shared" si="16"/>
        <v>1</v>
      </c>
      <c r="C411" s="621"/>
      <c r="D411" s="621"/>
      <c r="E411" s="621"/>
      <c r="F411" s="269"/>
      <c r="G411" s="268"/>
      <c r="H411" s="269"/>
    </row>
    <row r="412" spans="1:8" s="126" customFormat="1" ht="12.75" customHeight="1">
      <c r="A412" s="538"/>
      <c r="B412" s="291" t="str">
        <f t="shared" si="16"/>
        <v>1</v>
      </c>
      <c r="C412" s="621"/>
      <c r="D412" s="621"/>
      <c r="E412" s="621"/>
      <c r="F412" s="269"/>
      <c r="G412" s="268"/>
      <c r="H412" s="269"/>
    </row>
    <row r="413" spans="1:8" s="126" customFormat="1" ht="12.75" customHeight="1">
      <c r="A413" s="538"/>
      <c r="B413" s="291" t="str">
        <f t="shared" si="16"/>
        <v>1</v>
      </c>
      <c r="C413" s="621"/>
      <c r="D413" s="621"/>
      <c r="E413" s="621"/>
      <c r="F413" s="269"/>
      <c r="G413" s="268"/>
      <c r="H413" s="269"/>
    </row>
    <row r="414" spans="1:8" s="126" customFormat="1" ht="12.75" customHeight="1">
      <c r="A414" s="538"/>
      <c r="B414" s="291" t="str">
        <f t="shared" si="16"/>
        <v>1</v>
      </c>
      <c r="C414" s="621"/>
      <c r="D414" s="621"/>
      <c r="E414" s="621"/>
      <c r="F414" s="269"/>
      <c r="G414" s="268"/>
      <c r="H414" s="269"/>
    </row>
    <row r="415" spans="1:8" s="126" customFormat="1" ht="12.75" customHeight="1">
      <c r="A415" s="538"/>
      <c r="B415" s="291" t="str">
        <f t="shared" si="16"/>
        <v>1</v>
      </c>
      <c r="C415" s="621"/>
      <c r="D415" s="621"/>
      <c r="E415" s="621"/>
      <c r="F415" s="269"/>
      <c r="G415" s="268"/>
      <c r="H415" s="269"/>
    </row>
    <row r="416" spans="1:8" s="126" customFormat="1" ht="12.75" customHeight="1">
      <c r="A416" s="538"/>
      <c r="B416" s="291" t="str">
        <f t="shared" si="16"/>
        <v>1</v>
      </c>
      <c r="C416" s="621"/>
      <c r="D416" s="621"/>
      <c r="E416" s="621"/>
      <c r="F416" s="269"/>
      <c r="G416" s="268"/>
      <c r="H416" s="269"/>
    </row>
    <row r="417" spans="1:8" s="126" customFormat="1" ht="20.45" customHeight="1">
      <c r="A417" s="538"/>
      <c r="B417" s="291" t="str">
        <f t="shared" si="16"/>
        <v>1</v>
      </c>
      <c r="C417" s="621" t="s">
        <v>1030</v>
      </c>
      <c r="D417" s="621"/>
      <c r="E417" s="621"/>
      <c r="F417" s="269"/>
      <c r="G417" s="268"/>
      <c r="H417" s="269"/>
    </row>
    <row r="418" spans="1:8" s="126" customFormat="1" ht="12.75" customHeight="1">
      <c r="A418" s="538"/>
      <c r="B418" s="291" t="str">
        <f t="shared" si="16"/>
        <v>1</v>
      </c>
      <c r="C418" s="621"/>
      <c r="D418" s="621"/>
      <c r="E418" s="621"/>
      <c r="F418" s="269"/>
      <c r="G418" s="268"/>
      <c r="H418" s="269"/>
    </row>
    <row r="419" spans="1:8" s="126" customFormat="1" ht="12.75" customHeight="1">
      <c r="A419" s="538"/>
      <c r="B419" s="291" t="str">
        <f t="shared" si="16"/>
        <v>1</v>
      </c>
      <c r="C419" s="621"/>
      <c r="D419" s="621"/>
      <c r="E419" s="621"/>
      <c r="F419" s="269"/>
      <c r="G419" s="268"/>
      <c r="H419" s="269"/>
    </row>
    <row r="420" spans="1:8" s="126" customFormat="1" ht="12.75" customHeight="1">
      <c r="A420" s="538"/>
      <c r="B420" s="291" t="str">
        <f t="shared" si="16"/>
        <v>1</v>
      </c>
      <c r="C420" s="621"/>
      <c r="D420" s="621"/>
      <c r="E420" s="621"/>
      <c r="F420" s="269"/>
      <c r="G420" s="268"/>
      <c r="H420" s="269"/>
    </row>
    <row r="421" spans="1:8" s="126" customFormat="1" ht="12.75" customHeight="1">
      <c r="A421" s="538"/>
      <c r="B421" s="291" t="str">
        <f t="shared" si="16"/>
        <v>1</v>
      </c>
      <c r="C421" s="621"/>
      <c r="D421" s="621"/>
      <c r="E421" s="621"/>
      <c r="F421" s="269"/>
      <c r="G421" s="268"/>
      <c r="H421" s="269"/>
    </row>
    <row r="422" spans="1:8" s="126" customFormat="1" ht="12.75" customHeight="1">
      <c r="A422" s="538"/>
      <c r="B422" s="291" t="str">
        <f t="shared" si="16"/>
        <v>1</v>
      </c>
      <c r="C422" s="621"/>
      <c r="D422" s="621"/>
      <c r="E422" s="621"/>
      <c r="F422" s="269"/>
      <c r="G422" s="268"/>
      <c r="H422" s="269"/>
    </row>
    <row r="423" spans="1:8" s="126" customFormat="1" ht="19.149999999999999" customHeight="1">
      <c r="A423" s="538"/>
      <c r="B423" s="291" t="str">
        <f t="shared" si="16"/>
        <v>1</v>
      </c>
      <c r="C423" s="621"/>
      <c r="D423" s="621"/>
      <c r="E423" s="621"/>
      <c r="F423" s="269"/>
      <c r="G423" s="268"/>
      <c r="H423" s="269"/>
    </row>
    <row r="424" spans="1:8" s="126" customFormat="1" ht="18.600000000000001" customHeight="1">
      <c r="A424" s="538"/>
      <c r="B424" s="291" t="str">
        <f t="shared" si="16"/>
        <v>1</v>
      </c>
      <c r="C424" s="621" t="s">
        <v>1031</v>
      </c>
      <c r="D424" s="621"/>
      <c r="E424" s="621"/>
      <c r="F424" s="269"/>
      <c r="G424" s="268"/>
      <c r="H424" s="269"/>
    </row>
    <row r="425" spans="1:8" s="126" customFormat="1" ht="12.75" customHeight="1">
      <c r="A425" s="538"/>
      <c r="B425" s="291" t="str">
        <f t="shared" ref="B425:B488" si="17">IF(A425="",B424,B424+1)</f>
        <v>1</v>
      </c>
      <c r="C425" s="621"/>
      <c r="D425" s="621"/>
      <c r="E425" s="621"/>
      <c r="F425" s="269"/>
      <c r="G425" s="268"/>
      <c r="H425" s="269"/>
    </row>
    <row r="426" spans="1:8" s="126" customFormat="1" ht="12.75" customHeight="1">
      <c r="A426" s="538"/>
      <c r="B426" s="291" t="str">
        <f t="shared" si="17"/>
        <v>1</v>
      </c>
      <c r="C426" s="621"/>
      <c r="D426" s="621"/>
      <c r="E426" s="621"/>
      <c r="F426" s="269"/>
      <c r="G426" s="268"/>
      <c r="H426" s="269"/>
    </row>
    <row r="427" spans="1:8" s="126" customFormat="1" ht="12.75" customHeight="1">
      <c r="A427" s="538"/>
      <c r="B427" s="291" t="str">
        <f t="shared" si="17"/>
        <v>1</v>
      </c>
      <c r="C427" s="621"/>
      <c r="D427" s="621"/>
      <c r="E427" s="621"/>
      <c r="F427" s="269"/>
      <c r="G427" s="268"/>
      <c r="H427" s="269"/>
    </row>
    <row r="428" spans="1:8" s="126" customFormat="1" ht="12.75" customHeight="1">
      <c r="A428" s="538"/>
      <c r="B428" s="291" t="str">
        <f t="shared" si="17"/>
        <v>1</v>
      </c>
      <c r="C428" s="621"/>
      <c r="D428" s="621"/>
      <c r="E428" s="621"/>
      <c r="F428" s="269"/>
      <c r="G428" s="268"/>
      <c r="H428" s="269"/>
    </row>
    <row r="429" spans="1:8" s="126" customFormat="1" ht="22.15" customHeight="1">
      <c r="A429" s="538"/>
      <c r="B429" s="291" t="str">
        <f t="shared" si="17"/>
        <v>1</v>
      </c>
      <c r="C429" s="621" t="s">
        <v>1032</v>
      </c>
      <c r="D429" s="621"/>
      <c r="E429" s="621"/>
      <c r="F429" s="269"/>
      <c r="G429" s="268"/>
      <c r="H429" s="269"/>
    </row>
    <row r="430" spans="1:8" s="126" customFormat="1" ht="12.75" customHeight="1">
      <c r="A430" s="538"/>
      <c r="B430" s="291" t="str">
        <f t="shared" si="17"/>
        <v>1</v>
      </c>
      <c r="C430" s="621"/>
      <c r="D430" s="621"/>
      <c r="E430" s="621"/>
      <c r="F430" s="269"/>
      <c r="G430" s="268"/>
      <c r="H430" s="269"/>
    </row>
    <row r="431" spans="1:8" s="126" customFormat="1" ht="12.75" customHeight="1">
      <c r="A431" s="538"/>
      <c r="B431" s="291" t="str">
        <f t="shared" si="17"/>
        <v>1</v>
      </c>
      <c r="C431" s="621"/>
      <c r="D431" s="621"/>
      <c r="E431" s="621"/>
      <c r="F431" s="269"/>
      <c r="G431" s="268"/>
      <c r="H431" s="269"/>
    </row>
    <row r="432" spans="1:8" s="126" customFormat="1" ht="12.75" customHeight="1">
      <c r="A432" s="538"/>
      <c r="B432" s="291" t="str">
        <f t="shared" si="17"/>
        <v>1</v>
      </c>
      <c r="C432" s="621"/>
      <c r="D432" s="621"/>
      <c r="E432" s="621"/>
      <c r="F432" s="269"/>
      <c r="G432" s="268"/>
      <c r="H432" s="269"/>
    </row>
    <row r="433" spans="1:8" s="126" customFormat="1" ht="12.75" customHeight="1">
      <c r="A433" s="538"/>
      <c r="B433" s="291" t="str">
        <f t="shared" si="17"/>
        <v>1</v>
      </c>
      <c r="C433" s="621"/>
      <c r="D433" s="621"/>
      <c r="E433" s="621"/>
      <c r="F433" s="269"/>
      <c r="G433" s="268"/>
      <c r="H433" s="269"/>
    </row>
    <row r="434" spans="1:8" s="126" customFormat="1" ht="12.75" customHeight="1">
      <c r="A434" s="538"/>
      <c r="B434" s="291" t="str">
        <f t="shared" si="17"/>
        <v>1</v>
      </c>
      <c r="C434" s="621"/>
      <c r="D434" s="621"/>
      <c r="E434" s="621"/>
      <c r="F434" s="269"/>
      <c r="G434" s="268"/>
      <c r="H434" s="269"/>
    </row>
    <row r="435" spans="1:8" s="126" customFormat="1" ht="12.75" customHeight="1">
      <c r="A435" s="538"/>
      <c r="B435" s="291" t="str">
        <f t="shared" si="17"/>
        <v>1</v>
      </c>
      <c r="C435" s="621"/>
      <c r="D435" s="621"/>
      <c r="E435" s="621"/>
      <c r="F435" s="269"/>
      <c r="G435" s="268"/>
      <c r="H435" s="269"/>
    </row>
    <row r="436" spans="1:8" s="126" customFormat="1" ht="12.75" customHeight="1">
      <c r="A436" s="538"/>
      <c r="B436" s="291" t="str">
        <f t="shared" si="17"/>
        <v>1</v>
      </c>
      <c r="C436" s="621"/>
      <c r="D436" s="621"/>
      <c r="E436" s="621"/>
      <c r="F436" s="269"/>
      <c r="G436" s="268"/>
      <c r="H436" s="269"/>
    </row>
    <row r="437" spans="1:8" s="126" customFormat="1" ht="12.75" customHeight="1">
      <c r="A437" s="538"/>
      <c r="B437" s="291" t="str">
        <f t="shared" si="17"/>
        <v>1</v>
      </c>
      <c r="C437" s="621"/>
      <c r="D437" s="621"/>
      <c r="E437" s="621"/>
      <c r="F437" s="269"/>
      <c r="G437" s="268"/>
      <c r="H437" s="269"/>
    </row>
    <row r="438" spans="1:8" s="126" customFormat="1" ht="12.75" customHeight="1">
      <c r="A438" s="538"/>
      <c r="B438" s="291" t="str">
        <f t="shared" si="17"/>
        <v>1</v>
      </c>
      <c r="C438" s="621"/>
      <c r="D438" s="621"/>
      <c r="E438" s="621"/>
      <c r="F438" s="269"/>
      <c r="G438" s="268"/>
      <c r="H438" s="269"/>
    </row>
    <row r="439" spans="1:8" s="126" customFormat="1" ht="12.75" customHeight="1">
      <c r="A439" s="538"/>
      <c r="B439" s="291" t="str">
        <f t="shared" si="17"/>
        <v>1</v>
      </c>
      <c r="C439" s="621"/>
      <c r="D439" s="621"/>
      <c r="E439" s="621"/>
      <c r="F439" s="269"/>
      <c r="G439" s="268"/>
      <c r="H439" s="269"/>
    </row>
    <row r="440" spans="1:8" s="126" customFormat="1" ht="12.75" customHeight="1">
      <c r="A440" s="538"/>
      <c r="B440" s="291" t="str">
        <f t="shared" si="17"/>
        <v>1</v>
      </c>
      <c r="C440" s="621"/>
      <c r="D440" s="621"/>
      <c r="E440" s="621"/>
      <c r="F440" s="269"/>
      <c r="G440" s="268"/>
      <c r="H440" s="269"/>
    </row>
    <row r="441" spans="1:8" s="333" customFormat="1">
      <c r="A441" s="545"/>
      <c r="B441" s="291" t="str">
        <f t="shared" si="17"/>
        <v>1</v>
      </c>
      <c r="C441" s="353" t="s">
        <v>1033</v>
      </c>
      <c r="D441" s="353"/>
      <c r="E441" s="353"/>
      <c r="F441" s="348"/>
      <c r="G441" s="334"/>
      <c r="H441" s="348"/>
    </row>
    <row r="442" spans="1:8" s="333" customFormat="1">
      <c r="A442" s="545"/>
      <c r="B442" s="291" t="str">
        <f t="shared" si="17"/>
        <v>1</v>
      </c>
      <c r="C442" s="353" t="s">
        <v>1034</v>
      </c>
      <c r="D442" s="353" t="s">
        <v>1035</v>
      </c>
      <c r="E442" s="353"/>
      <c r="F442" s="348"/>
      <c r="G442" s="334"/>
      <c r="H442" s="348"/>
    </row>
    <row r="443" spans="1:8" s="333" customFormat="1">
      <c r="A443" s="545"/>
      <c r="B443" s="291" t="str">
        <f t="shared" si="17"/>
        <v>1</v>
      </c>
      <c r="C443" s="353" t="s">
        <v>1036</v>
      </c>
      <c r="D443" s="353" t="s">
        <v>1037</v>
      </c>
      <c r="E443" s="353"/>
      <c r="F443" s="348"/>
      <c r="G443" s="334"/>
      <c r="H443" s="348"/>
    </row>
    <row r="444" spans="1:8" s="333" customFormat="1">
      <c r="A444" s="545"/>
      <c r="B444" s="291" t="str">
        <f t="shared" si="17"/>
        <v>1</v>
      </c>
      <c r="C444" s="353" t="s">
        <v>1038</v>
      </c>
      <c r="D444" s="353" t="s">
        <v>1039</v>
      </c>
      <c r="E444" s="353"/>
      <c r="F444" s="348"/>
      <c r="G444" s="334"/>
      <c r="H444" s="348"/>
    </row>
    <row r="445" spans="1:8" s="333" customFormat="1">
      <c r="A445" s="545"/>
      <c r="B445" s="291" t="str">
        <f t="shared" si="17"/>
        <v>1</v>
      </c>
      <c r="C445" s="353" t="s">
        <v>1040</v>
      </c>
      <c r="D445" s="353" t="s">
        <v>1041</v>
      </c>
      <c r="E445" s="353"/>
      <c r="F445" s="348"/>
      <c r="G445" s="334"/>
      <c r="H445" s="348"/>
    </row>
    <row r="446" spans="1:8" s="126" customFormat="1">
      <c r="A446" s="538"/>
      <c r="B446" s="291" t="str">
        <f t="shared" si="17"/>
        <v>1</v>
      </c>
      <c r="C446" s="352"/>
      <c r="D446" s="352"/>
      <c r="E446" s="352"/>
      <c r="F446" s="269"/>
      <c r="G446" s="268"/>
      <c r="H446" s="269"/>
    </row>
    <row r="447" spans="1:8">
      <c r="B447" s="291" t="str">
        <f t="shared" si="17"/>
        <v>1</v>
      </c>
      <c r="C447" s="319" t="s">
        <v>882</v>
      </c>
      <c r="D447" s="354">
        <v>1</v>
      </c>
      <c r="E447" s="314" t="str">
        <f>IF(OR(D447="",D447=1),"","a")</f>
        <v/>
      </c>
      <c r="F447" s="354">
        <v>0</v>
      </c>
      <c r="G447" s="314" t="str">
        <f>IF(N(D447)=0,0,"Kn")</f>
        <v>Kn</v>
      </c>
      <c r="H447" s="316">
        <f>F447*D447</f>
        <v>0</v>
      </c>
    </row>
    <row r="448" spans="1:8">
      <c r="B448" s="291" t="str">
        <f t="shared" si="17"/>
        <v>1</v>
      </c>
      <c r="C448" s="305"/>
      <c r="D448" s="285"/>
      <c r="E448" s="318"/>
      <c r="F448" s="285"/>
      <c r="G448" s="318"/>
      <c r="H448" s="292"/>
    </row>
    <row r="449" spans="1:14" s="333" customFormat="1" ht="12.75" customHeight="1">
      <c r="A449" s="545"/>
      <c r="B449" s="346" t="s">
        <v>600</v>
      </c>
      <c r="C449" s="608" t="s">
        <v>1042</v>
      </c>
      <c r="D449" s="608"/>
      <c r="E449" s="608"/>
      <c r="F449" s="348"/>
      <c r="G449" s="334"/>
      <c r="H449" s="348"/>
      <c r="L449" s="355"/>
      <c r="M449" s="355"/>
      <c r="N449" s="355"/>
    </row>
    <row r="450" spans="1:14" s="333" customFormat="1">
      <c r="A450" s="545"/>
      <c r="B450" s="291" t="str">
        <f t="shared" si="17"/>
        <v>2</v>
      </c>
      <c r="C450" s="608"/>
      <c r="D450" s="608"/>
      <c r="E450" s="608"/>
      <c r="F450" s="348"/>
      <c r="G450" s="334"/>
      <c r="H450" s="348"/>
      <c r="L450" s="355"/>
      <c r="M450" s="355"/>
      <c r="N450" s="355"/>
    </row>
    <row r="451" spans="1:14" s="333" customFormat="1" ht="12.75" customHeight="1">
      <c r="A451" s="545"/>
      <c r="B451" s="291" t="str">
        <f t="shared" si="17"/>
        <v>2</v>
      </c>
      <c r="C451" s="608"/>
      <c r="D451" s="608"/>
      <c r="E451" s="608"/>
      <c r="F451" s="348"/>
      <c r="G451" s="334"/>
      <c r="H451" s="348"/>
      <c r="L451" s="355"/>
      <c r="M451" s="355"/>
      <c r="N451" s="355"/>
    </row>
    <row r="452" spans="1:14" s="333" customFormat="1" ht="12.75" customHeight="1">
      <c r="A452" s="545"/>
      <c r="B452" s="291" t="str">
        <f t="shared" si="17"/>
        <v>2</v>
      </c>
      <c r="C452" s="608"/>
      <c r="D452" s="608"/>
      <c r="E452" s="608"/>
      <c r="F452" s="348"/>
      <c r="G452" s="334"/>
      <c r="H452" s="348"/>
      <c r="L452" s="355"/>
      <c r="M452" s="355"/>
      <c r="N452" s="355"/>
    </row>
    <row r="453" spans="1:14" s="113" customFormat="1">
      <c r="A453" s="537"/>
      <c r="B453" s="291" t="str">
        <f t="shared" si="17"/>
        <v>2</v>
      </c>
      <c r="C453" s="271"/>
      <c r="D453" s="271"/>
      <c r="E453" s="271"/>
      <c r="F453" s="267"/>
      <c r="G453" s="266"/>
      <c r="H453" s="267"/>
      <c r="L453" s="271"/>
      <c r="M453" s="271"/>
      <c r="N453" s="271"/>
    </row>
    <row r="454" spans="1:14">
      <c r="B454" s="291" t="str">
        <f t="shared" si="17"/>
        <v>2</v>
      </c>
      <c r="C454" s="319" t="s">
        <v>882</v>
      </c>
      <c r="D454" s="354">
        <v>1</v>
      </c>
      <c r="E454" s="314" t="str">
        <f>IF(OR(D454="",D454=1),"","a")</f>
        <v/>
      </c>
      <c r="F454" s="315">
        <v>0</v>
      </c>
      <c r="G454" s="314" t="str">
        <f>IF(N(D454)=0,0,"Kn")</f>
        <v>Kn</v>
      </c>
      <c r="H454" s="316">
        <f>F454*D454</f>
        <v>0</v>
      </c>
    </row>
    <row r="455" spans="1:14">
      <c r="B455" s="291" t="str">
        <f t="shared" si="17"/>
        <v>2</v>
      </c>
      <c r="C455" s="305"/>
      <c r="D455" s="285"/>
      <c r="E455" s="318"/>
      <c r="F455" s="292"/>
      <c r="G455" s="318"/>
      <c r="H455" s="292"/>
    </row>
    <row r="456" spans="1:14" s="333" customFormat="1" ht="12.75" customHeight="1">
      <c r="A456" s="545"/>
      <c r="B456" s="346" t="s">
        <v>1656</v>
      </c>
      <c r="C456" s="608" t="s">
        <v>1043</v>
      </c>
      <c r="D456" s="608"/>
      <c r="E456" s="608"/>
      <c r="F456" s="348"/>
      <c r="G456" s="334"/>
      <c r="H456" s="348"/>
      <c r="L456" s="355"/>
      <c r="M456" s="355"/>
      <c r="N456" s="355"/>
    </row>
    <row r="457" spans="1:14" s="333" customFormat="1">
      <c r="A457" s="545"/>
      <c r="B457" s="291" t="str">
        <f t="shared" si="17"/>
        <v>3</v>
      </c>
      <c r="C457" s="608"/>
      <c r="D457" s="608"/>
      <c r="E457" s="608"/>
      <c r="F457" s="348"/>
      <c r="G457" s="334"/>
      <c r="H457" s="348"/>
      <c r="L457" s="355"/>
      <c r="M457" s="355"/>
      <c r="N457" s="355"/>
    </row>
    <row r="458" spans="1:14" s="333" customFormat="1" ht="12.75" customHeight="1">
      <c r="A458" s="545"/>
      <c r="B458" s="291" t="str">
        <f t="shared" si="17"/>
        <v>3</v>
      </c>
      <c r="C458" s="608"/>
      <c r="D458" s="608"/>
      <c r="E458" s="608"/>
      <c r="F458" s="348"/>
      <c r="G458" s="334"/>
      <c r="H458" s="348"/>
      <c r="L458" s="355"/>
      <c r="M458" s="355"/>
      <c r="N458" s="355"/>
    </row>
    <row r="459" spans="1:14" s="333" customFormat="1" ht="12.75" customHeight="1">
      <c r="A459" s="545"/>
      <c r="B459" s="291" t="str">
        <f t="shared" si="17"/>
        <v>3</v>
      </c>
      <c r="C459" s="608"/>
      <c r="D459" s="608"/>
      <c r="E459" s="608"/>
      <c r="F459" s="348"/>
      <c r="G459" s="334"/>
      <c r="H459" s="348"/>
      <c r="L459" s="355"/>
      <c r="M459" s="355"/>
      <c r="N459" s="355"/>
    </row>
    <row r="460" spans="1:14" s="333" customFormat="1" ht="12.75" customHeight="1">
      <c r="A460" s="545"/>
      <c r="B460" s="291" t="str">
        <f t="shared" si="17"/>
        <v>3</v>
      </c>
      <c r="C460" s="353" t="s">
        <v>1044</v>
      </c>
      <c r="D460" s="633" t="s">
        <v>1045</v>
      </c>
      <c r="E460" s="633"/>
      <c r="F460" s="348"/>
      <c r="G460" s="334"/>
      <c r="H460" s="348"/>
    </row>
    <row r="461" spans="1:14" s="333" customFormat="1" ht="12.75" customHeight="1">
      <c r="A461" s="545"/>
      <c r="B461" s="291" t="str">
        <f t="shared" si="17"/>
        <v>3</v>
      </c>
      <c r="C461" s="353" t="s">
        <v>1046</v>
      </c>
      <c r="D461" s="633" t="s">
        <v>1047</v>
      </c>
      <c r="E461" s="633"/>
      <c r="F461" s="348"/>
      <c r="G461" s="334"/>
      <c r="H461" s="348"/>
    </row>
    <row r="462" spans="1:14" s="333" customFormat="1">
      <c r="A462" s="545"/>
      <c r="B462" s="291" t="str">
        <f t="shared" si="17"/>
        <v>3</v>
      </c>
      <c r="C462" s="353" t="s">
        <v>1048</v>
      </c>
      <c r="D462" s="633" t="s">
        <v>1049</v>
      </c>
      <c r="E462" s="633"/>
      <c r="F462" s="348"/>
      <c r="G462" s="334"/>
      <c r="H462" s="348"/>
    </row>
    <row r="463" spans="1:14" s="333" customFormat="1">
      <c r="A463" s="545"/>
      <c r="B463" s="291" t="str">
        <f t="shared" si="17"/>
        <v>3</v>
      </c>
      <c r="C463" s="353" t="s">
        <v>1050</v>
      </c>
      <c r="D463" s="633" t="s">
        <v>1051</v>
      </c>
      <c r="E463" s="633"/>
      <c r="F463" s="348"/>
      <c r="G463" s="334"/>
      <c r="H463" s="348"/>
    </row>
    <row r="464" spans="1:14" s="333" customFormat="1">
      <c r="A464" s="545"/>
      <c r="B464" s="291" t="str">
        <f t="shared" si="17"/>
        <v>3</v>
      </c>
      <c r="C464" s="353" t="s">
        <v>1052</v>
      </c>
      <c r="D464" s="633" t="s">
        <v>1053</v>
      </c>
      <c r="E464" s="633"/>
      <c r="F464" s="348"/>
      <c r="G464" s="334"/>
      <c r="H464" s="348"/>
    </row>
    <row r="465" spans="1:14" s="333" customFormat="1">
      <c r="A465" s="545"/>
      <c r="B465" s="291" t="str">
        <f t="shared" si="17"/>
        <v>3</v>
      </c>
      <c r="C465" s="353" t="s">
        <v>1054</v>
      </c>
      <c r="D465" s="633" t="s">
        <v>1055</v>
      </c>
      <c r="E465" s="633"/>
      <c r="F465" s="348"/>
      <c r="G465" s="334"/>
      <c r="H465" s="348"/>
    </row>
    <row r="466" spans="1:14" s="333" customFormat="1">
      <c r="A466" s="545"/>
      <c r="B466" s="291" t="str">
        <f t="shared" si="17"/>
        <v>3</v>
      </c>
      <c r="C466" s="353" t="s">
        <v>1056</v>
      </c>
      <c r="D466" s="633" t="s">
        <v>1057</v>
      </c>
      <c r="E466" s="633"/>
      <c r="F466" s="348"/>
      <c r="G466" s="334"/>
      <c r="H466" s="348"/>
    </row>
    <row r="467" spans="1:14" s="333" customFormat="1">
      <c r="A467" s="545"/>
      <c r="B467" s="291" t="str">
        <f t="shared" si="17"/>
        <v>3</v>
      </c>
      <c r="C467" s="356" t="s">
        <v>1058</v>
      </c>
      <c r="D467" s="633"/>
      <c r="E467" s="633"/>
      <c r="F467" s="348"/>
      <c r="G467" s="334"/>
      <c r="H467" s="348"/>
    </row>
    <row r="468" spans="1:14" s="333" customFormat="1" ht="12.75" customHeight="1">
      <c r="A468" s="545"/>
      <c r="B468" s="291" t="str">
        <f t="shared" si="17"/>
        <v>3</v>
      </c>
      <c r="C468" s="633" t="s">
        <v>1059</v>
      </c>
      <c r="D468" s="633"/>
      <c r="E468" s="633"/>
      <c r="F468" s="348"/>
      <c r="G468" s="334"/>
      <c r="H468" s="348"/>
    </row>
    <row r="469" spans="1:14" s="333" customFormat="1" ht="12.75" customHeight="1">
      <c r="A469" s="545"/>
      <c r="B469" s="291" t="str">
        <f t="shared" si="17"/>
        <v>3</v>
      </c>
      <c r="C469" s="633" t="s">
        <v>1060</v>
      </c>
      <c r="D469" s="633"/>
      <c r="E469" s="633"/>
      <c r="F469" s="348"/>
      <c r="G469" s="334"/>
      <c r="H469" s="348"/>
    </row>
    <row r="470" spans="1:14" s="333" customFormat="1" ht="12.75" customHeight="1">
      <c r="A470" s="545"/>
      <c r="B470" s="291" t="str">
        <f t="shared" si="17"/>
        <v>3</v>
      </c>
      <c r="C470" s="633" t="s">
        <v>1061</v>
      </c>
      <c r="D470" s="633"/>
      <c r="E470" s="633"/>
      <c r="F470" s="348"/>
      <c r="G470" s="334"/>
      <c r="H470" s="348"/>
    </row>
    <row r="471" spans="1:14" s="333" customFormat="1" ht="12.75" customHeight="1">
      <c r="A471" s="545"/>
      <c r="B471" s="291" t="str">
        <f t="shared" si="17"/>
        <v>3</v>
      </c>
      <c r="C471" s="633" t="s">
        <v>1062</v>
      </c>
      <c r="D471" s="633"/>
      <c r="E471" s="633"/>
      <c r="F471" s="348"/>
      <c r="G471" s="334"/>
      <c r="H471" s="348"/>
    </row>
    <row r="472" spans="1:14" s="333" customFormat="1" ht="12.75" customHeight="1">
      <c r="A472" s="545"/>
      <c r="B472" s="291" t="str">
        <f t="shared" si="17"/>
        <v>3</v>
      </c>
      <c r="C472" s="608" t="s">
        <v>1063</v>
      </c>
      <c r="D472" s="608"/>
      <c r="E472" s="608"/>
      <c r="F472" s="348"/>
      <c r="G472" s="334"/>
      <c r="H472" s="348"/>
      <c r="L472" s="355"/>
      <c r="M472" s="355"/>
      <c r="N472" s="355"/>
    </row>
    <row r="473" spans="1:14" s="333" customFormat="1">
      <c r="A473" s="545"/>
      <c r="B473" s="291" t="str">
        <f t="shared" si="17"/>
        <v>3</v>
      </c>
      <c r="C473" s="608"/>
      <c r="D473" s="608"/>
      <c r="E473" s="608"/>
      <c r="F473" s="348"/>
      <c r="G473" s="334"/>
      <c r="H473" s="348"/>
      <c r="L473" s="355"/>
      <c r="M473" s="355"/>
      <c r="N473" s="355"/>
    </row>
    <row r="474" spans="1:14" s="113" customFormat="1">
      <c r="A474" s="537"/>
      <c r="B474" s="291" t="str">
        <f t="shared" si="17"/>
        <v>3</v>
      </c>
      <c r="C474" s="271"/>
      <c r="D474" s="271"/>
      <c r="E474" s="271"/>
      <c r="F474" s="267"/>
      <c r="G474" s="266"/>
      <c r="H474" s="267"/>
      <c r="L474" s="271"/>
      <c r="M474" s="271"/>
      <c r="N474" s="271"/>
    </row>
    <row r="475" spans="1:14">
      <c r="B475" s="291" t="str">
        <f t="shared" si="17"/>
        <v>3</v>
      </c>
      <c r="C475" s="319" t="s">
        <v>882</v>
      </c>
      <c r="D475" s="354">
        <v>1</v>
      </c>
      <c r="E475" s="314" t="str">
        <f>IF(OR(D475="",D475=1),"","a")</f>
        <v/>
      </c>
      <c r="F475" s="315">
        <v>0</v>
      </c>
      <c r="G475" s="314" t="str">
        <f>IF(N(D475)=0,0,"Kn")</f>
        <v>Kn</v>
      </c>
      <c r="H475" s="316">
        <f>F475*D475</f>
        <v>0</v>
      </c>
    </row>
    <row r="476" spans="1:14">
      <c r="B476" s="291" t="str">
        <f t="shared" si="17"/>
        <v>3</v>
      </c>
      <c r="C476" s="305"/>
      <c r="D476" s="285"/>
      <c r="E476" s="318"/>
      <c r="F476" s="292"/>
      <c r="G476" s="318"/>
      <c r="H476" s="292"/>
    </row>
    <row r="477" spans="1:14" s="126" customFormat="1" ht="12.75" customHeight="1">
      <c r="A477" s="538"/>
      <c r="B477" s="346" t="s">
        <v>571</v>
      </c>
      <c r="C477" s="631" t="s">
        <v>1064</v>
      </c>
      <c r="D477" s="631"/>
      <c r="E477" s="631"/>
      <c r="F477" s="269"/>
      <c r="G477" s="268"/>
      <c r="H477" s="269"/>
    </row>
    <row r="478" spans="1:14" s="126" customFormat="1" ht="12.75" customHeight="1">
      <c r="A478" s="538"/>
      <c r="B478" s="291" t="str">
        <f t="shared" si="17"/>
        <v>4</v>
      </c>
      <c r="C478" s="631"/>
      <c r="D478" s="631"/>
      <c r="E478" s="631"/>
      <c r="F478" s="269"/>
      <c r="G478" s="268"/>
      <c r="H478" s="269"/>
    </row>
    <row r="479" spans="1:14" s="126" customFormat="1" ht="12.75" customHeight="1">
      <c r="A479" s="538"/>
      <c r="B479" s="291" t="str">
        <f t="shared" si="17"/>
        <v>4</v>
      </c>
      <c r="C479" s="631"/>
      <c r="D479" s="631"/>
      <c r="E479" s="631"/>
      <c r="F479" s="269"/>
      <c r="G479" s="268"/>
      <c r="H479" s="269"/>
    </row>
    <row r="480" spans="1:14" s="126" customFormat="1" ht="12.75" customHeight="1">
      <c r="A480" s="538"/>
      <c r="B480" s="291" t="str">
        <f t="shared" si="17"/>
        <v>4</v>
      </c>
      <c r="C480" s="631"/>
      <c r="D480" s="631"/>
      <c r="E480" s="631"/>
      <c r="F480" s="269"/>
      <c r="G480" s="268"/>
      <c r="H480" s="269"/>
    </row>
    <row r="481" spans="1:8" s="126" customFormat="1" ht="12.75" customHeight="1">
      <c r="A481" s="538"/>
      <c r="B481" s="291" t="str">
        <f t="shared" si="17"/>
        <v>4</v>
      </c>
      <c r="C481" s="617" t="s">
        <v>1065</v>
      </c>
      <c r="D481" s="617"/>
      <c r="E481" s="617"/>
      <c r="F481" s="269"/>
      <c r="G481" s="268"/>
      <c r="H481" s="269"/>
    </row>
    <row r="482" spans="1:8" s="126" customFormat="1" ht="12.75" customHeight="1">
      <c r="A482" s="538"/>
      <c r="B482" s="291" t="str">
        <f t="shared" si="17"/>
        <v>4</v>
      </c>
      <c r="C482" s="617"/>
      <c r="D482" s="617"/>
      <c r="E482" s="617"/>
      <c r="F482" s="269"/>
      <c r="G482" s="268"/>
      <c r="H482" s="269"/>
    </row>
    <row r="483" spans="1:8" s="126" customFormat="1" ht="12.75" customHeight="1">
      <c r="A483" s="538"/>
      <c r="B483" s="291" t="str">
        <f t="shared" si="17"/>
        <v>4</v>
      </c>
      <c r="C483" s="357"/>
      <c r="D483" s="357"/>
      <c r="E483" s="357"/>
      <c r="F483" s="269"/>
      <c r="G483" s="268"/>
      <c r="H483" s="269"/>
    </row>
    <row r="484" spans="1:8" s="126" customFormat="1" ht="12.75" customHeight="1">
      <c r="A484" s="538"/>
      <c r="B484" s="291" t="str">
        <f t="shared" si="17"/>
        <v>4</v>
      </c>
      <c r="C484" s="357" t="s">
        <v>1066</v>
      </c>
      <c r="D484" s="357"/>
      <c r="E484" s="357"/>
      <c r="F484" s="269"/>
      <c r="G484" s="268"/>
      <c r="H484" s="269"/>
    </row>
    <row r="485" spans="1:8" s="323" customFormat="1">
      <c r="A485" s="543"/>
      <c r="B485" s="291" t="str">
        <f t="shared" si="17"/>
        <v>4</v>
      </c>
      <c r="C485" s="319" t="s">
        <v>11</v>
      </c>
      <c r="D485" s="313">
        <v>8</v>
      </c>
      <c r="E485" s="320" t="str">
        <f>IF(OR(D485="",D485=1),"","a")</f>
        <v>a</v>
      </c>
      <c r="F485" s="313">
        <v>0</v>
      </c>
      <c r="G485" s="320" t="str">
        <f>IF(N(D485)=0,0,"Kn")</f>
        <v>Kn</v>
      </c>
      <c r="H485" s="322">
        <f>F485*D485</f>
        <v>0</v>
      </c>
    </row>
    <row r="486" spans="1:8" s="126" customFormat="1" ht="12.75" customHeight="1">
      <c r="A486" s="538"/>
      <c r="B486" s="291" t="str">
        <f t="shared" si="17"/>
        <v>4</v>
      </c>
      <c r="C486" s="357" t="s">
        <v>1067</v>
      </c>
      <c r="D486" s="357"/>
      <c r="E486" s="357"/>
      <c r="F486" s="269"/>
      <c r="G486" s="268"/>
      <c r="H486" s="269"/>
    </row>
    <row r="487" spans="1:8" s="323" customFormat="1">
      <c r="A487" s="543"/>
      <c r="B487" s="291" t="str">
        <f t="shared" si="17"/>
        <v>4</v>
      </c>
      <c r="C487" s="319" t="s">
        <v>11</v>
      </c>
      <c r="D487" s="313">
        <v>8</v>
      </c>
      <c r="E487" s="320" t="str">
        <f>IF(OR(D487="",D487=1),"","a")</f>
        <v>a</v>
      </c>
      <c r="F487" s="313">
        <v>0</v>
      </c>
      <c r="G487" s="320" t="str">
        <f>IF(N(D487)=0,0,"Kn")</f>
        <v>Kn</v>
      </c>
      <c r="H487" s="322">
        <f>F487*D487</f>
        <v>0</v>
      </c>
    </row>
    <row r="488" spans="1:8" s="126" customFormat="1" ht="12.75" customHeight="1">
      <c r="A488" s="538"/>
      <c r="B488" s="291" t="str">
        <f t="shared" si="17"/>
        <v>4</v>
      </c>
      <c r="C488" s="357" t="s">
        <v>1068</v>
      </c>
      <c r="D488" s="357"/>
      <c r="E488" s="357"/>
      <c r="F488" s="269"/>
      <c r="G488" s="268"/>
      <c r="H488" s="269"/>
    </row>
    <row r="489" spans="1:8" s="323" customFormat="1">
      <c r="A489" s="543"/>
      <c r="B489" s="291" t="str">
        <f t="shared" ref="B489:B552" si="18">IF(A489="",B488,B488+1)</f>
        <v>4</v>
      </c>
      <c r="C489" s="319" t="s">
        <v>11</v>
      </c>
      <c r="D489" s="313">
        <v>2</v>
      </c>
      <c r="E489" s="320" t="str">
        <f>IF(OR(D489="",D489=1),"","a")</f>
        <v>a</v>
      </c>
      <c r="F489" s="313">
        <v>0</v>
      </c>
      <c r="G489" s="320" t="str">
        <f>IF(N(D489)=0,0,"Kn")</f>
        <v>Kn</v>
      </c>
      <c r="H489" s="322">
        <f>F489*D489</f>
        <v>0</v>
      </c>
    </row>
    <row r="490" spans="1:8" s="126" customFormat="1" ht="12.75" customHeight="1">
      <c r="A490" s="538"/>
      <c r="B490" s="291" t="str">
        <f t="shared" si="18"/>
        <v>4</v>
      </c>
      <c r="C490" s="357"/>
      <c r="D490" s="357"/>
      <c r="E490" s="357"/>
      <c r="F490" s="269"/>
      <c r="G490" s="268"/>
      <c r="H490" s="269"/>
    </row>
    <row r="491" spans="1:8" s="126" customFormat="1" ht="12.75" customHeight="1">
      <c r="A491" s="538"/>
      <c r="B491" s="346" t="s">
        <v>569</v>
      </c>
      <c r="C491" s="631" t="s">
        <v>1069</v>
      </c>
      <c r="D491" s="631"/>
      <c r="E491" s="631"/>
      <c r="F491" s="269"/>
      <c r="G491" s="268"/>
      <c r="H491" s="269"/>
    </row>
    <row r="492" spans="1:8" s="126" customFormat="1" ht="12.75" customHeight="1">
      <c r="A492" s="538"/>
      <c r="B492" s="291" t="str">
        <f t="shared" si="18"/>
        <v>5</v>
      </c>
      <c r="C492" s="631"/>
      <c r="D492" s="631"/>
      <c r="E492" s="631"/>
      <c r="F492" s="269"/>
      <c r="G492" s="268"/>
      <c r="H492" s="269"/>
    </row>
    <row r="493" spans="1:8" s="126" customFormat="1" ht="12.75" customHeight="1">
      <c r="A493" s="538"/>
      <c r="B493" s="291" t="str">
        <f t="shared" si="18"/>
        <v>5</v>
      </c>
      <c r="C493" s="631"/>
      <c r="D493" s="631"/>
      <c r="E493" s="631"/>
      <c r="F493" s="269"/>
      <c r="G493" s="268"/>
      <c r="H493" s="269"/>
    </row>
    <row r="494" spans="1:8" s="126" customFormat="1" ht="12.75" customHeight="1">
      <c r="A494" s="538"/>
      <c r="B494" s="291" t="str">
        <f t="shared" si="18"/>
        <v>5</v>
      </c>
      <c r="C494" s="631"/>
      <c r="D494" s="631"/>
      <c r="E494" s="631"/>
      <c r="F494" s="269"/>
      <c r="G494" s="268"/>
      <c r="H494" s="269"/>
    </row>
    <row r="495" spans="1:8" s="126" customFormat="1" ht="12.75" customHeight="1">
      <c r="A495" s="538"/>
      <c r="B495" s="291" t="str">
        <f t="shared" si="18"/>
        <v>5</v>
      </c>
      <c r="C495" s="357"/>
      <c r="D495" s="357"/>
      <c r="E495" s="357"/>
      <c r="F495" s="269"/>
      <c r="G495" s="268"/>
      <c r="H495" s="269"/>
    </row>
    <row r="496" spans="1:8" s="126" customFormat="1" ht="12.75" customHeight="1">
      <c r="A496" s="538"/>
      <c r="B496" s="291" t="str">
        <f t="shared" si="18"/>
        <v>5</v>
      </c>
      <c r="C496" s="357" t="s">
        <v>1070</v>
      </c>
      <c r="D496" s="357"/>
      <c r="E496" s="357"/>
      <c r="F496" s="269"/>
      <c r="G496" s="268"/>
      <c r="H496" s="269"/>
    </row>
    <row r="497" spans="1:8" s="323" customFormat="1">
      <c r="A497" s="543"/>
      <c r="B497" s="291" t="str">
        <f t="shared" si="18"/>
        <v>5</v>
      </c>
      <c r="C497" s="319" t="s">
        <v>11</v>
      </c>
      <c r="D497" s="313">
        <v>2</v>
      </c>
      <c r="E497" s="320" t="str">
        <f>IF(OR(D497="",D497=1),"","a")</f>
        <v>a</v>
      </c>
      <c r="F497" s="313">
        <v>0</v>
      </c>
      <c r="G497" s="320" t="str">
        <f>IF(N(D497)=0,0,"Kn")</f>
        <v>Kn</v>
      </c>
      <c r="H497" s="322">
        <f>F497*D497</f>
        <v>0</v>
      </c>
    </row>
    <row r="498" spans="1:8" s="126" customFormat="1" ht="12.75" customHeight="1">
      <c r="A498" s="538"/>
      <c r="B498" s="291" t="str">
        <f t="shared" si="18"/>
        <v>5</v>
      </c>
      <c r="C498" s="357" t="s">
        <v>1071</v>
      </c>
      <c r="D498" s="357"/>
      <c r="E498" s="357"/>
      <c r="F498" s="269"/>
      <c r="G498" s="268"/>
      <c r="H498" s="269"/>
    </row>
    <row r="499" spans="1:8" s="323" customFormat="1">
      <c r="A499" s="543"/>
      <c r="B499" s="291" t="str">
        <f t="shared" si="18"/>
        <v>5</v>
      </c>
      <c r="C499" s="319" t="s">
        <v>11</v>
      </c>
      <c r="D499" s="313">
        <v>2</v>
      </c>
      <c r="E499" s="320" t="str">
        <f>IF(OR(D499="",D499=1),"","a")</f>
        <v>a</v>
      </c>
      <c r="F499" s="313">
        <v>0</v>
      </c>
      <c r="G499" s="320" t="str">
        <f>IF(N(D499)=0,0,"Kn")</f>
        <v>Kn</v>
      </c>
      <c r="H499" s="322">
        <f>F499*D499</f>
        <v>0</v>
      </c>
    </row>
    <row r="500" spans="1:8" s="323" customFormat="1">
      <c r="A500" s="543"/>
      <c r="B500" s="291" t="str">
        <f t="shared" si="18"/>
        <v>5</v>
      </c>
      <c r="C500" s="305"/>
      <c r="D500" s="317"/>
      <c r="E500" s="326"/>
      <c r="F500" s="317"/>
      <c r="G500" s="326"/>
      <c r="H500" s="327"/>
    </row>
    <row r="501" spans="1:8" s="126" customFormat="1">
      <c r="A501" s="538"/>
      <c r="B501" s="346" t="s">
        <v>584</v>
      </c>
      <c r="C501" s="614" t="s">
        <v>1072</v>
      </c>
      <c r="D501" s="614"/>
      <c r="E501" s="614"/>
      <c r="H501" s="269"/>
    </row>
    <row r="502" spans="1:8" s="126" customFormat="1">
      <c r="A502" s="538"/>
      <c r="B502" s="291" t="str">
        <f t="shared" si="18"/>
        <v>6</v>
      </c>
      <c r="C502" s="614"/>
      <c r="D502" s="614"/>
      <c r="E502" s="614"/>
      <c r="H502" s="269"/>
    </row>
    <row r="503" spans="1:8" s="126" customFormat="1">
      <c r="A503" s="538"/>
      <c r="B503" s="291" t="str">
        <f t="shared" si="18"/>
        <v>6</v>
      </c>
      <c r="C503" s="614"/>
      <c r="D503" s="614"/>
      <c r="E503" s="614"/>
      <c r="H503" s="269"/>
    </row>
    <row r="504" spans="1:8" s="126" customFormat="1">
      <c r="A504" s="538"/>
      <c r="B504" s="291" t="str">
        <f t="shared" si="18"/>
        <v>6</v>
      </c>
      <c r="C504" s="614"/>
      <c r="D504" s="614"/>
      <c r="E504" s="614"/>
      <c r="H504" s="269"/>
    </row>
    <row r="505" spans="1:8" s="126" customFormat="1">
      <c r="A505" s="538"/>
      <c r="B505" s="291" t="str">
        <f t="shared" si="18"/>
        <v>6</v>
      </c>
      <c r="C505" s="614"/>
      <c r="D505" s="614"/>
      <c r="E505" s="614"/>
      <c r="H505" s="269"/>
    </row>
    <row r="506" spans="1:8" s="126" customFormat="1">
      <c r="A506" s="538"/>
      <c r="B506" s="291" t="str">
        <f t="shared" si="18"/>
        <v>6</v>
      </c>
      <c r="C506" s="614"/>
      <c r="D506" s="614"/>
      <c r="E506" s="614"/>
      <c r="H506" s="269"/>
    </row>
    <row r="507" spans="1:8" s="126" customFormat="1">
      <c r="A507" s="538"/>
      <c r="B507" s="291" t="str">
        <f t="shared" si="18"/>
        <v>6</v>
      </c>
      <c r="C507" s="614"/>
      <c r="D507" s="614"/>
      <c r="E507" s="614"/>
      <c r="H507" s="269"/>
    </row>
    <row r="508" spans="1:8" s="126" customFormat="1">
      <c r="A508" s="538"/>
      <c r="B508" s="291" t="str">
        <f t="shared" si="18"/>
        <v>6</v>
      </c>
      <c r="C508" s="358"/>
      <c r="D508" s="305"/>
      <c r="E508" s="306"/>
      <c r="F508" s="305"/>
      <c r="G508" s="306"/>
      <c r="H508" s="307"/>
    </row>
    <row r="509" spans="1:8" s="126" customFormat="1" ht="12.75" customHeight="1">
      <c r="A509" s="538"/>
      <c r="B509" s="291" t="str">
        <f t="shared" si="18"/>
        <v>6</v>
      </c>
      <c r="C509" s="358" t="s">
        <v>1073</v>
      </c>
      <c r="D509" s="305"/>
      <c r="E509" s="306"/>
      <c r="F509" s="305"/>
      <c r="G509" s="306"/>
      <c r="H509" s="307"/>
    </row>
    <row r="510" spans="1:8" s="323" customFormat="1">
      <c r="A510" s="543"/>
      <c r="B510" s="291" t="str">
        <f t="shared" si="18"/>
        <v>6</v>
      </c>
      <c r="C510" s="312" t="s">
        <v>11</v>
      </c>
      <c r="D510" s="313">
        <v>2</v>
      </c>
      <c r="E510" s="320" t="str">
        <f>IF(OR(D510="",D510=1),"","a")</f>
        <v>a</v>
      </c>
      <c r="F510" s="313">
        <v>0</v>
      </c>
      <c r="G510" s="320" t="str">
        <f>IF(N(D510)=0,0,"Kn")</f>
        <v>Kn</v>
      </c>
      <c r="H510" s="322">
        <f>F510*D510</f>
        <v>0</v>
      </c>
    </row>
    <row r="511" spans="1:8" s="126" customFormat="1" ht="12.75" customHeight="1">
      <c r="A511" s="538"/>
      <c r="B511" s="291" t="str">
        <f t="shared" si="18"/>
        <v>6</v>
      </c>
      <c r="C511" s="358" t="s">
        <v>1074</v>
      </c>
      <c r="D511" s="305"/>
      <c r="E511" s="306"/>
      <c r="F511" s="305"/>
      <c r="G511" s="306"/>
      <c r="H511" s="307"/>
    </row>
    <row r="512" spans="1:8" s="323" customFormat="1">
      <c r="A512" s="543"/>
      <c r="B512" s="291" t="str">
        <f t="shared" si="18"/>
        <v>6</v>
      </c>
      <c r="C512" s="312" t="s">
        <v>11</v>
      </c>
      <c r="D512" s="313">
        <v>2</v>
      </c>
      <c r="E512" s="320" t="str">
        <f>IF(OR(D512="",D512=1),"","a")</f>
        <v>a</v>
      </c>
      <c r="F512" s="313">
        <v>0</v>
      </c>
      <c r="G512" s="320" t="str">
        <f>IF(N(D512)=0,0,"Kn")</f>
        <v>Kn</v>
      </c>
      <c r="H512" s="322">
        <f>F512*D512</f>
        <v>0</v>
      </c>
    </row>
    <row r="513" spans="1:8" s="323" customFormat="1">
      <c r="A513" s="543"/>
      <c r="B513" s="291" t="str">
        <f t="shared" si="18"/>
        <v>6</v>
      </c>
      <c r="C513" s="296"/>
      <c r="D513" s="317"/>
      <c r="E513" s="326"/>
      <c r="F513" s="317"/>
      <c r="G513" s="326"/>
      <c r="H513" s="327"/>
    </row>
    <row r="514" spans="1:8" s="113" customFormat="1">
      <c r="A514" s="537"/>
      <c r="B514" s="346" t="s">
        <v>579</v>
      </c>
      <c r="C514" s="620" t="s">
        <v>1075</v>
      </c>
      <c r="D514" s="620"/>
      <c r="E514" s="620"/>
      <c r="F514" s="299"/>
      <c r="G514" s="311"/>
      <c r="H514" s="300"/>
    </row>
    <row r="515" spans="1:8" s="113" customFormat="1">
      <c r="A515" s="537"/>
      <c r="B515" s="291" t="str">
        <f t="shared" si="18"/>
        <v>7</v>
      </c>
      <c r="C515" s="620"/>
      <c r="D515" s="620"/>
      <c r="E515" s="620"/>
      <c r="F515" s="299"/>
      <c r="G515" s="311"/>
      <c r="H515" s="300"/>
    </row>
    <row r="516" spans="1:8" s="113" customFormat="1">
      <c r="A516" s="537"/>
      <c r="B516" s="291" t="str">
        <f t="shared" si="18"/>
        <v>7</v>
      </c>
      <c r="C516" s="358"/>
      <c r="D516" s="358"/>
      <c r="E516" s="358"/>
      <c r="F516" s="299"/>
      <c r="G516" s="311"/>
      <c r="H516" s="300"/>
    </row>
    <row r="517" spans="1:8" s="126" customFormat="1">
      <c r="A517" s="538"/>
      <c r="B517" s="291" t="str">
        <f t="shared" si="18"/>
        <v>7</v>
      </c>
      <c r="C517" s="126" t="s">
        <v>1076</v>
      </c>
      <c r="E517" s="268" t="str">
        <f>IF(OR(D517="",D517=1),"","a")</f>
        <v/>
      </c>
      <c r="G517" s="268">
        <f>IF(N(D517)=0,0,"Kn")</f>
        <v>0</v>
      </c>
      <c r="H517" s="269">
        <f>IF(N(D517)=0,0,F517*D517)</f>
        <v>0</v>
      </c>
    </row>
    <row r="518" spans="1:8" s="323" customFormat="1">
      <c r="A518" s="543"/>
      <c r="B518" s="291" t="str">
        <f t="shared" si="18"/>
        <v>7</v>
      </c>
      <c r="C518" s="319" t="s">
        <v>986</v>
      </c>
      <c r="D518" s="313">
        <v>34</v>
      </c>
      <c r="E518" s="320" t="str">
        <f>IF(OR(D518="",D518=1),"","a")</f>
        <v>a</v>
      </c>
      <c r="F518" s="313">
        <v>0</v>
      </c>
      <c r="G518" s="320" t="str">
        <f>IF(N(D518)=0,0,"Kn")</f>
        <v>Kn</v>
      </c>
      <c r="H518" s="322">
        <f>F518*D518</f>
        <v>0</v>
      </c>
    </row>
    <row r="519" spans="1:8" s="126" customFormat="1">
      <c r="A519" s="538"/>
      <c r="B519" s="291" t="str">
        <f t="shared" si="18"/>
        <v>7</v>
      </c>
      <c r="C519" s="126" t="s">
        <v>1077</v>
      </c>
      <c r="E519" s="268" t="str">
        <f t="shared" ref="E519:E552" si="19">IF(OR(D519="",D519=1),"","a")</f>
        <v/>
      </c>
      <c r="G519" s="268">
        <f t="shared" ref="G519:G554" si="20">IF(N(D519)=0,0,"Kn")</f>
        <v>0</v>
      </c>
      <c r="H519" s="269">
        <f>IF(N(D519)=0,0,F519*D519)</f>
        <v>0</v>
      </c>
    </row>
    <row r="520" spans="1:8" s="323" customFormat="1">
      <c r="A520" s="543"/>
      <c r="B520" s="291" t="str">
        <f t="shared" si="18"/>
        <v>7</v>
      </c>
      <c r="C520" s="319" t="s">
        <v>986</v>
      </c>
      <c r="D520" s="313">
        <v>15</v>
      </c>
      <c r="E520" s="320" t="str">
        <f t="shared" si="19"/>
        <v>a</v>
      </c>
      <c r="F520" s="313">
        <v>0</v>
      </c>
      <c r="G520" s="320" t="str">
        <f t="shared" si="20"/>
        <v>Kn</v>
      </c>
      <c r="H520" s="322">
        <f>F520*D520</f>
        <v>0</v>
      </c>
    </row>
    <row r="521" spans="1:8" s="126" customFormat="1">
      <c r="A521" s="538"/>
      <c r="B521" s="291" t="str">
        <f t="shared" si="18"/>
        <v>7</v>
      </c>
      <c r="C521" s="126" t="s">
        <v>1078</v>
      </c>
      <c r="E521" s="268" t="str">
        <f t="shared" si="19"/>
        <v/>
      </c>
      <c r="G521" s="268">
        <f t="shared" si="20"/>
        <v>0</v>
      </c>
      <c r="H521" s="269">
        <f>IF(N(D521)=0,0,F521*D521)</f>
        <v>0</v>
      </c>
    </row>
    <row r="522" spans="1:8" s="323" customFormat="1">
      <c r="A522" s="543"/>
      <c r="B522" s="291" t="str">
        <f t="shared" si="18"/>
        <v>7</v>
      </c>
      <c r="C522" s="319" t="s">
        <v>986</v>
      </c>
      <c r="D522" s="313">
        <v>56</v>
      </c>
      <c r="E522" s="320" t="str">
        <f t="shared" si="19"/>
        <v>a</v>
      </c>
      <c r="F522" s="313">
        <v>0</v>
      </c>
      <c r="G522" s="320" t="str">
        <f t="shared" si="20"/>
        <v>Kn</v>
      </c>
      <c r="H522" s="322">
        <f>F522*D522</f>
        <v>0</v>
      </c>
    </row>
    <row r="523" spans="1:8" s="126" customFormat="1">
      <c r="A523" s="538"/>
      <c r="B523" s="291" t="str">
        <f t="shared" si="18"/>
        <v>7</v>
      </c>
      <c r="C523" s="126" t="s">
        <v>1079</v>
      </c>
      <c r="E523" s="268" t="str">
        <f>IF(OR(D523="",D523=1),"","a")</f>
        <v/>
      </c>
      <c r="G523" s="268">
        <f>IF(N(D523)=0,0,"Kn")</f>
        <v>0</v>
      </c>
      <c r="H523" s="269">
        <f>IF(N(D523)=0,0,F523*D523)</f>
        <v>0</v>
      </c>
    </row>
    <row r="524" spans="1:8" s="323" customFormat="1">
      <c r="A524" s="543"/>
      <c r="B524" s="291" t="str">
        <f t="shared" si="18"/>
        <v>7</v>
      </c>
      <c r="C524" s="319" t="s">
        <v>986</v>
      </c>
      <c r="D524" s="313">
        <v>16</v>
      </c>
      <c r="E524" s="320" t="str">
        <f>IF(OR(D524="",D524=1),"","a")</f>
        <v>a</v>
      </c>
      <c r="F524" s="313">
        <v>0</v>
      </c>
      <c r="G524" s="320" t="str">
        <f>IF(N(D524)=0,0,"Kn")</f>
        <v>Kn</v>
      </c>
      <c r="H524" s="322">
        <f>F524*D524</f>
        <v>0</v>
      </c>
    </row>
    <row r="525" spans="1:8" s="126" customFormat="1">
      <c r="A525" s="538"/>
      <c r="B525" s="291" t="str">
        <f t="shared" si="18"/>
        <v>7</v>
      </c>
      <c r="C525" s="126" t="s">
        <v>1080</v>
      </c>
      <c r="E525" s="268" t="str">
        <f t="shared" si="19"/>
        <v/>
      </c>
      <c r="G525" s="268">
        <f t="shared" si="20"/>
        <v>0</v>
      </c>
      <c r="H525" s="269">
        <f>IF(N(D525)=0,0,F525*D525)</f>
        <v>0</v>
      </c>
    </row>
    <row r="526" spans="1:8" s="323" customFormat="1">
      <c r="A526" s="543"/>
      <c r="B526" s="291" t="str">
        <f t="shared" si="18"/>
        <v>7</v>
      </c>
      <c r="C526" s="319" t="s">
        <v>986</v>
      </c>
      <c r="D526" s="313">
        <v>15</v>
      </c>
      <c r="E526" s="320" t="str">
        <f t="shared" si="19"/>
        <v>a</v>
      </c>
      <c r="F526" s="313">
        <v>0</v>
      </c>
      <c r="G526" s="320" t="str">
        <f t="shared" si="20"/>
        <v>Kn</v>
      </c>
      <c r="H526" s="322">
        <f>F526*D526</f>
        <v>0</v>
      </c>
    </row>
    <row r="527" spans="1:8" s="126" customFormat="1">
      <c r="A527" s="538"/>
      <c r="B527" s="291" t="str">
        <f t="shared" si="18"/>
        <v>7</v>
      </c>
      <c r="C527" s="126" t="s">
        <v>1081</v>
      </c>
      <c r="E527" s="268" t="str">
        <f t="shared" si="19"/>
        <v/>
      </c>
      <c r="G527" s="268">
        <f>IF(N(D527)=0,0,"Kn")</f>
        <v>0</v>
      </c>
      <c r="H527" s="269">
        <f>IF(N(D527)=0,0,F527*D527)</f>
        <v>0</v>
      </c>
    </row>
    <row r="528" spans="1:8" s="323" customFormat="1">
      <c r="A528" s="543"/>
      <c r="B528" s="291" t="str">
        <f t="shared" si="18"/>
        <v>7</v>
      </c>
      <c r="C528" s="319" t="s">
        <v>986</v>
      </c>
      <c r="D528" s="313">
        <v>41</v>
      </c>
      <c r="E528" s="320" t="str">
        <f t="shared" si="19"/>
        <v>a</v>
      </c>
      <c r="F528" s="313">
        <v>0</v>
      </c>
      <c r="G528" s="320" t="str">
        <f>IF(N(D528)=0,0,"Kn")</f>
        <v>Kn</v>
      </c>
      <c r="H528" s="322">
        <f>F528*D528</f>
        <v>0</v>
      </c>
    </row>
    <row r="529" spans="1:8" s="126" customFormat="1">
      <c r="A529" s="538"/>
      <c r="B529" s="291" t="str">
        <f t="shared" si="18"/>
        <v>7</v>
      </c>
      <c r="C529" s="126" t="s">
        <v>1082</v>
      </c>
      <c r="E529" s="268" t="str">
        <f t="shared" si="19"/>
        <v/>
      </c>
      <c r="G529" s="268">
        <f t="shared" si="20"/>
        <v>0</v>
      </c>
      <c r="H529" s="269">
        <f>IF(N(D529)=0,0,F529*D529)</f>
        <v>0</v>
      </c>
    </row>
    <row r="530" spans="1:8" s="323" customFormat="1">
      <c r="A530" s="543"/>
      <c r="B530" s="291" t="str">
        <f t="shared" si="18"/>
        <v>7</v>
      </c>
      <c r="C530" s="319" t="s">
        <v>986</v>
      </c>
      <c r="D530" s="313">
        <v>35</v>
      </c>
      <c r="E530" s="320" t="str">
        <f t="shared" si="19"/>
        <v>a</v>
      </c>
      <c r="F530" s="313">
        <v>0</v>
      </c>
      <c r="G530" s="320" t="str">
        <f t="shared" si="20"/>
        <v>Kn</v>
      </c>
      <c r="H530" s="322">
        <f>F530*D530</f>
        <v>0</v>
      </c>
    </row>
    <row r="531" spans="1:8" s="126" customFormat="1">
      <c r="A531" s="538"/>
      <c r="B531" s="291" t="str">
        <f t="shared" si="18"/>
        <v>7</v>
      </c>
      <c r="C531" s="126" t="s">
        <v>1083</v>
      </c>
      <c r="E531" s="268" t="str">
        <f t="shared" si="19"/>
        <v/>
      </c>
      <c r="G531" s="268">
        <f t="shared" si="20"/>
        <v>0</v>
      </c>
      <c r="H531" s="269">
        <f>IF(N(D531)=0,0,F531*D531)</f>
        <v>0</v>
      </c>
    </row>
    <row r="532" spans="1:8" s="323" customFormat="1">
      <c r="A532" s="543"/>
      <c r="B532" s="291" t="str">
        <f t="shared" si="18"/>
        <v>7</v>
      </c>
      <c r="C532" s="319" t="s">
        <v>11</v>
      </c>
      <c r="D532" s="313">
        <v>4</v>
      </c>
      <c r="E532" s="320" t="str">
        <f t="shared" si="19"/>
        <v>a</v>
      </c>
      <c r="F532" s="313">
        <v>0</v>
      </c>
      <c r="G532" s="320" t="str">
        <f t="shared" si="20"/>
        <v>Kn</v>
      </c>
      <c r="H532" s="322">
        <f>F532*D532</f>
        <v>0</v>
      </c>
    </row>
    <row r="533" spans="1:8" s="126" customFormat="1">
      <c r="A533" s="538"/>
      <c r="B533" s="291" t="str">
        <f t="shared" si="18"/>
        <v>7</v>
      </c>
      <c r="C533" s="126" t="s">
        <v>1084</v>
      </c>
      <c r="E533" s="268" t="str">
        <f t="shared" si="19"/>
        <v/>
      </c>
      <c r="G533" s="268">
        <f t="shared" si="20"/>
        <v>0</v>
      </c>
      <c r="H533" s="269">
        <f>IF(N(D533)=0,0,F533*D533)</f>
        <v>0</v>
      </c>
    </row>
    <row r="534" spans="1:8" s="323" customFormat="1">
      <c r="A534" s="543"/>
      <c r="B534" s="291" t="str">
        <f t="shared" si="18"/>
        <v>7</v>
      </c>
      <c r="C534" s="319" t="s">
        <v>11</v>
      </c>
      <c r="D534" s="313">
        <v>2</v>
      </c>
      <c r="E534" s="320" t="str">
        <f t="shared" si="19"/>
        <v>a</v>
      </c>
      <c r="F534" s="313">
        <v>0</v>
      </c>
      <c r="G534" s="320" t="str">
        <f t="shared" si="20"/>
        <v>Kn</v>
      </c>
      <c r="H534" s="322">
        <f>F534*D534</f>
        <v>0</v>
      </c>
    </row>
    <row r="535" spans="1:8" s="126" customFormat="1">
      <c r="A535" s="538"/>
      <c r="B535" s="291" t="str">
        <f t="shared" si="18"/>
        <v>7</v>
      </c>
      <c r="C535" s="126" t="s">
        <v>1085</v>
      </c>
      <c r="E535" s="268" t="str">
        <f>IF(OR(D535="",D535=1),"","a")</f>
        <v/>
      </c>
      <c r="G535" s="268">
        <f>IF(N(D535)=0,0,"Kn")</f>
        <v>0</v>
      </c>
      <c r="H535" s="269">
        <f>IF(N(D535)=0,0,F535*D535)</f>
        <v>0</v>
      </c>
    </row>
    <row r="536" spans="1:8" s="323" customFormat="1">
      <c r="A536" s="543"/>
      <c r="B536" s="291" t="str">
        <f t="shared" si="18"/>
        <v>7</v>
      </c>
      <c r="C536" s="319" t="s">
        <v>11</v>
      </c>
      <c r="D536" s="313">
        <v>8</v>
      </c>
      <c r="E536" s="320" t="str">
        <f>IF(OR(D536="",D536=1),"","a")</f>
        <v>a</v>
      </c>
      <c r="F536" s="313">
        <v>0</v>
      </c>
      <c r="G536" s="320" t="str">
        <f>IF(N(D536)=0,0,"Kn")</f>
        <v>Kn</v>
      </c>
      <c r="H536" s="322">
        <f>F536*D536</f>
        <v>0</v>
      </c>
    </row>
    <row r="537" spans="1:8" s="126" customFormat="1">
      <c r="A537" s="538"/>
      <c r="B537" s="291" t="str">
        <f t="shared" si="18"/>
        <v>7</v>
      </c>
      <c r="C537" s="126" t="s">
        <v>1086</v>
      </c>
      <c r="E537" s="268" t="str">
        <f t="shared" si="19"/>
        <v/>
      </c>
      <c r="G537" s="268">
        <f t="shared" si="20"/>
        <v>0</v>
      </c>
      <c r="H537" s="269">
        <f>IF(N(D537)=0,0,F537*D537)</f>
        <v>0</v>
      </c>
    </row>
    <row r="538" spans="1:8" s="323" customFormat="1">
      <c r="A538" s="543"/>
      <c r="B538" s="291" t="str">
        <f t="shared" si="18"/>
        <v>7</v>
      </c>
      <c r="C538" s="319" t="s">
        <v>11</v>
      </c>
      <c r="D538" s="313">
        <v>6</v>
      </c>
      <c r="E538" s="320" t="str">
        <f t="shared" si="19"/>
        <v>a</v>
      </c>
      <c r="F538" s="313">
        <v>0</v>
      </c>
      <c r="G538" s="320" t="str">
        <f t="shared" si="20"/>
        <v>Kn</v>
      </c>
      <c r="H538" s="322">
        <f>F538*D538</f>
        <v>0</v>
      </c>
    </row>
    <row r="539" spans="1:8" s="126" customFormat="1">
      <c r="A539" s="538"/>
      <c r="B539" s="291" t="str">
        <f t="shared" si="18"/>
        <v>7</v>
      </c>
      <c r="C539" s="126" t="s">
        <v>1087</v>
      </c>
      <c r="E539" s="268" t="str">
        <f t="shared" si="19"/>
        <v/>
      </c>
      <c r="G539" s="268">
        <f>IF(N(D539)=0,0,"Kn")</f>
        <v>0</v>
      </c>
      <c r="H539" s="269">
        <f>IF(N(D539)=0,0,F539*D539)</f>
        <v>0</v>
      </c>
    </row>
    <row r="540" spans="1:8" s="323" customFormat="1">
      <c r="A540" s="543"/>
      <c r="B540" s="291" t="str">
        <f t="shared" si="18"/>
        <v>7</v>
      </c>
      <c r="C540" s="319" t="s">
        <v>11</v>
      </c>
      <c r="D540" s="313">
        <v>1</v>
      </c>
      <c r="E540" s="320" t="str">
        <f t="shared" si="19"/>
        <v/>
      </c>
      <c r="F540" s="313">
        <v>0</v>
      </c>
      <c r="G540" s="320" t="str">
        <f>IF(N(D540)=0,0,"Kn")</f>
        <v>Kn</v>
      </c>
      <c r="H540" s="322">
        <f>F540*D540</f>
        <v>0</v>
      </c>
    </row>
    <row r="541" spans="1:8" s="126" customFormat="1">
      <c r="A541" s="538"/>
      <c r="B541" s="291" t="str">
        <f t="shared" si="18"/>
        <v>7</v>
      </c>
      <c r="C541" s="126" t="s">
        <v>1088</v>
      </c>
      <c r="E541" s="268" t="str">
        <f t="shared" si="19"/>
        <v/>
      </c>
      <c r="G541" s="268">
        <f t="shared" si="20"/>
        <v>0</v>
      </c>
      <c r="H541" s="269">
        <f>IF(N(D541)=0,0,F541*D541)</f>
        <v>0</v>
      </c>
    </row>
    <row r="542" spans="1:8" s="323" customFormat="1">
      <c r="A542" s="543"/>
      <c r="B542" s="291" t="str">
        <f t="shared" si="18"/>
        <v>7</v>
      </c>
      <c r="C542" s="319" t="s">
        <v>11</v>
      </c>
      <c r="D542" s="313">
        <v>4</v>
      </c>
      <c r="E542" s="320" t="str">
        <f t="shared" si="19"/>
        <v>a</v>
      </c>
      <c r="F542" s="313">
        <v>0</v>
      </c>
      <c r="G542" s="320" t="str">
        <f t="shared" si="20"/>
        <v>Kn</v>
      </c>
      <c r="H542" s="322">
        <f>F542*D542</f>
        <v>0</v>
      </c>
    </row>
    <row r="543" spans="1:8" s="333" customFormat="1">
      <c r="A543" s="545"/>
      <c r="B543" s="291" t="str">
        <f t="shared" si="18"/>
        <v>7</v>
      </c>
      <c r="C543" s="333" t="s">
        <v>1089</v>
      </c>
      <c r="E543" s="334" t="str">
        <f t="shared" si="19"/>
        <v/>
      </c>
      <c r="G543" s="334">
        <f t="shared" si="20"/>
        <v>0</v>
      </c>
      <c r="H543" s="348">
        <f>IF(N(D543)=0,0,F543*D543)</f>
        <v>0</v>
      </c>
    </row>
    <row r="544" spans="1:8" s="359" customFormat="1">
      <c r="A544" s="546"/>
      <c r="B544" s="291" t="str">
        <f t="shared" si="18"/>
        <v>7</v>
      </c>
      <c r="C544" s="360" t="s">
        <v>11</v>
      </c>
      <c r="D544" s="361">
        <v>2</v>
      </c>
      <c r="E544" s="362" t="str">
        <f t="shared" si="19"/>
        <v>a</v>
      </c>
      <c r="F544" s="361">
        <v>0</v>
      </c>
      <c r="G544" s="362" t="str">
        <f t="shared" si="20"/>
        <v>Kn</v>
      </c>
      <c r="H544" s="363">
        <f>F544*D544</f>
        <v>0</v>
      </c>
    </row>
    <row r="545" spans="1:8" s="333" customFormat="1">
      <c r="A545" s="545"/>
      <c r="B545" s="291" t="str">
        <f t="shared" si="18"/>
        <v>7</v>
      </c>
      <c r="C545" s="333" t="s">
        <v>1090</v>
      </c>
      <c r="E545" s="334" t="str">
        <f t="shared" si="19"/>
        <v/>
      </c>
      <c r="G545" s="334">
        <f t="shared" si="20"/>
        <v>0</v>
      </c>
      <c r="H545" s="348">
        <f>IF(N(D545)=0,0,F545*D545)</f>
        <v>0</v>
      </c>
    </row>
    <row r="546" spans="1:8" s="359" customFormat="1">
      <c r="A546" s="546"/>
      <c r="B546" s="291" t="str">
        <f t="shared" si="18"/>
        <v>7</v>
      </c>
      <c r="C546" s="360" t="s">
        <v>11</v>
      </c>
      <c r="D546" s="361">
        <v>4</v>
      </c>
      <c r="E546" s="362" t="str">
        <f t="shared" si="19"/>
        <v>a</v>
      </c>
      <c r="F546" s="361">
        <v>0</v>
      </c>
      <c r="G546" s="362" t="str">
        <f t="shared" si="20"/>
        <v>Kn</v>
      </c>
      <c r="H546" s="363">
        <f>F546*D546</f>
        <v>0</v>
      </c>
    </row>
    <row r="547" spans="1:8" s="333" customFormat="1">
      <c r="A547" s="545"/>
      <c r="B547" s="291" t="str">
        <f t="shared" si="18"/>
        <v>7</v>
      </c>
      <c r="C547" s="333" t="s">
        <v>1091</v>
      </c>
      <c r="E547" s="334" t="str">
        <f>IF(OR(D547="",D547=1),"","a")</f>
        <v/>
      </c>
      <c r="G547" s="334">
        <f t="shared" si="20"/>
        <v>0</v>
      </c>
      <c r="H547" s="348">
        <f>IF(N(D547)=0,0,F547*D547)</f>
        <v>0</v>
      </c>
    </row>
    <row r="548" spans="1:8" s="359" customFormat="1">
      <c r="A548" s="546"/>
      <c r="B548" s="291" t="str">
        <f t="shared" si="18"/>
        <v>7</v>
      </c>
      <c r="C548" s="360" t="s">
        <v>11</v>
      </c>
      <c r="D548" s="361">
        <v>2</v>
      </c>
      <c r="E548" s="362" t="str">
        <f>IF(OR(D548="",D548=1),"","a")</f>
        <v>a</v>
      </c>
      <c r="F548" s="361">
        <v>0</v>
      </c>
      <c r="G548" s="362" t="str">
        <f t="shared" si="20"/>
        <v>Kn</v>
      </c>
      <c r="H548" s="363">
        <f>F548*D548</f>
        <v>0</v>
      </c>
    </row>
    <row r="549" spans="1:8" s="333" customFormat="1">
      <c r="A549" s="545"/>
      <c r="B549" s="291" t="str">
        <f t="shared" si="18"/>
        <v>7</v>
      </c>
      <c r="C549" s="333" t="s">
        <v>1092</v>
      </c>
      <c r="E549" s="334" t="str">
        <f>IF(OR(D549="",D549=1),"","a")</f>
        <v/>
      </c>
      <c r="G549" s="334">
        <f t="shared" si="20"/>
        <v>0</v>
      </c>
      <c r="H549" s="348">
        <f>IF(N(D549)=0,0,F549*D549)</f>
        <v>0</v>
      </c>
    </row>
    <row r="550" spans="1:8" s="359" customFormat="1">
      <c r="A550" s="546"/>
      <c r="B550" s="291" t="str">
        <f t="shared" si="18"/>
        <v>7</v>
      </c>
      <c r="C550" s="360" t="s">
        <v>11</v>
      </c>
      <c r="D550" s="361">
        <v>2</v>
      </c>
      <c r="E550" s="362" t="str">
        <f>IF(OR(D550="",D550=1),"","a")</f>
        <v>a</v>
      </c>
      <c r="F550" s="361">
        <v>0</v>
      </c>
      <c r="G550" s="362" t="str">
        <f t="shared" si="20"/>
        <v>Kn</v>
      </c>
      <c r="H550" s="363">
        <f>F550*D550</f>
        <v>0</v>
      </c>
    </row>
    <row r="551" spans="1:8" s="333" customFormat="1">
      <c r="A551" s="545"/>
      <c r="B551" s="291" t="str">
        <f t="shared" si="18"/>
        <v>7</v>
      </c>
      <c r="C551" s="333" t="s">
        <v>1093</v>
      </c>
      <c r="E551" s="334" t="str">
        <f t="shared" si="19"/>
        <v/>
      </c>
      <c r="G551" s="334">
        <f t="shared" si="20"/>
        <v>0</v>
      </c>
      <c r="H551" s="348">
        <f>IF(N(D551)=0,0,F551*D551)</f>
        <v>0</v>
      </c>
    </row>
    <row r="552" spans="1:8" s="359" customFormat="1">
      <c r="A552" s="546"/>
      <c r="B552" s="291" t="str">
        <f t="shared" si="18"/>
        <v>7</v>
      </c>
      <c r="C552" s="360" t="s">
        <v>11</v>
      </c>
      <c r="D552" s="361">
        <v>2</v>
      </c>
      <c r="E552" s="362" t="str">
        <f t="shared" si="19"/>
        <v>a</v>
      </c>
      <c r="F552" s="361">
        <v>0</v>
      </c>
      <c r="G552" s="362" t="str">
        <f t="shared" si="20"/>
        <v>Kn</v>
      </c>
      <c r="H552" s="363">
        <f>F552*D552</f>
        <v>0</v>
      </c>
    </row>
    <row r="553" spans="1:8" s="333" customFormat="1">
      <c r="A553" s="545"/>
      <c r="B553" s="291" t="str">
        <f t="shared" ref="B553:B565" si="21">IF(A553="",B552,B552+1)</f>
        <v>7</v>
      </c>
      <c r="C553" s="333" t="s">
        <v>1094</v>
      </c>
      <c r="E553" s="334" t="str">
        <f>IF(OR(D553="",D553=1),"","a")</f>
        <v/>
      </c>
      <c r="G553" s="334">
        <f t="shared" si="20"/>
        <v>0</v>
      </c>
      <c r="H553" s="348">
        <f>IF(N(D553)=0,0,F553*D553)</f>
        <v>0</v>
      </c>
    </row>
    <row r="554" spans="1:8" s="359" customFormat="1">
      <c r="A554" s="546"/>
      <c r="B554" s="291" t="str">
        <f t="shared" si="21"/>
        <v>7</v>
      </c>
      <c r="C554" s="360" t="s">
        <v>11</v>
      </c>
      <c r="D554" s="361">
        <v>2</v>
      </c>
      <c r="E554" s="362" t="str">
        <f>IF(OR(D554="",D554=1),"","a")</f>
        <v>a</v>
      </c>
      <c r="F554" s="361">
        <v>0</v>
      </c>
      <c r="G554" s="362" t="str">
        <f t="shared" si="20"/>
        <v>Kn</v>
      </c>
      <c r="H554" s="363">
        <f>F554*D554</f>
        <v>0</v>
      </c>
    </row>
    <row r="555" spans="1:8" s="113" customFormat="1">
      <c r="A555" s="537"/>
      <c r="B555" s="291" t="str">
        <f t="shared" si="21"/>
        <v>7</v>
      </c>
      <c r="C555" s="358"/>
      <c r="D555" s="358"/>
      <c r="E555" s="358"/>
      <c r="F555" s="299"/>
      <c r="G555" s="311"/>
      <c r="H555" s="300"/>
    </row>
    <row r="556" spans="1:8" s="126" customFormat="1" ht="12.75" customHeight="1">
      <c r="A556" s="538"/>
      <c r="B556" s="346" t="s">
        <v>1657</v>
      </c>
      <c r="C556" s="631" t="s">
        <v>1095</v>
      </c>
      <c r="D556" s="631"/>
      <c r="E556" s="631"/>
      <c r="F556" s="269"/>
      <c r="G556" s="268"/>
      <c r="H556" s="269"/>
    </row>
    <row r="557" spans="1:8" s="126" customFormat="1" ht="12.75" customHeight="1">
      <c r="A557" s="538"/>
      <c r="B557" s="291" t="str">
        <f t="shared" si="21"/>
        <v>8</v>
      </c>
      <c r="C557" s="631"/>
      <c r="D557" s="631"/>
      <c r="E557" s="631"/>
      <c r="F557" s="269"/>
      <c r="G557" s="268"/>
      <c r="H557" s="269"/>
    </row>
    <row r="558" spans="1:8" s="126" customFormat="1" ht="12.75" customHeight="1">
      <c r="A558" s="538"/>
      <c r="B558" s="291" t="str">
        <f t="shared" si="21"/>
        <v>8</v>
      </c>
      <c r="C558" s="631"/>
      <c r="D558" s="631"/>
      <c r="E558" s="631"/>
      <c r="F558" s="269"/>
      <c r="G558" s="268"/>
      <c r="H558" s="269"/>
    </row>
    <row r="559" spans="1:8" s="126" customFormat="1" ht="12.75" customHeight="1">
      <c r="A559" s="538"/>
      <c r="B559" s="291" t="str">
        <f t="shared" si="21"/>
        <v>8</v>
      </c>
      <c r="C559" s="631"/>
      <c r="D559" s="631"/>
      <c r="E559" s="631"/>
      <c r="F559" s="269"/>
      <c r="G559" s="268"/>
      <c r="H559" s="269"/>
    </row>
    <row r="560" spans="1:8" s="126" customFormat="1" ht="12.75" customHeight="1">
      <c r="A560" s="538"/>
      <c r="B560" s="291" t="str">
        <f t="shared" si="21"/>
        <v>8</v>
      </c>
      <c r="C560" s="631" t="s">
        <v>1096</v>
      </c>
      <c r="D560" s="631"/>
      <c r="E560" s="631"/>
      <c r="F560" s="269"/>
      <c r="G560" s="268"/>
      <c r="H560" s="269"/>
    </row>
    <row r="561" spans="1:8" s="126" customFormat="1" ht="12.75" customHeight="1">
      <c r="A561" s="538"/>
      <c r="B561" s="291" t="str">
        <f t="shared" si="21"/>
        <v>8</v>
      </c>
      <c r="C561" s="631"/>
      <c r="D561" s="631"/>
      <c r="E561" s="631"/>
      <c r="F561" s="269"/>
      <c r="G561" s="268"/>
      <c r="H561" s="269"/>
    </row>
    <row r="562" spans="1:8" s="126" customFormat="1" ht="12.75" customHeight="1">
      <c r="A562" s="538"/>
      <c r="B562" s="291" t="str">
        <f t="shared" si="21"/>
        <v>8</v>
      </c>
      <c r="C562" s="631"/>
      <c r="D562" s="631"/>
      <c r="E562" s="631"/>
      <c r="F562" s="269"/>
      <c r="G562" s="268"/>
      <c r="H562" s="269"/>
    </row>
    <row r="563" spans="1:8" s="126" customFormat="1" ht="12.75" customHeight="1">
      <c r="A563" s="538"/>
      <c r="B563" s="291" t="str">
        <f t="shared" si="21"/>
        <v>8</v>
      </c>
      <c r="C563" s="631"/>
      <c r="D563" s="631"/>
      <c r="E563" s="631"/>
      <c r="F563" s="269"/>
      <c r="G563" s="268"/>
      <c r="H563" s="269"/>
    </row>
    <row r="564" spans="1:8" s="126" customFormat="1" ht="12.75" customHeight="1">
      <c r="A564" s="538"/>
      <c r="B564" s="291" t="str">
        <f t="shared" si="21"/>
        <v>8</v>
      </c>
      <c r="C564" s="631"/>
      <c r="D564" s="631"/>
      <c r="E564" s="631"/>
      <c r="F564" s="269"/>
      <c r="G564" s="268"/>
      <c r="H564" s="269"/>
    </row>
    <row r="565" spans="1:8" s="323" customFormat="1">
      <c r="A565" s="543"/>
      <c r="B565" s="291" t="str">
        <f t="shared" si="21"/>
        <v>8</v>
      </c>
      <c r="C565" s="319" t="s">
        <v>244</v>
      </c>
      <c r="D565" s="313">
        <v>1125</v>
      </c>
      <c r="E565" s="320" t="str">
        <f>IF(OR(D565="",D565=1),"","a")</f>
        <v>a</v>
      </c>
      <c r="F565" s="313">
        <v>0</v>
      </c>
      <c r="G565" s="320" t="str">
        <f>IF(N(D565)=0,0,"Kn")</f>
        <v>Kn</v>
      </c>
      <c r="H565" s="322">
        <f>F565*D565</f>
        <v>0</v>
      </c>
    </row>
    <row r="566" spans="1:8" s="323" customFormat="1">
      <c r="A566" s="543"/>
      <c r="B566" s="291"/>
      <c r="C566" s="305"/>
      <c r="D566" s="317"/>
      <c r="E566" s="326"/>
      <c r="F566" s="317"/>
      <c r="G566" s="326"/>
      <c r="H566" s="327"/>
    </row>
    <row r="567" spans="1:8" s="323" customFormat="1">
      <c r="A567" s="543"/>
      <c r="B567" s="291"/>
      <c r="C567" s="305"/>
      <c r="D567" s="317"/>
      <c r="E567" s="326"/>
      <c r="F567" s="317"/>
      <c r="G567" s="326"/>
      <c r="H567" s="327"/>
    </row>
    <row r="568" spans="1:8" s="323" customFormat="1">
      <c r="A568" s="543"/>
      <c r="B568" s="291"/>
      <c r="C568" s="305"/>
      <c r="D568" s="317"/>
      <c r="E568" s="326"/>
      <c r="F568" s="317"/>
      <c r="G568" s="326"/>
      <c r="H568" s="327"/>
    </row>
    <row r="569" spans="1:8" s="323" customFormat="1">
      <c r="A569" s="543"/>
      <c r="B569" s="291"/>
      <c r="C569" s="305"/>
      <c r="D569" s="317"/>
      <c r="E569" s="326"/>
      <c r="F569" s="317"/>
      <c r="G569" s="326"/>
      <c r="H569" s="327"/>
    </row>
    <row r="570" spans="1:8" s="323" customFormat="1">
      <c r="A570" s="543"/>
      <c r="B570" s="291"/>
      <c r="C570" s="305"/>
      <c r="D570" s="317"/>
      <c r="E570" s="326"/>
      <c r="F570" s="317"/>
      <c r="G570" s="326"/>
      <c r="H570" s="327"/>
    </row>
    <row r="571" spans="1:8" s="323" customFormat="1">
      <c r="A571" s="543"/>
      <c r="B571" s="291" t="str">
        <f>IF(A571="",B565,B565+1)</f>
        <v>8</v>
      </c>
      <c r="C571" s="305"/>
      <c r="D571" s="317"/>
      <c r="E571" s="326"/>
      <c r="F571" s="317"/>
      <c r="G571" s="326"/>
      <c r="H571" s="327"/>
    </row>
    <row r="572" spans="1:8" s="126" customFormat="1" ht="12.75" customHeight="1">
      <c r="A572" s="538"/>
      <c r="B572" s="346" t="s">
        <v>1658</v>
      </c>
      <c r="C572" s="621" t="s">
        <v>1097</v>
      </c>
      <c r="D572" s="621"/>
      <c r="E572" s="621"/>
      <c r="F572" s="269"/>
      <c r="G572" s="268"/>
      <c r="H572" s="269"/>
    </row>
    <row r="573" spans="1:8" s="126" customFormat="1" ht="12.75" customHeight="1">
      <c r="A573" s="538"/>
      <c r="B573" s="291" t="str">
        <f t="shared" ref="B573:B603" si="22">IF(A573="",B572,B572+1)</f>
        <v>9</v>
      </c>
      <c r="C573" s="621"/>
      <c r="D573" s="621"/>
      <c r="E573" s="621"/>
      <c r="F573" s="269"/>
      <c r="G573" s="268"/>
      <c r="H573" s="269"/>
    </row>
    <row r="574" spans="1:8" s="126" customFormat="1" ht="12.75" customHeight="1">
      <c r="A574" s="538"/>
      <c r="B574" s="291" t="str">
        <f t="shared" si="22"/>
        <v>9</v>
      </c>
      <c r="C574" s="621"/>
      <c r="D574" s="621"/>
      <c r="E574" s="621"/>
      <c r="F574" s="269"/>
      <c r="G574" s="268"/>
      <c r="H574" s="269"/>
    </row>
    <row r="575" spans="1:8" s="126" customFormat="1" ht="12.75" customHeight="1">
      <c r="A575" s="538"/>
      <c r="B575" s="291" t="str">
        <f t="shared" si="22"/>
        <v>9</v>
      </c>
      <c r="C575" s="621"/>
      <c r="D575" s="621"/>
      <c r="E575" s="621"/>
      <c r="F575" s="269"/>
      <c r="G575" s="268"/>
      <c r="H575" s="269"/>
    </row>
    <row r="576" spans="1:8" s="126" customFormat="1" ht="12.75" customHeight="1">
      <c r="A576" s="538"/>
      <c r="B576" s="291" t="str">
        <f t="shared" si="22"/>
        <v>9</v>
      </c>
      <c r="C576" s="621"/>
      <c r="D576" s="621"/>
      <c r="E576" s="621"/>
      <c r="F576" s="269"/>
      <c r="G576" s="268"/>
      <c r="H576" s="269"/>
    </row>
    <row r="577" spans="1:8" s="126" customFormat="1" ht="12.75" customHeight="1">
      <c r="A577" s="538"/>
      <c r="B577" s="291" t="str">
        <f t="shared" si="22"/>
        <v>9</v>
      </c>
      <c r="C577" s="621"/>
      <c r="D577" s="621"/>
      <c r="E577" s="621"/>
      <c r="F577" s="269"/>
      <c r="G577" s="268"/>
      <c r="H577" s="269"/>
    </row>
    <row r="578" spans="1:8" s="126" customFormat="1" ht="12.75" customHeight="1">
      <c r="A578" s="538"/>
      <c r="B578" s="291" t="str">
        <f t="shared" si="22"/>
        <v>9</v>
      </c>
      <c r="C578" s="621"/>
      <c r="D578" s="621"/>
      <c r="E578" s="621"/>
      <c r="F578" s="269"/>
      <c r="G578" s="268"/>
      <c r="H578" s="269"/>
    </row>
    <row r="579" spans="1:8" s="126" customFormat="1" ht="12.75" customHeight="1">
      <c r="A579" s="538"/>
      <c r="B579" s="291" t="str">
        <f t="shared" si="22"/>
        <v>9</v>
      </c>
      <c r="C579" s="621"/>
      <c r="D579" s="621"/>
      <c r="E579" s="621"/>
      <c r="F579" s="269"/>
      <c r="G579" s="268"/>
      <c r="H579" s="269"/>
    </row>
    <row r="580" spans="1:8" s="126" customFormat="1" ht="12.75" customHeight="1">
      <c r="A580" s="538"/>
      <c r="B580" s="291" t="str">
        <f t="shared" si="22"/>
        <v>9</v>
      </c>
      <c r="C580" s="621" t="s">
        <v>1098</v>
      </c>
      <c r="D580" s="621"/>
      <c r="E580" s="621"/>
      <c r="F580" s="269"/>
      <c r="G580" s="268"/>
      <c r="H580" s="269"/>
    </row>
    <row r="581" spans="1:8" s="126" customFormat="1" ht="12.75" customHeight="1">
      <c r="A581" s="538"/>
      <c r="B581" s="291" t="str">
        <f t="shared" si="22"/>
        <v>9</v>
      </c>
      <c r="C581" s="621"/>
      <c r="D581" s="621"/>
      <c r="E581" s="621"/>
      <c r="F581" s="269"/>
      <c r="G581" s="268"/>
      <c r="H581" s="269"/>
    </row>
    <row r="582" spans="1:8" s="126" customFormat="1" ht="12.75" customHeight="1">
      <c r="A582" s="538"/>
      <c r="B582" s="291" t="str">
        <f t="shared" si="22"/>
        <v>9</v>
      </c>
      <c r="C582" s="350"/>
      <c r="D582" s="350"/>
      <c r="E582" s="350"/>
      <c r="F582" s="269"/>
      <c r="G582" s="268"/>
      <c r="H582" s="269"/>
    </row>
    <row r="583" spans="1:8" s="323" customFormat="1">
      <c r="A583" s="543"/>
      <c r="B583" s="291" t="str">
        <f t="shared" si="22"/>
        <v>9</v>
      </c>
      <c r="C583" s="319" t="s">
        <v>28</v>
      </c>
      <c r="D583" s="313">
        <v>310</v>
      </c>
      <c r="E583" s="320" t="str">
        <f>IF(OR(D583="",D583=1),"","a")</f>
        <v>a</v>
      </c>
      <c r="F583" s="313">
        <v>0</v>
      </c>
      <c r="G583" s="320" t="str">
        <f>IF(N(D583)=0,0,"Kn")</f>
        <v>Kn</v>
      </c>
      <c r="H583" s="322">
        <f>F583*D583</f>
        <v>0</v>
      </c>
    </row>
    <row r="584" spans="1:8" s="323" customFormat="1">
      <c r="A584" s="543"/>
      <c r="B584" s="291" t="str">
        <f t="shared" si="22"/>
        <v>9</v>
      </c>
      <c r="C584" s="305"/>
      <c r="D584" s="317"/>
      <c r="E584" s="326"/>
      <c r="F584" s="317"/>
      <c r="G584" s="326"/>
      <c r="H584" s="327"/>
    </row>
    <row r="585" spans="1:8" s="126" customFormat="1" ht="12.75" customHeight="1">
      <c r="A585" s="538"/>
      <c r="B585" s="346" t="s">
        <v>599</v>
      </c>
      <c r="C585" s="621" t="s">
        <v>1099</v>
      </c>
      <c r="D585" s="621"/>
      <c r="E585" s="621"/>
      <c r="F585" s="269"/>
      <c r="G585" s="268"/>
      <c r="H585" s="269"/>
    </row>
    <row r="586" spans="1:8" s="126" customFormat="1" ht="12.75" customHeight="1">
      <c r="A586" s="538"/>
      <c r="B586" s="291" t="str">
        <f t="shared" si="22"/>
        <v>10</v>
      </c>
      <c r="C586" s="621"/>
      <c r="D586" s="621"/>
      <c r="E586" s="621"/>
      <c r="F586" s="269"/>
      <c r="G586" s="268"/>
      <c r="H586" s="269"/>
    </row>
    <row r="587" spans="1:8" s="126" customFormat="1" ht="12.75" customHeight="1">
      <c r="A587" s="538"/>
      <c r="B587" s="291" t="str">
        <f t="shared" si="22"/>
        <v>10</v>
      </c>
      <c r="C587" s="621"/>
      <c r="D587" s="621"/>
      <c r="E587" s="621"/>
      <c r="F587" s="269"/>
      <c r="G587" s="268"/>
      <c r="H587" s="269"/>
    </row>
    <row r="588" spans="1:8" s="126" customFormat="1" ht="12.75" customHeight="1">
      <c r="A588" s="538"/>
      <c r="B588" s="291" t="str">
        <f t="shared" si="22"/>
        <v>10</v>
      </c>
      <c r="C588" s="621"/>
      <c r="D588" s="621"/>
      <c r="E588" s="621"/>
      <c r="F588" s="269"/>
      <c r="G588" s="268"/>
      <c r="H588" s="269"/>
    </row>
    <row r="589" spans="1:8" s="126" customFormat="1" ht="12.75" customHeight="1">
      <c r="A589" s="538"/>
      <c r="B589" s="291" t="str">
        <f t="shared" si="22"/>
        <v>10</v>
      </c>
      <c r="C589" s="621"/>
      <c r="D589" s="621"/>
      <c r="E589" s="621"/>
      <c r="F589" s="269"/>
      <c r="G589" s="268"/>
      <c r="H589" s="269"/>
    </row>
    <row r="590" spans="1:8" s="126" customFormat="1" ht="12.75" customHeight="1">
      <c r="A590" s="538"/>
      <c r="B590" s="291" t="str">
        <f t="shared" si="22"/>
        <v>10</v>
      </c>
      <c r="C590" s="621"/>
      <c r="D590" s="621"/>
      <c r="E590" s="621"/>
      <c r="F590" s="269"/>
      <c r="G590" s="268"/>
      <c r="H590" s="269"/>
    </row>
    <row r="591" spans="1:8" s="126" customFormat="1" ht="12.75" customHeight="1">
      <c r="A591" s="538"/>
      <c r="B591" s="291" t="str">
        <f t="shared" si="22"/>
        <v>10</v>
      </c>
      <c r="C591" s="621"/>
      <c r="D591" s="621"/>
      <c r="E591" s="621"/>
      <c r="F591" s="269"/>
      <c r="G591" s="268"/>
      <c r="H591" s="269"/>
    </row>
    <row r="592" spans="1:8" s="126" customFormat="1" ht="12.75" customHeight="1">
      <c r="A592" s="538"/>
      <c r="B592" s="291" t="str">
        <f t="shared" si="22"/>
        <v>10</v>
      </c>
      <c r="C592" s="621"/>
      <c r="D592" s="621"/>
      <c r="E592" s="621"/>
      <c r="F592" s="269"/>
      <c r="G592" s="268"/>
      <c r="H592" s="269"/>
    </row>
    <row r="593" spans="1:8" s="126" customFormat="1" ht="12.75" customHeight="1">
      <c r="A593" s="538"/>
      <c r="B593" s="291" t="str">
        <f t="shared" si="22"/>
        <v>10</v>
      </c>
      <c r="C593" s="621" t="s">
        <v>1100</v>
      </c>
      <c r="D593" s="621"/>
      <c r="E593" s="621"/>
      <c r="F593" s="269"/>
      <c r="G593" s="268"/>
      <c r="H593" s="269"/>
    </row>
    <row r="594" spans="1:8" s="126" customFormat="1" ht="12.75" customHeight="1">
      <c r="A594" s="538"/>
      <c r="B594" s="291" t="str">
        <f t="shared" si="22"/>
        <v>10</v>
      </c>
      <c r="C594" s="621"/>
      <c r="D594" s="621"/>
      <c r="E594" s="621"/>
      <c r="F594" s="269"/>
      <c r="G594" s="268"/>
      <c r="H594" s="269"/>
    </row>
    <row r="595" spans="1:8" s="126" customFormat="1" ht="12.75" customHeight="1">
      <c r="A595" s="538"/>
      <c r="B595" s="291" t="str">
        <f t="shared" si="22"/>
        <v>10</v>
      </c>
      <c r="C595" s="350"/>
      <c r="D595" s="350"/>
      <c r="E595" s="350"/>
      <c r="F595" s="269"/>
      <c r="G595" s="268"/>
      <c r="H595" s="269"/>
    </row>
    <row r="596" spans="1:8" s="323" customFormat="1">
      <c r="A596" s="543"/>
      <c r="B596" s="291" t="str">
        <f t="shared" si="22"/>
        <v>10</v>
      </c>
      <c r="C596" s="319" t="s">
        <v>28</v>
      </c>
      <c r="D596" s="313">
        <v>145</v>
      </c>
      <c r="E596" s="320" t="str">
        <f>IF(OR(D596="",D596=1),"","a")</f>
        <v>a</v>
      </c>
      <c r="F596" s="313">
        <v>0</v>
      </c>
      <c r="G596" s="320" t="str">
        <f>IF(N(D596)=0,0,"Kn")</f>
        <v>Kn</v>
      </c>
      <c r="H596" s="322">
        <f>F596*D596</f>
        <v>0</v>
      </c>
    </row>
    <row r="597" spans="1:8" s="323" customFormat="1">
      <c r="A597" s="543"/>
      <c r="B597" s="291" t="str">
        <f t="shared" si="22"/>
        <v>10</v>
      </c>
      <c r="C597" s="305"/>
      <c r="D597" s="317"/>
      <c r="E597" s="326"/>
      <c r="F597" s="317"/>
      <c r="G597" s="326"/>
      <c r="H597" s="327"/>
    </row>
    <row r="598" spans="1:8" s="364" customFormat="1" ht="12.75" customHeight="1">
      <c r="A598" s="547"/>
      <c r="B598" s="346" t="s">
        <v>1659</v>
      </c>
      <c r="C598" s="643" t="s">
        <v>1101</v>
      </c>
      <c r="D598" s="643"/>
      <c r="E598" s="643"/>
      <c r="G598" s="365">
        <f>IF(N(D598)=0,0,"Kn")</f>
        <v>0</v>
      </c>
      <c r="H598" s="366">
        <f>IF(N(D598)=0,0,F598*D598)</f>
        <v>0</v>
      </c>
    </row>
    <row r="599" spans="1:8" s="364" customFormat="1">
      <c r="A599" s="547"/>
      <c r="B599" s="291" t="str">
        <f t="shared" si="22"/>
        <v>11</v>
      </c>
      <c r="C599" s="643"/>
      <c r="D599" s="643"/>
      <c r="E599" s="643"/>
      <c r="G599" s="365">
        <f>IF(N(D599)=0,0,"Kn")</f>
        <v>0</v>
      </c>
      <c r="H599" s="366">
        <f>IF(N(D599)=0,0,F599*D599)</f>
        <v>0</v>
      </c>
    </row>
    <row r="600" spans="1:8" s="364" customFormat="1">
      <c r="A600" s="547"/>
      <c r="B600" s="291" t="str">
        <f t="shared" si="22"/>
        <v>11</v>
      </c>
      <c r="C600" s="643"/>
      <c r="D600" s="643"/>
      <c r="E600" s="643"/>
      <c r="G600" s="365"/>
      <c r="H600" s="366"/>
    </row>
    <row r="601" spans="1:8" s="126" customFormat="1">
      <c r="A601" s="538"/>
      <c r="B601" s="291" t="str">
        <f t="shared" si="22"/>
        <v>11</v>
      </c>
      <c r="E601" s="268" t="str">
        <f>IF(OR(D601="",D601=1),"","a")</f>
        <v/>
      </c>
      <c r="G601" s="268">
        <f t="shared" ref="G601:G608" si="23">IF(N(D601)=0,0,"Kn")</f>
        <v>0</v>
      </c>
      <c r="H601" s="269">
        <f>IF(N(D601)=0,0,F601*D601)</f>
        <v>0</v>
      </c>
    </row>
    <row r="602" spans="1:8" s="126" customFormat="1">
      <c r="A602" s="538"/>
      <c r="B602" s="291" t="str">
        <f t="shared" si="22"/>
        <v>11</v>
      </c>
      <c r="C602" s="126" t="s">
        <v>1102</v>
      </c>
      <c r="E602" s="268" t="str">
        <f>IF(OR(D602="",D602=1),"","a")</f>
        <v/>
      </c>
      <c r="G602" s="268">
        <f t="shared" si="23"/>
        <v>0</v>
      </c>
      <c r="H602" s="269">
        <f>IF(N(D602)=0,0,F602*D602)</f>
        <v>0</v>
      </c>
    </row>
    <row r="603" spans="1:8" s="323" customFormat="1">
      <c r="A603" s="543"/>
      <c r="B603" s="291" t="str">
        <f t="shared" si="22"/>
        <v>11</v>
      </c>
      <c r="C603" s="319" t="s">
        <v>986</v>
      </c>
      <c r="D603" s="313">
        <v>15</v>
      </c>
      <c r="E603" s="320" t="str">
        <f>IF(OR(D603="",D603=1),"","a")</f>
        <v>a</v>
      </c>
      <c r="F603" s="313">
        <v>0</v>
      </c>
      <c r="G603" s="320" t="str">
        <f t="shared" si="23"/>
        <v>Kn</v>
      </c>
      <c r="H603" s="322">
        <f>F603*D603</f>
        <v>0</v>
      </c>
    </row>
    <row r="604" spans="1:8" s="126" customFormat="1">
      <c r="A604" s="538"/>
      <c r="B604" s="291" t="str">
        <f t="shared" ref="B604:B625" si="24">IF(A604="",B603,B603+1)</f>
        <v>11</v>
      </c>
      <c r="E604" s="268" t="str">
        <f>IF(OR(D604="",D604=1),"","a")</f>
        <v/>
      </c>
      <c r="G604" s="268">
        <f t="shared" si="23"/>
        <v>0</v>
      </c>
      <c r="H604" s="269">
        <f>IF(N(D604)=0,0,F604*D604)</f>
        <v>0</v>
      </c>
    </row>
    <row r="605" spans="1:8" s="126" customFormat="1" ht="12.75" customHeight="1">
      <c r="A605" s="538"/>
      <c r="B605" s="346" t="s">
        <v>1660</v>
      </c>
      <c r="C605" s="614" t="s">
        <v>1103</v>
      </c>
      <c r="D605" s="614"/>
      <c r="E605" s="614"/>
      <c r="G605" s="268">
        <f t="shared" si="23"/>
        <v>0</v>
      </c>
      <c r="H605" s="269">
        <f>IF(N(D605)=0,0,F605*D605)</f>
        <v>0</v>
      </c>
    </row>
    <row r="606" spans="1:8" s="126" customFormat="1">
      <c r="A606" s="538"/>
      <c r="B606" s="291" t="str">
        <f t="shared" si="24"/>
        <v>12</v>
      </c>
      <c r="C606" s="614"/>
      <c r="D606" s="614"/>
      <c r="E606" s="614"/>
      <c r="G606" s="268">
        <f t="shared" si="23"/>
        <v>0</v>
      </c>
      <c r="H606" s="269">
        <f>IF(N(D606)=0,0,F606*D606)</f>
        <v>0</v>
      </c>
    </row>
    <row r="607" spans="1:8" s="126" customFormat="1">
      <c r="A607" s="538"/>
      <c r="B607" s="291" t="str">
        <f t="shared" si="24"/>
        <v>12</v>
      </c>
      <c r="E607" s="268" t="str">
        <f>IF(OR(D607="",D607=1),"","a")</f>
        <v/>
      </c>
      <c r="G607" s="268">
        <f t="shared" si="23"/>
        <v>0</v>
      </c>
      <c r="H607" s="269">
        <f>IF(N(D607)=0,0,F607*D607)</f>
        <v>0</v>
      </c>
    </row>
    <row r="608" spans="1:8" s="323" customFormat="1">
      <c r="A608" s="543"/>
      <c r="B608" s="291" t="str">
        <f t="shared" si="24"/>
        <v>12</v>
      </c>
      <c r="C608" s="319" t="s">
        <v>244</v>
      </c>
      <c r="D608" s="313">
        <v>680</v>
      </c>
      <c r="E608" s="320" t="str">
        <f>IF(OR(D608="",D608=1),"","a")</f>
        <v>a</v>
      </c>
      <c r="F608" s="313">
        <v>0</v>
      </c>
      <c r="G608" s="320" t="str">
        <f t="shared" si="23"/>
        <v>Kn</v>
      </c>
      <c r="H608" s="322">
        <f>F608*D608</f>
        <v>0</v>
      </c>
    </row>
    <row r="609" spans="1:8" s="323" customFormat="1">
      <c r="A609" s="543"/>
      <c r="B609" s="291" t="str">
        <f t="shared" si="24"/>
        <v>12</v>
      </c>
      <c r="C609" s="305"/>
      <c r="D609" s="317"/>
      <c r="E609" s="326"/>
      <c r="F609" s="317"/>
      <c r="G609" s="326"/>
      <c r="H609" s="327"/>
    </row>
    <row r="610" spans="1:8" s="126" customFormat="1" ht="12.75" customHeight="1">
      <c r="A610" s="538"/>
      <c r="B610" s="346" t="s">
        <v>1661</v>
      </c>
      <c r="C610" s="614" t="s">
        <v>1104</v>
      </c>
      <c r="D610" s="614"/>
      <c r="E610" s="614"/>
      <c r="G610" s="268">
        <f>IF(N(D610)=0,0,"Kn")</f>
        <v>0</v>
      </c>
      <c r="H610" s="269">
        <f>IF(N(D610)=0,0,F610*D610)</f>
        <v>0</v>
      </c>
    </row>
    <row r="611" spans="1:8" s="126" customFormat="1">
      <c r="A611" s="538"/>
      <c r="B611" s="291" t="str">
        <f t="shared" si="24"/>
        <v>13</v>
      </c>
      <c r="C611" s="614"/>
      <c r="D611" s="614"/>
      <c r="E611" s="614"/>
      <c r="G611" s="268">
        <f>IF(N(D611)=0,0,"Kn")</f>
        <v>0</v>
      </c>
      <c r="H611" s="269">
        <f>IF(N(D611)=0,0,F611*D611)</f>
        <v>0</v>
      </c>
    </row>
    <row r="612" spans="1:8" s="126" customFormat="1">
      <c r="A612" s="538"/>
      <c r="B612" s="291" t="str">
        <f t="shared" si="24"/>
        <v>13</v>
      </c>
      <c r="E612" s="268" t="str">
        <f>IF(OR(D612="",D612=1),"","a")</f>
        <v/>
      </c>
      <c r="G612" s="268">
        <f>IF(N(D612)=0,0,"Kn")</f>
        <v>0</v>
      </c>
      <c r="H612" s="269">
        <f>IF(N(D612)=0,0,F612*D612)</f>
        <v>0</v>
      </c>
    </row>
    <row r="613" spans="1:8" s="323" customFormat="1">
      <c r="A613" s="543"/>
      <c r="B613" s="291" t="str">
        <f t="shared" si="24"/>
        <v>13</v>
      </c>
      <c r="C613" s="319" t="s">
        <v>28</v>
      </c>
      <c r="D613" s="313">
        <v>230</v>
      </c>
      <c r="E613" s="320" t="str">
        <f>IF(OR(D613="",D613=1),"","a")</f>
        <v>a</v>
      </c>
      <c r="F613" s="313">
        <v>0</v>
      </c>
      <c r="G613" s="320" t="str">
        <f>IF(N(D613)=0,0,"Kn")</f>
        <v>Kn</v>
      </c>
      <c r="H613" s="322">
        <f>F613*D613</f>
        <v>0</v>
      </c>
    </row>
    <row r="614" spans="1:8" s="323" customFormat="1">
      <c r="A614" s="543"/>
      <c r="B614" s="291" t="str">
        <f t="shared" si="24"/>
        <v>13</v>
      </c>
      <c r="C614" s="305"/>
      <c r="D614" s="317"/>
      <c r="E614" s="326"/>
      <c r="F614" s="317"/>
      <c r="G614" s="326"/>
      <c r="H614" s="327"/>
    </row>
    <row r="615" spans="1:8" s="113" customFormat="1">
      <c r="A615" s="537"/>
      <c r="B615" s="346" t="s">
        <v>1662</v>
      </c>
      <c r="C615" s="614" t="s">
        <v>1105</v>
      </c>
      <c r="D615" s="614"/>
      <c r="E615" s="614"/>
      <c r="H615" s="267"/>
    </row>
    <row r="616" spans="1:8" s="113" customFormat="1">
      <c r="A616" s="537"/>
      <c r="B616" s="291" t="str">
        <f t="shared" si="24"/>
        <v>14</v>
      </c>
      <c r="C616" s="614"/>
      <c r="D616" s="614"/>
      <c r="E616" s="614"/>
      <c r="H616" s="267"/>
    </row>
    <row r="617" spans="1:8" s="113" customFormat="1">
      <c r="A617" s="537"/>
      <c r="B617" s="291" t="str">
        <f t="shared" si="24"/>
        <v>14</v>
      </c>
      <c r="C617" s="614"/>
      <c r="D617" s="614"/>
      <c r="E617" s="614"/>
      <c r="H617" s="267"/>
    </row>
    <row r="618" spans="1:8" s="113" customFormat="1">
      <c r="A618" s="537"/>
      <c r="B618" s="291" t="str">
        <f t="shared" si="24"/>
        <v>14</v>
      </c>
      <c r="C618" s="614"/>
      <c r="D618" s="614"/>
      <c r="E618" s="614"/>
      <c r="H618" s="267"/>
    </row>
    <row r="619" spans="1:8" s="113" customFormat="1">
      <c r="A619" s="537"/>
      <c r="B619" s="291" t="str">
        <f t="shared" si="24"/>
        <v>14</v>
      </c>
      <c r="C619" s="265"/>
      <c r="D619" s="265"/>
      <c r="E619" s="265"/>
      <c r="F619" s="265"/>
      <c r="G619" s="266"/>
      <c r="H619" s="267"/>
    </row>
    <row r="620" spans="1:8" s="126" customFormat="1">
      <c r="A620" s="538"/>
      <c r="B620" s="291" t="str">
        <f t="shared" si="24"/>
        <v>14</v>
      </c>
      <c r="C620" s="302" t="s">
        <v>882</v>
      </c>
      <c r="D620" s="302">
        <v>1</v>
      </c>
      <c r="E620" s="303" t="str">
        <f>IF(OR(D620="",D620=1),"","a")</f>
        <v/>
      </c>
      <c r="F620" s="302">
        <v>0</v>
      </c>
      <c r="G620" s="303" t="str">
        <f>IF(N(D620)=0,0,"Kn")</f>
        <v>Kn</v>
      </c>
      <c r="H620" s="304">
        <f>IF(N(D620)=0,0,F620*D620)</f>
        <v>0</v>
      </c>
    </row>
    <row r="621" spans="1:8" s="126" customFormat="1">
      <c r="A621" s="538"/>
      <c r="B621" s="291" t="str">
        <f t="shared" si="24"/>
        <v>14</v>
      </c>
      <c r="E621" s="268"/>
      <c r="G621" s="268"/>
      <c r="H621" s="269"/>
    </row>
    <row r="622" spans="1:8" s="126" customFormat="1">
      <c r="A622" s="538"/>
      <c r="B622" s="291" t="str">
        <f t="shared" si="24"/>
        <v>14</v>
      </c>
      <c r="E622" s="268"/>
      <c r="G622" s="268"/>
      <c r="H622" s="269"/>
    </row>
    <row r="623" spans="1:8" s="113" customFormat="1" ht="13.5" thickBot="1">
      <c r="A623" s="537"/>
      <c r="B623" s="291" t="str">
        <f t="shared" si="24"/>
        <v>14</v>
      </c>
      <c r="C623" s="299"/>
      <c r="D623" s="299"/>
      <c r="E623" s="311"/>
      <c r="F623" s="299"/>
      <c r="G623" s="311"/>
      <c r="H623" s="300"/>
    </row>
    <row r="624" spans="1:8" s="113" customFormat="1" ht="13.5" thickBot="1">
      <c r="A624" s="537"/>
      <c r="B624" s="291" t="str">
        <f t="shared" si="24"/>
        <v>14</v>
      </c>
      <c r="C624" s="602" t="s">
        <v>1106</v>
      </c>
      <c r="D624" s="603"/>
      <c r="E624" s="603"/>
      <c r="F624" s="367"/>
      <c r="G624" s="368" t="s">
        <v>996</v>
      </c>
      <c r="H624" s="369">
        <f>SUM(H175:H623)</f>
        <v>0</v>
      </c>
    </row>
    <row r="625" spans="1:8" s="126" customFormat="1">
      <c r="A625" s="538"/>
      <c r="B625" s="125" t="str">
        <f t="shared" si="24"/>
        <v>14</v>
      </c>
      <c r="C625" s="305"/>
      <c r="D625" s="305"/>
      <c r="E625" s="306"/>
      <c r="F625" s="305"/>
      <c r="G625" s="306"/>
      <c r="H625" s="307"/>
    </row>
    <row r="626" spans="1:8" s="126" customFormat="1" ht="13.5" thickBot="1">
      <c r="A626" s="538"/>
      <c r="B626" s="291"/>
      <c r="C626" s="305"/>
      <c r="D626" s="305"/>
      <c r="E626" s="306"/>
      <c r="F626" s="305"/>
      <c r="G626" s="306"/>
      <c r="H626" s="307"/>
    </row>
    <row r="627" spans="1:8" s="345" customFormat="1" ht="13.5" thickBot="1">
      <c r="A627" s="544"/>
      <c r="B627" s="342" t="s">
        <v>1107</v>
      </c>
      <c r="C627" s="598" t="s">
        <v>1108</v>
      </c>
      <c r="D627" s="598"/>
      <c r="E627" s="598"/>
      <c r="F627" s="599"/>
      <c r="G627" s="343"/>
      <c r="H627" s="344">
        <f>IF(N(D627)=0,0,F627*D627)</f>
        <v>0</v>
      </c>
    </row>
    <row r="628" spans="1:8" s="113" customFormat="1">
      <c r="A628" s="537"/>
      <c r="B628" s="264"/>
      <c r="C628" s="265"/>
      <c r="D628" s="265"/>
      <c r="E628" s="265"/>
      <c r="F628" s="265"/>
      <c r="G628" s="266"/>
      <c r="H628" s="267"/>
    </row>
    <row r="629" spans="1:8" s="323" customFormat="1" ht="13.15" customHeight="1">
      <c r="A629" s="543"/>
      <c r="B629" s="370">
        <v>1</v>
      </c>
      <c r="C629" s="616" t="s">
        <v>1109</v>
      </c>
      <c r="D629" s="616"/>
      <c r="E629" s="616"/>
      <c r="H629" s="325"/>
    </row>
    <row r="630" spans="1:8" s="323" customFormat="1">
      <c r="A630" s="543"/>
      <c r="B630" s="291">
        <f t="shared" ref="B630:B661" si="25">IF(A630="",B629,B629+1)</f>
        <v>1</v>
      </c>
      <c r="C630" s="616"/>
      <c r="D630" s="616"/>
      <c r="E630" s="616"/>
      <c r="H630" s="325"/>
    </row>
    <row r="631" spans="1:8" s="323" customFormat="1">
      <c r="A631" s="543"/>
      <c r="B631" s="291">
        <f t="shared" si="25"/>
        <v>1</v>
      </c>
      <c r="C631" s="616"/>
      <c r="D631" s="616"/>
      <c r="E631" s="616"/>
      <c r="H631" s="325"/>
    </row>
    <row r="632" spans="1:8" s="323" customFormat="1">
      <c r="A632" s="543"/>
      <c r="B632" s="291">
        <f t="shared" si="25"/>
        <v>1</v>
      </c>
      <c r="C632" s="616"/>
      <c r="D632" s="616"/>
      <c r="E632" s="616"/>
      <c r="H632" s="325"/>
    </row>
    <row r="633" spans="1:8" s="323" customFormat="1">
      <c r="A633" s="543"/>
      <c r="B633" s="291">
        <f t="shared" si="25"/>
        <v>1</v>
      </c>
      <c r="C633" s="616"/>
      <c r="D633" s="616"/>
      <c r="E633" s="616"/>
      <c r="H633" s="325"/>
    </row>
    <row r="634" spans="1:8" s="126" customFormat="1" ht="12.75" customHeight="1">
      <c r="A634" s="538"/>
      <c r="B634" s="291">
        <f t="shared" si="25"/>
        <v>1</v>
      </c>
      <c r="C634" s="297" t="s">
        <v>1110</v>
      </c>
      <c r="D634" s="614" t="s">
        <v>1111</v>
      </c>
      <c r="E634" s="614"/>
      <c r="F634" s="614"/>
      <c r="H634" s="269"/>
    </row>
    <row r="635" spans="1:8" s="126" customFormat="1" ht="12.75" customHeight="1">
      <c r="A635" s="538"/>
      <c r="B635" s="291">
        <f t="shared" si="25"/>
        <v>1</v>
      </c>
      <c r="C635" s="297" t="s">
        <v>1112</v>
      </c>
      <c r="D635" s="614" t="s">
        <v>1113</v>
      </c>
      <c r="E635" s="614"/>
      <c r="F635" s="614"/>
      <c r="H635" s="269"/>
    </row>
    <row r="636" spans="1:8" s="126" customFormat="1" ht="12.75" customHeight="1">
      <c r="A636" s="538"/>
      <c r="B636" s="291">
        <f t="shared" si="25"/>
        <v>1</v>
      </c>
      <c r="C636" s="297" t="s">
        <v>1114</v>
      </c>
      <c r="D636" s="614" t="s">
        <v>1115</v>
      </c>
      <c r="E636" s="614"/>
      <c r="F636" s="614"/>
      <c r="H636" s="269"/>
    </row>
    <row r="637" spans="1:8" s="126" customFormat="1" ht="15.6" customHeight="1">
      <c r="A637" s="538"/>
      <c r="B637" s="291">
        <f t="shared" si="25"/>
        <v>1</v>
      </c>
      <c r="C637" s="297" t="s">
        <v>1116</v>
      </c>
      <c r="D637" s="614" t="s">
        <v>1117</v>
      </c>
      <c r="E637" s="614"/>
      <c r="F637" s="614"/>
      <c r="H637" s="269"/>
    </row>
    <row r="638" spans="1:8" s="126" customFormat="1" ht="12.75" customHeight="1">
      <c r="A638" s="538"/>
      <c r="B638" s="291">
        <f t="shared" si="25"/>
        <v>1</v>
      </c>
      <c r="C638" s="297" t="s">
        <v>1118</v>
      </c>
      <c r="D638" s="614" t="s">
        <v>1119</v>
      </c>
      <c r="E638" s="614"/>
      <c r="F638" s="614"/>
      <c r="H638" s="269"/>
    </row>
    <row r="639" spans="1:8" s="126" customFormat="1" ht="12.75" customHeight="1">
      <c r="A639" s="538"/>
      <c r="B639" s="291">
        <f t="shared" si="25"/>
        <v>1</v>
      </c>
      <c r="C639" s="297" t="s">
        <v>1058</v>
      </c>
      <c r="D639" s="614" t="s">
        <v>1120</v>
      </c>
      <c r="E639" s="614"/>
      <c r="F639" s="614"/>
      <c r="H639" s="269"/>
    </row>
    <row r="640" spans="1:8" s="126" customFormat="1" ht="12.75" customHeight="1">
      <c r="A640" s="538"/>
      <c r="B640" s="291">
        <f t="shared" si="25"/>
        <v>1</v>
      </c>
      <c r="C640" s="614" t="s">
        <v>1121</v>
      </c>
      <c r="D640" s="614"/>
      <c r="E640" s="614"/>
      <c r="F640" s="297"/>
      <c r="H640" s="269"/>
    </row>
    <row r="641" spans="1:8" s="126" customFormat="1" ht="12.75" customHeight="1">
      <c r="A641" s="538"/>
      <c r="B641" s="291">
        <f t="shared" si="25"/>
        <v>1</v>
      </c>
      <c r="C641" s="614"/>
      <c r="D641" s="614"/>
      <c r="E641" s="614"/>
      <c r="F641" s="297"/>
      <c r="H641" s="269"/>
    </row>
    <row r="642" spans="1:8" s="126" customFormat="1" ht="12.75" customHeight="1">
      <c r="A642" s="538"/>
      <c r="B642" s="291">
        <f t="shared" si="25"/>
        <v>1</v>
      </c>
      <c r="C642" s="614"/>
      <c r="D642" s="614"/>
      <c r="E642" s="614"/>
      <c r="F642" s="297"/>
      <c r="H642" s="269"/>
    </row>
    <row r="643" spans="1:8" s="126" customFormat="1" ht="12.75" customHeight="1">
      <c r="A643" s="538"/>
      <c r="B643" s="291">
        <f t="shared" si="25"/>
        <v>1</v>
      </c>
      <c r="C643" s="297"/>
      <c r="D643" s="297"/>
      <c r="E643" s="297"/>
      <c r="H643" s="269"/>
    </row>
    <row r="644" spans="1:8" s="126" customFormat="1">
      <c r="A644" s="538"/>
      <c r="B644" s="291">
        <f t="shared" si="25"/>
        <v>1</v>
      </c>
      <c r="C644" s="302" t="s">
        <v>882</v>
      </c>
      <c r="D644" s="302">
        <v>2</v>
      </c>
      <c r="E644" s="303" t="str">
        <f>IF(OR(D644="",D644=1),"","a")</f>
        <v>a</v>
      </c>
      <c r="F644" s="302">
        <v>0</v>
      </c>
      <c r="G644" s="303" t="str">
        <f>IF(N(D644)=0,0,"Kn")</f>
        <v>Kn</v>
      </c>
      <c r="H644" s="304">
        <f>IF(N(D644)=0,0,F644*D644)</f>
        <v>0</v>
      </c>
    </row>
    <row r="645" spans="1:8" s="126" customFormat="1">
      <c r="A645" s="538"/>
      <c r="B645" s="291">
        <f t="shared" si="25"/>
        <v>1</v>
      </c>
      <c r="C645" s="305"/>
      <c r="D645" s="305"/>
      <c r="E645" s="306"/>
      <c r="F645" s="305"/>
      <c r="G645" s="306"/>
      <c r="H645" s="307"/>
    </row>
    <row r="646" spans="1:8" s="323" customFormat="1">
      <c r="A646" s="543"/>
      <c r="B646" s="346" t="s">
        <v>600</v>
      </c>
      <c r="C646" s="616" t="s">
        <v>1682</v>
      </c>
      <c r="D646" s="616"/>
      <c r="E646" s="616"/>
      <c r="H646" s="325"/>
    </row>
    <row r="647" spans="1:8" s="323" customFormat="1">
      <c r="A647" s="543"/>
      <c r="B647" s="291" t="str">
        <f t="shared" si="25"/>
        <v>2</v>
      </c>
      <c r="C647" s="616"/>
      <c r="D647" s="616"/>
      <c r="E647" s="616"/>
      <c r="H647" s="325"/>
    </row>
    <row r="648" spans="1:8" s="323" customFormat="1">
      <c r="A648" s="543"/>
      <c r="B648" s="291" t="str">
        <f t="shared" si="25"/>
        <v>2</v>
      </c>
      <c r="C648" s="616"/>
      <c r="D648" s="616"/>
      <c r="E648" s="616"/>
      <c r="F648" s="317"/>
      <c r="G648" s="317"/>
      <c r="H648" s="327"/>
    </row>
    <row r="649" spans="1:8" s="323" customFormat="1">
      <c r="A649" s="543"/>
      <c r="B649" s="291" t="str">
        <f t="shared" si="25"/>
        <v>2</v>
      </c>
      <c r="C649" s="616"/>
      <c r="D649" s="616"/>
      <c r="E649" s="616"/>
      <c r="F649" s="317"/>
      <c r="G649" s="317"/>
      <c r="H649" s="327"/>
    </row>
    <row r="650" spans="1:8" s="126" customFormat="1" ht="12.75" customHeight="1">
      <c r="A650" s="538"/>
      <c r="B650" s="291" t="str">
        <f t="shared" si="25"/>
        <v>2</v>
      </c>
      <c r="C650" s="297" t="s">
        <v>1110</v>
      </c>
      <c r="D650" s="608" t="s">
        <v>1122</v>
      </c>
      <c r="E650" s="608"/>
      <c r="F650" s="608"/>
      <c r="H650" s="269"/>
    </row>
    <row r="651" spans="1:8" s="126" customFormat="1" ht="12.75" customHeight="1">
      <c r="A651" s="538"/>
      <c r="B651" s="291" t="str">
        <f t="shared" si="25"/>
        <v>2</v>
      </c>
      <c r="C651" s="297" t="s">
        <v>1123</v>
      </c>
      <c r="D651" s="608" t="s">
        <v>1124</v>
      </c>
      <c r="E651" s="608"/>
      <c r="F651" s="608"/>
      <c r="H651" s="269"/>
    </row>
    <row r="652" spans="1:8" s="126" customFormat="1" ht="12.75" customHeight="1">
      <c r="A652" s="538"/>
      <c r="B652" s="291" t="str">
        <f t="shared" si="25"/>
        <v>2</v>
      </c>
      <c r="C652" s="297" t="s">
        <v>1125</v>
      </c>
      <c r="D652" s="608" t="s">
        <v>1126</v>
      </c>
      <c r="E652" s="608"/>
      <c r="F652" s="333"/>
      <c r="H652" s="269"/>
    </row>
    <row r="653" spans="1:8" s="126" customFormat="1" ht="12.75" customHeight="1">
      <c r="A653" s="538"/>
      <c r="B653" s="291" t="str">
        <f t="shared" si="25"/>
        <v>2</v>
      </c>
      <c r="C653" s="297" t="s">
        <v>1116</v>
      </c>
      <c r="D653" s="608" t="s">
        <v>1127</v>
      </c>
      <c r="E653" s="608"/>
      <c r="F653" s="608"/>
      <c r="H653" s="269"/>
    </row>
    <row r="654" spans="1:8" s="333" customFormat="1" ht="12.75" customHeight="1">
      <c r="A654" s="545"/>
      <c r="B654" s="291" t="str">
        <f t="shared" si="25"/>
        <v>2</v>
      </c>
      <c r="C654" s="355" t="s">
        <v>1128</v>
      </c>
      <c r="D654" s="608" t="s">
        <v>1129</v>
      </c>
      <c r="E654" s="608"/>
      <c r="F654" s="608"/>
      <c r="H654" s="348"/>
    </row>
    <row r="655" spans="1:8" s="126" customFormat="1" ht="12.75" customHeight="1">
      <c r="A655" s="538"/>
      <c r="B655" s="291" t="str">
        <f t="shared" si="25"/>
        <v>2</v>
      </c>
      <c r="C655" s="297" t="s">
        <v>1118</v>
      </c>
      <c r="D655" s="608" t="s">
        <v>1130</v>
      </c>
      <c r="E655" s="608"/>
      <c r="F655" s="608"/>
      <c r="H655" s="269"/>
    </row>
    <row r="656" spans="1:8" s="126" customFormat="1" ht="12.75" customHeight="1">
      <c r="A656" s="538"/>
      <c r="B656" s="291" t="str">
        <f t="shared" si="25"/>
        <v>2</v>
      </c>
      <c r="C656" s="297" t="s">
        <v>1058</v>
      </c>
      <c r="D656" s="608" t="s">
        <v>1131</v>
      </c>
      <c r="E656" s="608"/>
      <c r="F656" s="608"/>
      <c r="H656" s="269"/>
    </row>
    <row r="657" spans="1:8" s="126" customFormat="1" ht="12.75" customHeight="1">
      <c r="A657" s="538"/>
      <c r="B657" s="291" t="str">
        <f t="shared" si="25"/>
        <v>2</v>
      </c>
      <c r="C657" s="297"/>
      <c r="D657" s="297"/>
      <c r="E657" s="297"/>
      <c r="H657" s="269"/>
    </row>
    <row r="658" spans="1:8" s="126" customFormat="1">
      <c r="A658" s="538"/>
      <c r="B658" s="291" t="str">
        <f t="shared" si="25"/>
        <v>2</v>
      </c>
      <c r="C658" s="371" t="s">
        <v>882</v>
      </c>
      <c r="D658" s="302">
        <v>2</v>
      </c>
      <c r="E658" s="303"/>
      <c r="F658" s="302">
        <v>0</v>
      </c>
      <c r="G658" s="303" t="str">
        <f>IF(N(D658)=0,0,"Kn")</f>
        <v>Kn</v>
      </c>
      <c r="H658" s="304">
        <f>F658*D658</f>
        <v>0</v>
      </c>
    </row>
    <row r="659" spans="1:8" s="126" customFormat="1">
      <c r="A659" s="538"/>
      <c r="B659" s="291" t="str">
        <f t="shared" si="25"/>
        <v>2</v>
      </c>
      <c r="C659" s="358"/>
      <c r="D659" s="305"/>
      <c r="E659" s="306"/>
      <c r="F659" s="305"/>
      <c r="G659" s="306"/>
      <c r="H659" s="307"/>
    </row>
    <row r="660" spans="1:8" s="323" customFormat="1">
      <c r="A660" s="543"/>
      <c r="B660" s="346" t="s">
        <v>1656</v>
      </c>
      <c r="C660" s="616" t="s">
        <v>1684</v>
      </c>
      <c r="D660" s="616"/>
      <c r="E660" s="616"/>
      <c r="H660" s="325"/>
    </row>
    <row r="661" spans="1:8" s="323" customFormat="1">
      <c r="A661" s="543"/>
      <c r="B661" s="291" t="str">
        <f t="shared" si="25"/>
        <v>3</v>
      </c>
      <c r="C661" s="616"/>
      <c r="D661" s="616"/>
      <c r="E661" s="616"/>
      <c r="H661" s="325"/>
    </row>
    <row r="662" spans="1:8" s="323" customFormat="1">
      <c r="A662" s="543"/>
      <c r="B662" s="291" t="str">
        <f t="shared" ref="B662:B693" si="26">IF(A662="",B661,B661+1)</f>
        <v>3</v>
      </c>
      <c r="C662" s="616"/>
      <c r="D662" s="616"/>
      <c r="E662" s="616"/>
      <c r="F662" s="317"/>
      <c r="G662" s="317"/>
      <c r="H662" s="327"/>
    </row>
    <row r="663" spans="1:8" s="323" customFormat="1">
      <c r="A663" s="543"/>
      <c r="B663" s="291" t="str">
        <f t="shared" si="26"/>
        <v>3</v>
      </c>
      <c r="C663" s="616"/>
      <c r="D663" s="616"/>
      <c r="E663" s="616"/>
      <c r="F663" s="317"/>
      <c r="G663" s="317"/>
      <c r="H663" s="327"/>
    </row>
    <row r="664" spans="1:8" s="126" customFormat="1" ht="12.75" customHeight="1">
      <c r="A664" s="538"/>
      <c r="B664" s="291" t="str">
        <f t="shared" si="26"/>
        <v>3</v>
      </c>
      <c r="C664" s="297" t="s">
        <v>1110</v>
      </c>
      <c r="D664" s="608" t="s">
        <v>1122</v>
      </c>
      <c r="E664" s="608"/>
      <c r="F664" s="608"/>
      <c r="H664" s="269"/>
    </row>
    <row r="665" spans="1:8" s="126" customFormat="1" ht="12.75" customHeight="1">
      <c r="A665" s="538"/>
      <c r="B665" s="291" t="str">
        <f t="shared" si="26"/>
        <v>3</v>
      </c>
      <c r="C665" s="297" t="s">
        <v>1123</v>
      </c>
      <c r="D665" s="608" t="s">
        <v>1132</v>
      </c>
      <c r="E665" s="608"/>
      <c r="F665" s="608"/>
      <c r="H665" s="269"/>
    </row>
    <row r="666" spans="1:8" s="126" customFormat="1" ht="12.75" customHeight="1">
      <c r="A666" s="538"/>
      <c r="B666" s="291" t="str">
        <f t="shared" si="26"/>
        <v>3</v>
      </c>
      <c r="C666" s="297" t="s">
        <v>1125</v>
      </c>
      <c r="D666" s="608" t="s">
        <v>1133</v>
      </c>
      <c r="E666" s="608"/>
      <c r="F666" s="333"/>
      <c r="H666" s="269"/>
    </row>
    <row r="667" spans="1:8" s="126" customFormat="1" ht="12.75" customHeight="1">
      <c r="A667" s="538"/>
      <c r="B667" s="291" t="str">
        <f t="shared" si="26"/>
        <v>3</v>
      </c>
      <c r="C667" s="297" t="s">
        <v>1116</v>
      </c>
      <c r="D667" s="608" t="s">
        <v>1134</v>
      </c>
      <c r="E667" s="608"/>
      <c r="F667" s="608"/>
      <c r="H667" s="269"/>
    </row>
    <row r="668" spans="1:8" s="333" customFormat="1" ht="12.75" customHeight="1">
      <c r="A668" s="545"/>
      <c r="B668" s="291" t="str">
        <f t="shared" si="26"/>
        <v>3</v>
      </c>
      <c r="C668" s="355" t="s">
        <v>1128</v>
      </c>
      <c r="D668" s="608" t="s">
        <v>1135</v>
      </c>
      <c r="E668" s="608"/>
      <c r="F668" s="608"/>
      <c r="H668" s="348"/>
    </row>
    <row r="669" spans="1:8" s="126" customFormat="1" ht="12.75" customHeight="1">
      <c r="A669" s="538"/>
      <c r="B669" s="291" t="str">
        <f t="shared" si="26"/>
        <v>3</v>
      </c>
      <c r="C669" s="297" t="s">
        <v>1118</v>
      </c>
      <c r="D669" s="608" t="s">
        <v>1136</v>
      </c>
      <c r="E669" s="608"/>
      <c r="F669" s="608"/>
      <c r="H669" s="269"/>
    </row>
    <row r="670" spans="1:8" s="126" customFormat="1" ht="12.75" customHeight="1">
      <c r="A670" s="538"/>
      <c r="B670" s="291" t="str">
        <f t="shared" si="26"/>
        <v>3</v>
      </c>
      <c r="C670" s="297" t="s">
        <v>1058</v>
      </c>
      <c r="D670" s="608" t="s">
        <v>1131</v>
      </c>
      <c r="E670" s="608"/>
      <c r="F670" s="608"/>
      <c r="H670" s="269"/>
    </row>
    <row r="671" spans="1:8" s="126" customFormat="1" ht="12.75" customHeight="1">
      <c r="A671" s="538"/>
      <c r="B671" s="291" t="str">
        <f t="shared" si="26"/>
        <v>3</v>
      </c>
      <c r="C671" s="297"/>
      <c r="D671" s="297"/>
      <c r="E671" s="297"/>
      <c r="H671" s="269"/>
    </row>
    <row r="672" spans="1:8" s="126" customFormat="1">
      <c r="A672" s="538"/>
      <c r="B672" s="291" t="str">
        <f t="shared" si="26"/>
        <v>3</v>
      </c>
      <c r="C672" s="371" t="s">
        <v>882</v>
      </c>
      <c r="D672" s="302">
        <v>1</v>
      </c>
      <c r="E672" s="303"/>
      <c r="F672" s="302">
        <v>0</v>
      </c>
      <c r="G672" s="303" t="str">
        <f>IF(N(D672)=0,0,"Kn")</f>
        <v>Kn</v>
      </c>
      <c r="H672" s="304">
        <f>F672*D672</f>
        <v>0</v>
      </c>
    </row>
    <row r="673" spans="1:11" s="126" customFormat="1">
      <c r="A673" s="538"/>
      <c r="B673" s="291" t="str">
        <f t="shared" si="26"/>
        <v>3</v>
      </c>
      <c r="C673" s="358"/>
      <c r="D673" s="305"/>
      <c r="E673" s="306"/>
      <c r="F673" s="305"/>
      <c r="G673" s="306"/>
      <c r="H673" s="307"/>
    </row>
    <row r="674" spans="1:11" s="113" customFormat="1" ht="12.75" customHeight="1">
      <c r="A674" s="537"/>
      <c r="B674" s="346" t="s">
        <v>571</v>
      </c>
      <c r="C674" s="641" t="s">
        <v>1683</v>
      </c>
      <c r="D674" s="641"/>
      <c r="E674" s="641"/>
      <c r="F674" s="267"/>
      <c r="H674" s="267"/>
    </row>
    <row r="675" spans="1:11" s="113" customFormat="1">
      <c r="A675" s="537"/>
      <c r="B675" s="291" t="str">
        <f t="shared" si="26"/>
        <v>4</v>
      </c>
      <c r="C675" s="641"/>
      <c r="D675" s="641"/>
      <c r="E675" s="641"/>
      <c r="F675" s="267"/>
      <c r="H675" s="267"/>
    </row>
    <row r="676" spans="1:11" s="113" customFormat="1">
      <c r="A676" s="537"/>
      <c r="B676" s="291" t="str">
        <f t="shared" si="26"/>
        <v>4</v>
      </c>
      <c r="C676" s="641"/>
      <c r="D676" s="641"/>
      <c r="E676" s="641"/>
      <c r="F676" s="267"/>
      <c r="H676" s="267"/>
    </row>
    <row r="677" spans="1:11" s="113" customFormat="1">
      <c r="A677" s="537"/>
      <c r="B677" s="291" t="str">
        <f t="shared" si="26"/>
        <v>4</v>
      </c>
      <c r="C677" s="641"/>
      <c r="D677" s="641"/>
      <c r="E677" s="641"/>
      <c r="F677" s="267"/>
      <c r="H677" s="267"/>
    </row>
    <row r="678" spans="1:11" s="113" customFormat="1">
      <c r="A678" s="537"/>
      <c r="B678" s="291" t="str">
        <f t="shared" si="26"/>
        <v>4</v>
      </c>
      <c r="C678" s="641"/>
      <c r="D678" s="641"/>
      <c r="E678" s="641"/>
      <c r="F678" s="267"/>
      <c r="H678" s="267"/>
    </row>
    <row r="679" spans="1:11" s="126" customFormat="1">
      <c r="A679" s="538"/>
      <c r="B679" s="291" t="str">
        <f t="shared" si="26"/>
        <v>4</v>
      </c>
      <c r="C679" s="642" t="s">
        <v>1137</v>
      </c>
      <c r="D679" s="642"/>
      <c r="E679" s="642"/>
      <c r="F679" s="269"/>
      <c r="H679" s="269"/>
    </row>
    <row r="680" spans="1:11" s="323" customFormat="1">
      <c r="A680" s="543"/>
      <c r="B680" s="291" t="str">
        <f t="shared" si="26"/>
        <v>4</v>
      </c>
      <c r="C680" s="312" t="s">
        <v>882</v>
      </c>
      <c r="D680" s="313">
        <v>3</v>
      </c>
      <c r="E680" s="320" t="str">
        <f>IF(OR(D680="",D680=1),"","a")</f>
        <v>a</v>
      </c>
      <c r="F680" s="321">
        <v>0</v>
      </c>
      <c r="G680" s="320" t="str">
        <f>IF(N(D680)=0,0,"Kn")</f>
        <v>Kn</v>
      </c>
      <c r="H680" s="322">
        <f>F680*D680</f>
        <v>0</v>
      </c>
    </row>
    <row r="681" spans="1:11" s="126" customFormat="1">
      <c r="A681" s="538"/>
      <c r="B681" s="291" t="str">
        <f t="shared" si="26"/>
        <v>4</v>
      </c>
      <c r="C681" s="305"/>
      <c r="D681" s="305"/>
      <c r="E681" s="306"/>
      <c r="F681" s="305"/>
      <c r="G681" s="306"/>
      <c r="H681" s="307"/>
    </row>
    <row r="682" spans="1:11" s="126" customFormat="1">
      <c r="A682" s="538"/>
      <c r="B682" s="291" t="str">
        <f t="shared" si="26"/>
        <v>4</v>
      </c>
      <c r="C682" s="305"/>
      <c r="D682" s="305"/>
      <c r="E682" s="306"/>
      <c r="F682" s="305"/>
      <c r="G682" s="306"/>
      <c r="H682" s="307"/>
    </row>
    <row r="683" spans="1:11" s="126" customFormat="1">
      <c r="A683" s="538"/>
      <c r="B683" s="291" t="str">
        <f t="shared" si="26"/>
        <v>4</v>
      </c>
      <c r="C683" s="305"/>
      <c r="D683" s="305"/>
      <c r="E683" s="306"/>
      <c r="F683" s="305"/>
      <c r="G683" s="306"/>
      <c r="H683" s="307"/>
    </row>
    <row r="684" spans="1:11" s="126" customFormat="1">
      <c r="A684" s="538"/>
      <c r="B684" s="291" t="str">
        <f t="shared" si="26"/>
        <v>4</v>
      </c>
      <c r="C684" s="305"/>
      <c r="D684" s="305"/>
      <c r="E684" s="306"/>
      <c r="F684" s="305"/>
      <c r="G684" s="306"/>
      <c r="H684" s="307"/>
    </row>
    <row r="685" spans="1:11" s="323" customFormat="1">
      <c r="A685" s="543"/>
      <c r="B685" s="346" t="s">
        <v>569</v>
      </c>
      <c r="C685" s="616" t="s">
        <v>1138</v>
      </c>
      <c r="D685" s="616"/>
      <c r="E685" s="616"/>
      <c r="F685" s="317"/>
      <c r="G685" s="317"/>
      <c r="H685" s="327"/>
      <c r="J685" s="317"/>
      <c r="K685" s="317"/>
    </row>
    <row r="686" spans="1:11" s="323" customFormat="1">
      <c r="A686" s="543"/>
      <c r="B686" s="291" t="str">
        <f t="shared" si="26"/>
        <v>5</v>
      </c>
      <c r="C686" s="616"/>
      <c r="D686" s="616"/>
      <c r="E686" s="616"/>
      <c r="F686" s="317"/>
      <c r="G686" s="317"/>
      <c r="H686" s="327"/>
      <c r="J686" s="317"/>
      <c r="K686" s="317"/>
    </row>
    <row r="687" spans="1:11" s="323" customFormat="1">
      <c r="A687" s="543"/>
      <c r="B687" s="291" t="str">
        <f t="shared" si="26"/>
        <v>5</v>
      </c>
      <c r="C687" s="616"/>
      <c r="D687" s="616"/>
      <c r="E687" s="616"/>
      <c r="F687" s="317"/>
      <c r="G687" s="317"/>
      <c r="H687" s="327"/>
      <c r="J687" s="317"/>
      <c r="K687" s="317"/>
    </row>
    <row r="688" spans="1:11" s="323" customFormat="1">
      <c r="A688" s="543"/>
      <c r="B688" s="291" t="str">
        <f t="shared" si="26"/>
        <v>5</v>
      </c>
      <c r="C688" s="616"/>
      <c r="D688" s="616"/>
      <c r="E688" s="616"/>
      <c r="F688" s="317"/>
      <c r="G688" s="317"/>
      <c r="H688" s="327"/>
      <c r="J688" s="317"/>
      <c r="K688" s="317"/>
    </row>
    <row r="689" spans="1:11" s="323" customFormat="1">
      <c r="A689" s="543"/>
      <c r="B689" s="291" t="str">
        <f t="shared" si="26"/>
        <v>5</v>
      </c>
      <c r="C689" s="616"/>
      <c r="D689" s="616"/>
      <c r="E689" s="616"/>
      <c r="F689" s="317"/>
      <c r="G689" s="317"/>
      <c r="H689" s="327"/>
      <c r="J689" s="317"/>
      <c r="K689" s="317"/>
    </row>
    <row r="690" spans="1:11" s="323" customFormat="1">
      <c r="A690" s="543"/>
      <c r="B690" s="291" t="str">
        <f t="shared" si="26"/>
        <v>5</v>
      </c>
      <c r="C690" s="616"/>
      <c r="D690" s="616"/>
      <c r="E690" s="616"/>
      <c r="F690" s="317"/>
      <c r="G690" s="317"/>
      <c r="H690" s="327"/>
      <c r="J690" s="317"/>
      <c r="K690" s="317"/>
    </row>
    <row r="691" spans="1:11" s="323" customFormat="1">
      <c r="A691" s="543"/>
      <c r="B691" s="291" t="str">
        <f t="shared" si="26"/>
        <v>5</v>
      </c>
      <c r="C691" s="295"/>
      <c r="D691" s="295"/>
      <c r="E691" s="295"/>
      <c r="F691" s="317"/>
      <c r="G691" s="317"/>
      <c r="H691" s="327"/>
      <c r="J691" s="317"/>
      <c r="K691" s="317"/>
    </row>
    <row r="692" spans="1:11" s="323" customFormat="1">
      <c r="A692" s="543"/>
      <c r="B692" s="291" t="str">
        <f t="shared" si="26"/>
        <v>5</v>
      </c>
      <c r="C692" s="295" t="s">
        <v>1139</v>
      </c>
      <c r="F692" s="317"/>
      <c r="G692" s="317"/>
      <c r="H692" s="327"/>
      <c r="J692" s="317"/>
      <c r="K692" s="317"/>
    </row>
    <row r="693" spans="1:11" s="323" customFormat="1">
      <c r="A693" s="543"/>
      <c r="B693" s="291" t="str">
        <f t="shared" si="26"/>
        <v>5</v>
      </c>
      <c r="C693" s="312" t="s">
        <v>986</v>
      </c>
      <c r="D693" s="313">
        <v>80</v>
      </c>
      <c r="E693" s="320" t="str">
        <f>IF(OR(D693="",D693=1),"","a")</f>
        <v>a</v>
      </c>
      <c r="F693" s="313">
        <v>0</v>
      </c>
      <c r="G693" s="320" t="str">
        <f>IF(N(D693)=0,0,"Kn")</f>
        <v>Kn</v>
      </c>
      <c r="H693" s="321">
        <f>D693*F693</f>
        <v>0</v>
      </c>
      <c r="J693" s="317"/>
      <c r="K693" s="317"/>
    </row>
    <row r="694" spans="1:11" s="323" customFormat="1">
      <c r="A694" s="543"/>
      <c r="B694" s="291" t="str">
        <f t="shared" ref="B694:B725" si="27">IF(A694="",B693,B693+1)</f>
        <v>5</v>
      </c>
      <c r="C694" s="295" t="s">
        <v>1140</v>
      </c>
      <c r="F694" s="317"/>
      <c r="G694" s="317"/>
      <c r="H694" s="327"/>
      <c r="J694" s="317"/>
      <c r="K694" s="317"/>
    </row>
    <row r="695" spans="1:11" s="323" customFormat="1">
      <c r="A695" s="543"/>
      <c r="B695" s="291" t="str">
        <f t="shared" si="27"/>
        <v>5</v>
      </c>
      <c r="C695" s="312" t="s">
        <v>986</v>
      </c>
      <c r="D695" s="313">
        <v>105</v>
      </c>
      <c r="E695" s="320" t="str">
        <f>IF(OR(D695="",D695=1),"","a")</f>
        <v>a</v>
      </c>
      <c r="F695" s="313">
        <v>0</v>
      </c>
      <c r="G695" s="320" t="str">
        <f>IF(N(D695)=0,0,"Kn")</f>
        <v>Kn</v>
      </c>
      <c r="H695" s="321">
        <f>D695*F695</f>
        <v>0</v>
      </c>
      <c r="J695" s="317"/>
      <c r="K695" s="317"/>
    </row>
    <row r="696" spans="1:11" s="323" customFormat="1">
      <c r="A696" s="543"/>
      <c r="B696" s="291" t="str">
        <f t="shared" si="27"/>
        <v>5</v>
      </c>
      <c r="C696" s="295" t="s">
        <v>1141</v>
      </c>
      <c r="F696" s="317"/>
      <c r="G696" s="317"/>
      <c r="H696" s="327"/>
      <c r="J696" s="317"/>
      <c r="K696" s="317"/>
    </row>
    <row r="697" spans="1:11" s="323" customFormat="1">
      <c r="A697" s="543"/>
      <c r="B697" s="291" t="str">
        <f t="shared" si="27"/>
        <v>5</v>
      </c>
      <c r="C697" s="312" t="s">
        <v>986</v>
      </c>
      <c r="D697" s="313">
        <v>45</v>
      </c>
      <c r="E697" s="320" t="str">
        <f>IF(OR(D697="",D697=1),"","a")</f>
        <v>a</v>
      </c>
      <c r="F697" s="313">
        <v>0</v>
      </c>
      <c r="G697" s="320" t="str">
        <f>IF(N(D697)=0,0,"Kn")</f>
        <v>Kn</v>
      </c>
      <c r="H697" s="321">
        <f>D697*F697</f>
        <v>0</v>
      </c>
      <c r="J697" s="317"/>
      <c r="K697" s="317"/>
    </row>
    <row r="698" spans="1:11" s="323" customFormat="1">
      <c r="A698" s="543"/>
      <c r="B698" s="291" t="str">
        <f t="shared" si="27"/>
        <v>5</v>
      </c>
      <c r="C698" s="295" t="s">
        <v>1142</v>
      </c>
      <c r="F698" s="317"/>
      <c r="G698" s="317"/>
      <c r="H698" s="327"/>
      <c r="J698" s="317"/>
      <c r="K698" s="317"/>
    </row>
    <row r="699" spans="1:11" s="323" customFormat="1">
      <c r="A699" s="543"/>
      <c r="B699" s="291" t="str">
        <f t="shared" si="27"/>
        <v>5</v>
      </c>
      <c r="C699" s="312" t="s">
        <v>986</v>
      </c>
      <c r="D699" s="313">
        <v>70</v>
      </c>
      <c r="E699" s="320" t="str">
        <f>IF(OR(D699="",D699=1),"","a")</f>
        <v>a</v>
      </c>
      <c r="F699" s="313">
        <v>0</v>
      </c>
      <c r="G699" s="320" t="str">
        <f>IF(N(D699)=0,0,"Kn")</f>
        <v>Kn</v>
      </c>
      <c r="H699" s="321">
        <f>D699*F699</f>
        <v>0</v>
      </c>
      <c r="J699" s="317"/>
      <c r="K699" s="317"/>
    </row>
    <row r="700" spans="1:11" s="126" customFormat="1">
      <c r="A700" s="538"/>
      <c r="B700" s="291" t="str">
        <f t="shared" si="27"/>
        <v>5</v>
      </c>
      <c r="C700" s="305"/>
      <c r="D700" s="305"/>
      <c r="E700" s="306"/>
      <c r="F700" s="305"/>
      <c r="G700" s="306"/>
      <c r="H700" s="307"/>
    </row>
    <row r="701" spans="1:11" s="323" customFormat="1">
      <c r="A701" s="543"/>
      <c r="B701" s="346" t="s">
        <v>584</v>
      </c>
      <c r="C701" s="616" t="s">
        <v>1143</v>
      </c>
      <c r="D701" s="616"/>
      <c r="E701" s="616"/>
      <c r="F701" s="317"/>
      <c r="G701" s="317"/>
      <c r="H701" s="327"/>
      <c r="J701" s="317"/>
      <c r="K701" s="317"/>
    </row>
    <row r="702" spans="1:11" s="323" customFormat="1">
      <c r="A702" s="543"/>
      <c r="B702" s="291" t="str">
        <f t="shared" si="27"/>
        <v>6</v>
      </c>
      <c r="C702" s="616"/>
      <c r="D702" s="616"/>
      <c r="E702" s="616"/>
      <c r="F702" s="317"/>
      <c r="G702" s="317"/>
      <c r="H702" s="327"/>
      <c r="J702" s="317"/>
      <c r="K702" s="317"/>
    </row>
    <row r="703" spans="1:11" s="323" customFormat="1">
      <c r="A703" s="543"/>
      <c r="B703" s="291" t="str">
        <f t="shared" si="27"/>
        <v>6</v>
      </c>
      <c r="C703" s="616"/>
      <c r="D703" s="616"/>
      <c r="E703" s="616"/>
      <c r="F703" s="317"/>
      <c r="G703" s="317"/>
      <c r="H703" s="327"/>
      <c r="J703" s="317"/>
      <c r="K703" s="317"/>
    </row>
    <row r="704" spans="1:11" s="323" customFormat="1">
      <c r="A704" s="543"/>
      <c r="B704" s="291" t="str">
        <f t="shared" si="27"/>
        <v>6</v>
      </c>
      <c r="C704" s="295"/>
      <c r="F704" s="317"/>
      <c r="G704" s="317"/>
      <c r="H704" s="327"/>
      <c r="J704" s="317"/>
      <c r="K704" s="317"/>
    </row>
    <row r="705" spans="1:11" s="323" customFormat="1">
      <c r="A705" s="543"/>
      <c r="B705" s="291" t="str">
        <f t="shared" si="27"/>
        <v>6</v>
      </c>
      <c r="C705" s="312" t="s">
        <v>986</v>
      </c>
      <c r="D705" s="313">
        <v>125</v>
      </c>
      <c r="E705" s="320" t="str">
        <f>IF(OR(D705="",D705=1),"","a")</f>
        <v>a</v>
      </c>
      <c r="F705" s="313">
        <v>0</v>
      </c>
      <c r="G705" s="320" t="str">
        <f>IF(N(D705)=0,0,"Kn")</f>
        <v>Kn</v>
      </c>
      <c r="H705" s="321">
        <f>D705*F705</f>
        <v>0</v>
      </c>
      <c r="J705" s="317"/>
      <c r="K705" s="317"/>
    </row>
    <row r="706" spans="1:11" s="323" customFormat="1">
      <c r="A706" s="543"/>
      <c r="B706" s="291" t="str">
        <f t="shared" si="27"/>
        <v>6</v>
      </c>
      <c r="C706" s="296"/>
      <c r="D706" s="317"/>
      <c r="E706" s="326"/>
      <c r="F706" s="317"/>
      <c r="G706" s="326"/>
      <c r="H706" s="327"/>
      <c r="J706" s="317"/>
      <c r="K706" s="317"/>
    </row>
    <row r="707" spans="1:11" s="323" customFormat="1">
      <c r="A707" s="543"/>
      <c r="B707" s="346" t="s">
        <v>579</v>
      </c>
      <c r="C707" s="616" t="s">
        <v>1144</v>
      </c>
      <c r="D707" s="616"/>
      <c r="E707" s="616"/>
      <c r="F707" s="317"/>
      <c r="G707" s="317"/>
      <c r="H707" s="327"/>
      <c r="J707" s="317"/>
      <c r="K707" s="317"/>
    </row>
    <row r="708" spans="1:11" s="323" customFormat="1">
      <c r="A708" s="543"/>
      <c r="B708" s="291" t="str">
        <f t="shared" si="27"/>
        <v>7</v>
      </c>
      <c r="C708" s="616"/>
      <c r="D708" s="616"/>
      <c r="E708" s="616"/>
      <c r="F708" s="317"/>
      <c r="G708" s="317"/>
      <c r="H708" s="327"/>
      <c r="J708" s="317"/>
      <c r="K708" s="317"/>
    </row>
    <row r="709" spans="1:11" s="323" customFormat="1">
      <c r="A709" s="543"/>
      <c r="B709" s="291" t="str">
        <f t="shared" si="27"/>
        <v>7</v>
      </c>
      <c r="C709" s="616"/>
      <c r="D709" s="616"/>
      <c r="E709" s="616"/>
      <c r="H709" s="325"/>
      <c r="J709" s="317"/>
      <c r="K709" s="317"/>
    </row>
    <row r="710" spans="1:11" s="323" customFormat="1">
      <c r="A710" s="543"/>
      <c r="B710" s="291" t="str">
        <f t="shared" si="27"/>
        <v>7</v>
      </c>
      <c r="C710" s="295"/>
      <c r="D710" s="295"/>
      <c r="E710" s="295"/>
      <c r="H710" s="325"/>
      <c r="J710" s="317"/>
      <c r="K710" s="317"/>
    </row>
    <row r="711" spans="1:11" s="359" customFormat="1">
      <c r="A711" s="546"/>
      <c r="B711" s="291" t="str">
        <f t="shared" si="27"/>
        <v>7</v>
      </c>
      <c r="C711" s="293" t="s">
        <v>1145</v>
      </c>
      <c r="H711" s="372"/>
      <c r="J711" s="373"/>
      <c r="K711" s="373"/>
    </row>
    <row r="712" spans="1:11" s="359" customFormat="1">
      <c r="A712" s="546"/>
      <c r="B712" s="291" t="str">
        <f t="shared" si="27"/>
        <v>7</v>
      </c>
      <c r="C712" s="374" t="s">
        <v>986</v>
      </c>
      <c r="D712" s="361">
        <v>85</v>
      </c>
      <c r="E712" s="362" t="str">
        <f>IF(OR(D712="",D712=1),"","a")</f>
        <v>a</v>
      </c>
      <c r="F712" s="361">
        <v>0</v>
      </c>
      <c r="G712" s="362" t="str">
        <f>IF(N(D712)=0,0,"Kn")</f>
        <v>Kn</v>
      </c>
      <c r="H712" s="375">
        <f>D712*F712</f>
        <v>0</v>
      </c>
      <c r="J712" s="373"/>
      <c r="K712" s="373"/>
    </row>
    <row r="713" spans="1:11" s="323" customFormat="1">
      <c r="A713" s="543"/>
      <c r="B713" s="346" t="s">
        <v>1657</v>
      </c>
      <c r="C713" s="616" t="s">
        <v>1146</v>
      </c>
      <c r="D713" s="616"/>
      <c r="E713" s="616"/>
      <c r="F713" s="317"/>
      <c r="G713" s="317"/>
      <c r="H713" s="327"/>
      <c r="J713" s="317"/>
      <c r="K713" s="317"/>
    </row>
    <row r="714" spans="1:11" s="323" customFormat="1">
      <c r="A714" s="543"/>
      <c r="B714" s="291" t="str">
        <f t="shared" si="27"/>
        <v>8</v>
      </c>
      <c r="C714" s="616"/>
      <c r="D714" s="616"/>
      <c r="E714" s="616"/>
      <c r="F714" s="317"/>
      <c r="G714" s="317"/>
      <c r="H714" s="327"/>
      <c r="J714" s="317"/>
      <c r="K714" s="317"/>
    </row>
    <row r="715" spans="1:11" s="323" customFormat="1">
      <c r="A715" s="543"/>
      <c r="B715" s="291" t="str">
        <f t="shared" si="27"/>
        <v>8</v>
      </c>
      <c r="C715" s="616"/>
      <c r="D715" s="616"/>
      <c r="E715" s="616"/>
      <c r="H715" s="325"/>
      <c r="J715" s="317"/>
      <c r="K715" s="317"/>
    </row>
    <row r="716" spans="1:11" s="323" customFormat="1">
      <c r="A716" s="543"/>
      <c r="B716" s="291" t="str">
        <f t="shared" si="27"/>
        <v>8</v>
      </c>
      <c r="C716" s="295"/>
      <c r="D716" s="295"/>
      <c r="E716" s="295"/>
      <c r="H716" s="325"/>
      <c r="J716" s="317"/>
      <c r="K716" s="317"/>
    </row>
    <row r="717" spans="1:11" s="359" customFormat="1">
      <c r="A717" s="546"/>
      <c r="B717" s="376" t="str">
        <f t="shared" si="27"/>
        <v>8</v>
      </c>
      <c r="C717" s="374" t="s">
        <v>882</v>
      </c>
      <c r="D717" s="361">
        <v>1</v>
      </c>
      <c r="E717" s="362" t="str">
        <f>IF(OR(D717="",D717=1),"","a")</f>
        <v/>
      </c>
      <c r="F717" s="361">
        <v>0</v>
      </c>
      <c r="G717" s="362" t="str">
        <f>IF(N(D717)=0,0,"Kn")</f>
        <v>Kn</v>
      </c>
      <c r="H717" s="375">
        <f>D717*F717</f>
        <v>0</v>
      </c>
      <c r="J717" s="373"/>
      <c r="K717" s="373"/>
    </row>
    <row r="718" spans="1:11" s="323" customFormat="1">
      <c r="A718" s="543"/>
      <c r="B718" s="291" t="str">
        <f t="shared" si="27"/>
        <v>8</v>
      </c>
      <c r="C718" s="296"/>
      <c r="D718" s="317"/>
      <c r="E718" s="326"/>
      <c r="F718" s="317"/>
      <c r="G718" s="326"/>
      <c r="H718" s="327"/>
      <c r="J718" s="317"/>
      <c r="K718" s="317"/>
    </row>
    <row r="719" spans="1:11" s="126" customFormat="1" ht="12.75" customHeight="1">
      <c r="A719" s="538"/>
      <c r="B719" s="346" t="s">
        <v>1658</v>
      </c>
      <c r="C719" s="614" t="s">
        <v>1147</v>
      </c>
      <c r="D719" s="614"/>
      <c r="E719" s="614"/>
      <c r="G719" s="268">
        <f>IF(N(D719)=0,0,"Kn")</f>
        <v>0</v>
      </c>
      <c r="H719" s="269">
        <f>IF(N(D719)=0,0,F719*D719)</f>
        <v>0</v>
      </c>
    </row>
    <row r="720" spans="1:11" s="126" customFormat="1">
      <c r="A720" s="538"/>
      <c r="B720" s="291" t="str">
        <f t="shared" si="27"/>
        <v>9</v>
      </c>
      <c r="C720" s="614"/>
      <c r="D720" s="614"/>
      <c r="E720" s="614"/>
      <c r="G720" s="268">
        <f>IF(N(D720)=0,0,"Kn")</f>
        <v>0</v>
      </c>
      <c r="H720" s="269">
        <f>IF(N(D720)=0,0,F720*D720)</f>
        <v>0</v>
      </c>
    </row>
    <row r="721" spans="1:11" s="126" customFormat="1">
      <c r="A721" s="538"/>
      <c r="B721" s="291" t="str">
        <f t="shared" si="27"/>
        <v>9</v>
      </c>
      <c r="E721" s="268" t="str">
        <f>IF(OR(D721="",D721=1),"","a")</f>
        <v/>
      </c>
      <c r="G721" s="268">
        <f>IF(N(D721)=0,0,"Kn")</f>
        <v>0</v>
      </c>
      <c r="H721" s="269">
        <f>IF(N(D721)=0,0,F721*D721)</f>
        <v>0</v>
      </c>
    </row>
    <row r="722" spans="1:11" s="323" customFormat="1">
      <c r="A722" s="543"/>
      <c r="B722" s="291" t="str">
        <f t="shared" si="27"/>
        <v>9</v>
      </c>
      <c r="C722" s="319" t="s">
        <v>244</v>
      </c>
      <c r="D722" s="313">
        <v>190</v>
      </c>
      <c r="E722" s="320" t="str">
        <f>IF(OR(D722="",D722=1),"","a")</f>
        <v>a</v>
      </c>
      <c r="F722" s="313">
        <v>0</v>
      </c>
      <c r="G722" s="320" t="str">
        <f>IF(N(D722)=0,0,"Kn")</f>
        <v>Kn</v>
      </c>
      <c r="H722" s="322">
        <f>F722*D722</f>
        <v>0</v>
      </c>
    </row>
    <row r="723" spans="1:11" s="323" customFormat="1">
      <c r="A723" s="543"/>
      <c r="B723" s="291" t="str">
        <f t="shared" si="27"/>
        <v>9</v>
      </c>
      <c r="C723" s="305"/>
      <c r="D723" s="317"/>
      <c r="E723" s="326"/>
      <c r="F723" s="317"/>
      <c r="G723" s="326"/>
      <c r="H723" s="327"/>
    </row>
    <row r="724" spans="1:11" s="323" customFormat="1">
      <c r="A724" s="543"/>
      <c r="B724" s="346" t="s">
        <v>599</v>
      </c>
      <c r="C724" s="616" t="s">
        <v>1148</v>
      </c>
      <c r="D724" s="616"/>
      <c r="E724" s="616"/>
      <c r="F724" s="317"/>
      <c r="G724" s="317"/>
      <c r="H724" s="327"/>
      <c r="J724" s="317"/>
      <c r="K724" s="317"/>
    </row>
    <row r="725" spans="1:11" s="323" customFormat="1">
      <c r="A725" s="543"/>
      <c r="B725" s="291" t="str">
        <f t="shared" si="27"/>
        <v>10</v>
      </c>
      <c r="C725" s="616"/>
      <c r="D725" s="616"/>
      <c r="E725" s="616"/>
      <c r="F725" s="317"/>
      <c r="G725" s="317"/>
      <c r="H725" s="327"/>
      <c r="J725" s="317"/>
      <c r="K725" s="317"/>
    </row>
    <row r="726" spans="1:11" s="323" customFormat="1">
      <c r="A726" s="543"/>
      <c r="B726" s="291" t="str">
        <f t="shared" ref="B726:B732" si="28">IF(A726="",B725,B725+1)</f>
        <v>10</v>
      </c>
      <c r="C726" s="616"/>
      <c r="D726" s="616"/>
      <c r="E726" s="616"/>
      <c r="H726" s="325"/>
      <c r="J726" s="317"/>
      <c r="K726" s="317"/>
    </row>
    <row r="727" spans="1:11" s="323" customFormat="1">
      <c r="A727" s="543"/>
      <c r="B727" s="291" t="str">
        <f t="shared" si="28"/>
        <v>10</v>
      </c>
      <c r="C727" s="295"/>
      <c r="D727" s="295"/>
      <c r="E727" s="295"/>
      <c r="H727" s="325"/>
      <c r="J727" s="317"/>
      <c r="K727" s="317"/>
    </row>
    <row r="728" spans="1:11" s="359" customFormat="1">
      <c r="A728" s="546"/>
      <c r="B728" s="376" t="str">
        <f t="shared" si="28"/>
        <v>10</v>
      </c>
      <c r="C728" s="374" t="s">
        <v>986</v>
      </c>
      <c r="D728" s="361">
        <v>15</v>
      </c>
      <c r="E728" s="362" t="str">
        <f>IF(OR(D728="",D728=1),"","a")</f>
        <v>a</v>
      </c>
      <c r="F728" s="361">
        <v>0</v>
      </c>
      <c r="G728" s="362" t="str">
        <f>IF(N(D728)=0,0,"Kn")</f>
        <v>Kn</v>
      </c>
      <c r="H728" s="375">
        <f>D728*F728</f>
        <v>0</v>
      </c>
      <c r="J728" s="373"/>
      <c r="K728" s="373"/>
    </row>
    <row r="729" spans="1:11" s="323" customFormat="1">
      <c r="A729" s="543"/>
      <c r="B729" s="291" t="str">
        <f t="shared" si="28"/>
        <v>10</v>
      </c>
      <c r="C729" s="305"/>
      <c r="D729" s="317"/>
      <c r="E729" s="326"/>
      <c r="F729" s="317"/>
      <c r="G729" s="326"/>
      <c r="H729" s="327"/>
    </row>
    <row r="730" spans="1:11" s="126" customFormat="1">
      <c r="A730" s="538"/>
      <c r="B730" s="291" t="str">
        <f t="shared" si="28"/>
        <v>10</v>
      </c>
      <c r="C730" s="358"/>
      <c r="D730" s="305"/>
      <c r="E730" s="306"/>
      <c r="F730" s="305"/>
      <c r="G730" s="306"/>
      <c r="H730" s="307"/>
    </row>
    <row r="731" spans="1:11" s="113" customFormat="1" ht="13.5" thickBot="1">
      <c r="A731" s="537"/>
      <c r="B731" s="291" t="str">
        <f t="shared" si="28"/>
        <v>10</v>
      </c>
      <c r="C731" s="377"/>
      <c r="D731" s="377"/>
      <c r="E731" s="377"/>
      <c r="F731" s="299"/>
      <c r="G731" s="378"/>
      <c r="H731" s="300"/>
    </row>
    <row r="732" spans="1:11" s="113" customFormat="1" ht="13.5" thickBot="1">
      <c r="A732" s="537"/>
      <c r="B732" s="291" t="str">
        <f t="shared" si="28"/>
        <v>10</v>
      </c>
      <c r="C732" s="602" t="s">
        <v>1149</v>
      </c>
      <c r="D732" s="603"/>
      <c r="E732" s="603"/>
      <c r="F732" s="367"/>
      <c r="G732" s="368" t="s">
        <v>996</v>
      </c>
      <c r="H732" s="369">
        <f>SUM(H631:H731)</f>
        <v>0</v>
      </c>
    </row>
    <row r="733" spans="1:11">
      <c r="B733" s="125"/>
      <c r="C733" s="339"/>
      <c r="D733" s="339"/>
      <c r="E733" s="339"/>
      <c r="F733" s="285"/>
      <c r="G733" s="340"/>
      <c r="H733" s="292"/>
      <c r="J733" s="295"/>
      <c r="K733" s="295"/>
    </row>
    <row r="734" spans="1:11">
      <c r="B734" s="125"/>
      <c r="C734" s="339"/>
      <c r="D734" s="339"/>
      <c r="E734" s="339"/>
      <c r="F734" s="285"/>
      <c r="G734" s="340"/>
      <c r="H734" s="292"/>
      <c r="J734" s="295"/>
      <c r="K734" s="295"/>
    </row>
    <row r="735" spans="1:11" s="345" customFormat="1" ht="13.5" thickBot="1">
      <c r="A735" s="544"/>
      <c r="B735" s="102"/>
      <c r="C735" s="379"/>
      <c r="D735" s="379"/>
      <c r="E735" s="379"/>
      <c r="F735" s="138"/>
      <c r="G735" s="380"/>
      <c r="H735" s="381"/>
    </row>
    <row r="736" spans="1:11" s="345" customFormat="1" ht="13.5" thickBot="1">
      <c r="A736" s="544"/>
      <c r="B736" s="342" t="s">
        <v>1150</v>
      </c>
      <c r="C736" s="598" t="s">
        <v>1151</v>
      </c>
      <c r="D736" s="598"/>
      <c r="E736" s="598"/>
      <c r="F736" s="599"/>
      <c r="G736" s="343">
        <f>IF(N(D736)=0,0,"Kn")</f>
        <v>0</v>
      </c>
      <c r="H736" s="344">
        <f>IF(N(D736)=0,0,F736*D736)</f>
        <v>0</v>
      </c>
    </row>
    <row r="737" spans="1:15" s="113" customFormat="1">
      <c r="A737" s="537"/>
      <c r="B737" s="264"/>
      <c r="C737" s="265"/>
      <c r="D737" s="265"/>
      <c r="E737" s="265"/>
      <c r="F737" s="265"/>
      <c r="G737" s="266"/>
      <c r="H737" s="267"/>
    </row>
    <row r="738" spans="1:15" ht="12.75" customHeight="1">
      <c r="B738" s="346" t="s">
        <v>573</v>
      </c>
      <c r="C738" s="640" t="s">
        <v>1152</v>
      </c>
      <c r="D738" s="640"/>
      <c r="E738" s="640"/>
      <c r="J738" s="295"/>
      <c r="K738" s="295"/>
    </row>
    <row r="739" spans="1:15">
      <c r="B739" s="291" t="str">
        <f t="shared" ref="B739:B802" si="29">IF(A739="",B738,B738+1)</f>
        <v>1</v>
      </c>
      <c r="C739" s="640"/>
      <c r="D739" s="640"/>
      <c r="E739" s="640"/>
      <c r="J739" s="295"/>
      <c r="K739" s="295"/>
    </row>
    <row r="740" spans="1:15">
      <c r="B740" s="291" t="str">
        <f t="shared" si="29"/>
        <v>1</v>
      </c>
      <c r="C740" s="640"/>
      <c r="D740" s="640"/>
      <c r="E740" s="640"/>
      <c r="J740" s="296"/>
      <c r="K740" s="296"/>
      <c r="L740" s="285"/>
      <c r="M740" s="285"/>
      <c r="N740" s="285"/>
      <c r="O740" s="285"/>
    </row>
    <row r="741" spans="1:15">
      <c r="B741" s="291" t="str">
        <f t="shared" si="29"/>
        <v>1</v>
      </c>
      <c r="C741" s="640"/>
      <c r="D741" s="640"/>
      <c r="E741" s="640"/>
      <c r="J741" s="296"/>
      <c r="K741" s="296"/>
      <c r="L741" s="285"/>
      <c r="M741" s="285"/>
      <c r="N741" s="285"/>
      <c r="O741" s="285"/>
    </row>
    <row r="742" spans="1:15">
      <c r="B742" s="291" t="str">
        <f t="shared" si="29"/>
        <v>1</v>
      </c>
      <c r="C742" s="640"/>
      <c r="D742" s="640"/>
      <c r="E742" s="640"/>
      <c r="J742" s="296"/>
      <c r="K742" s="296"/>
      <c r="L742" s="285"/>
      <c r="M742" s="285"/>
      <c r="N742" s="285"/>
      <c r="O742" s="285"/>
    </row>
    <row r="743" spans="1:15">
      <c r="B743" s="291" t="str">
        <f t="shared" si="29"/>
        <v>1</v>
      </c>
      <c r="C743" s="640"/>
      <c r="D743" s="640"/>
      <c r="E743" s="640"/>
      <c r="J743" s="296"/>
      <c r="K743" s="296"/>
      <c r="L743" s="285"/>
      <c r="M743" s="285"/>
      <c r="N743" s="285"/>
      <c r="O743" s="285"/>
    </row>
    <row r="744" spans="1:15">
      <c r="B744" s="291" t="str">
        <f t="shared" si="29"/>
        <v>1</v>
      </c>
      <c r="C744" s="640"/>
      <c r="D744" s="640"/>
      <c r="E744" s="640"/>
      <c r="J744" s="296"/>
      <c r="K744" s="296"/>
      <c r="L744" s="285"/>
      <c r="M744" s="285"/>
      <c r="N744" s="285"/>
      <c r="O744" s="285"/>
    </row>
    <row r="745" spans="1:15">
      <c r="B745" s="291" t="str">
        <f t="shared" si="29"/>
        <v>1</v>
      </c>
      <c r="C745" s="640"/>
      <c r="D745" s="640"/>
      <c r="E745" s="640"/>
      <c r="J745" s="296"/>
      <c r="K745" s="296"/>
      <c r="L745" s="285"/>
      <c r="M745" s="285"/>
      <c r="N745" s="285"/>
      <c r="O745" s="285"/>
    </row>
    <row r="746" spans="1:15" ht="12.75" customHeight="1">
      <c r="B746" s="291" t="str">
        <f t="shared" si="29"/>
        <v>1</v>
      </c>
      <c r="C746" s="295" t="s">
        <v>1044</v>
      </c>
      <c r="D746" s="640" t="s">
        <v>1153</v>
      </c>
      <c r="E746" s="640"/>
      <c r="J746" s="296"/>
      <c r="K746" s="296"/>
      <c r="L746" s="285"/>
      <c r="M746" s="285"/>
      <c r="N746" s="285"/>
      <c r="O746" s="285"/>
    </row>
    <row r="747" spans="1:15" ht="12.75" customHeight="1">
      <c r="B747" s="291" t="str">
        <f t="shared" si="29"/>
        <v>1</v>
      </c>
      <c r="C747" s="295" t="s">
        <v>1154</v>
      </c>
      <c r="D747" s="293" t="s">
        <v>1155</v>
      </c>
      <c r="E747" s="293"/>
      <c r="J747" s="296"/>
      <c r="K747" s="296"/>
      <c r="L747" s="285"/>
      <c r="M747" s="285"/>
      <c r="N747" s="285"/>
      <c r="O747" s="285"/>
    </row>
    <row r="748" spans="1:15" s="323" customFormat="1" ht="12.75" customHeight="1">
      <c r="A748" s="543"/>
      <c r="B748" s="291" t="str">
        <f t="shared" si="29"/>
        <v>1</v>
      </c>
      <c r="C748" s="295" t="s">
        <v>1156</v>
      </c>
      <c r="D748" s="640" t="s">
        <v>1157</v>
      </c>
      <c r="E748" s="640"/>
      <c r="H748" s="325"/>
      <c r="J748" s="317"/>
      <c r="K748" s="317"/>
      <c r="L748" s="317"/>
      <c r="M748" s="317"/>
      <c r="N748" s="317"/>
      <c r="O748" s="317"/>
    </row>
    <row r="749" spans="1:15" s="323" customFormat="1" ht="12.75" customHeight="1">
      <c r="A749" s="543"/>
      <c r="B749" s="291" t="str">
        <f t="shared" si="29"/>
        <v>1</v>
      </c>
      <c r="C749" s="295" t="s">
        <v>1158</v>
      </c>
      <c r="D749" s="640" t="s">
        <v>1159</v>
      </c>
      <c r="E749" s="640"/>
      <c r="H749" s="325"/>
      <c r="J749" s="317"/>
      <c r="K749" s="317"/>
      <c r="L749" s="317"/>
      <c r="M749" s="317"/>
      <c r="N749" s="317"/>
      <c r="O749" s="317"/>
    </row>
    <row r="750" spans="1:15" s="323" customFormat="1" ht="12.75" customHeight="1">
      <c r="A750" s="543"/>
      <c r="B750" s="291" t="str">
        <f t="shared" si="29"/>
        <v>1</v>
      </c>
      <c r="C750" s="295" t="s">
        <v>1160</v>
      </c>
      <c r="D750" s="640" t="s">
        <v>1161</v>
      </c>
      <c r="E750" s="640"/>
      <c r="H750" s="325"/>
      <c r="J750" s="317"/>
      <c r="K750" s="326"/>
      <c r="L750" s="317"/>
      <c r="M750" s="326"/>
      <c r="N750" s="317"/>
      <c r="O750" s="317"/>
    </row>
    <row r="751" spans="1:15" s="126" customFormat="1">
      <c r="A751" s="538"/>
      <c r="B751" s="291" t="str">
        <f t="shared" si="29"/>
        <v>1</v>
      </c>
      <c r="C751" s="382" t="s">
        <v>1162</v>
      </c>
      <c r="D751" s="333" t="s">
        <v>1163</v>
      </c>
      <c r="E751" s="333"/>
      <c r="H751" s="269"/>
    </row>
    <row r="752" spans="1:15" s="126" customFormat="1">
      <c r="A752" s="538"/>
      <c r="B752" s="291" t="str">
        <f t="shared" si="29"/>
        <v>1</v>
      </c>
      <c r="C752" s="382" t="s">
        <v>1164</v>
      </c>
      <c r="D752" s="333" t="s">
        <v>1165</v>
      </c>
      <c r="E752" s="333"/>
      <c r="H752" s="269"/>
    </row>
    <row r="753" spans="1:15" ht="12.75" customHeight="1">
      <c r="B753" s="291" t="str">
        <f t="shared" si="29"/>
        <v>1</v>
      </c>
      <c r="C753" s="616" t="s">
        <v>1166</v>
      </c>
      <c r="D753" s="616"/>
      <c r="E753" s="616"/>
      <c r="J753" s="285"/>
      <c r="K753" s="318"/>
      <c r="L753" s="285"/>
      <c r="M753" s="318"/>
      <c r="N753" s="285"/>
      <c r="O753" s="285"/>
    </row>
    <row r="754" spans="1:15">
      <c r="B754" s="291" t="str">
        <f t="shared" si="29"/>
        <v>1</v>
      </c>
      <c r="C754" s="616"/>
      <c r="D754" s="616"/>
      <c r="E754" s="616"/>
      <c r="J754" s="285"/>
      <c r="K754" s="285"/>
      <c r="L754" s="285"/>
      <c r="M754" s="285"/>
      <c r="N754" s="285"/>
      <c r="O754" s="285"/>
    </row>
    <row r="755" spans="1:15" s="113" customFormat="1">
      <c r="A755" s="537"/>
      <c r="B755" s="291" t="str">
        <f t="shared" si="29"/>
        <v>1</v>
      </c>
      <c r="C755" s="632" t="s">
        <v>1167</v>
      </c>
      <c r="D755" s="632"/>
      <c r="E755" s="632"/>
      <c r="F755" s="299"/>
      <c r="G755" s="311"/>
      <c r="H755" s="300"/>
      <c r="I755" s="297"/>
      <c r="J755" s="297"/>
      <c r="K755" s="297"/>
    </row>
    <row r="756" spans="1:15" s="113" customFormat="1" ht="12.75" customHeight="1">
      <c r="A756" s="537"/>
      <c r="B756" s="291" t="str">
        <f t="shared" si="29"/>
        <v>1</v>
      </c>
      <c r="C756" s="632" t="s">
        <v>1168</v>
      </c>
      <c r="D756" s="632"/>
      <c r="E756" s="632"/>
      <c r="F756" s="299"/>
      <c r="G756" s="311"/>
      <c r="H756" s="300"/>
      <c r="I756" s="297"/>
      <c r="J756" s="297"/>
      <c r="K756" s="297"/>
    </row>
    <row r="757" spans="1:15" s="113" customFormat="1" ht="12.75" customHeight="1">
      <c r="A757" s="537"/>
      <c r="B757" s="291" t="str">
        <f t="shared" si="29"/>
        <v>1</v>
      </c>
      <c r="C757" s="632" t="s">
        <v>1169</v>
      </c>
      <c r="D757" s="632"/>
      <c r="E757" s="632"/>
      <c r="F757" s="299"/>
      <c r="G757" s="311"/>
      <c r="H757" s="300"/>
      <c r="I757" s="297"/>
      <c r="J757" s="297"/>
      <c r="K757" s="297"/>
    </row>
    <row r="758" spans="1:15" s="113" customFormat="1" ht="12.75" customHeight="1">
      <c r="A758" s="537"/>
      <c r="B758" s="291" t="str">
        <f t="shared" si="29"/>
        <v>1</v>
      </c>
      <c r="C758" s="632" t="s">
        <v>1170</v>
      </c>
      <c r="D758" s="632"/>
      <c r="E758" s="632"/>
      <c r="F758" s="299"/>
      <c r="G758" s="311"/>
      <c r="H758" s="300"/>
      <c r="I758" s="297"/>
      <c r="J758" s="297"/>
      <c r="K758" s="297"/>
    </row>
    <row r="759" spans="1:15" s="113" customFormat="1" ht="12.75" customHeight="1">
      <c r="A759" s="537"/>
      <c r="B759" s="291" t="str">
        <f t="shared" si="29"/>
        <v>1</v>
      </c>
      <c r="C759" s="632" t="s">
        <v>1171</v>
      </c>
      <c r="D759" s="632"/>
      <c r="E759" s="632"/>
      <c r="F759" s="299"/>
      <c r="G759" s="311"/>
      <c r="H759" s="300"/>
      <c r="I759" s="297"/>
      <c r="J759" s="297"/>
      <c r="K759" s="297"/>
    </row>
    <row r="760" spans="1:15" s="113" customFormat="1" ht="12.75" customHeight="1">
      <c r="A760" s="537"/>
      <c r="B760" s="291" t="str">
        <f t="shared" si="29"/>
        <v>1</v>
      </c>
      <c r="C760" s="632" t="s">
        <v>1172</v>
      </c>
      <c r="D760" s="632"/>
      <c r="E760" s="632"/>
      <c r="F760" s="299"/>
      <c r="G760" s="311"/>
      <c r="H760" s="300"/>
      <c r="I760" s="297"/>
      <c r="J760" s="297"/>
      <c r="K760" s="297"/>
    </row>
    <row r="761" spans="1:15" s="113" customFormat="1" ht="12.75" customHeight="1">
      <c r="A761" s="537"/>
      <c r="B761" s="291" t="str">
        <f t="shared" si="29"/>
        <v>1</v>
      </c>
      <c r="C761" s="632" t="s">
        <v>1173</v>
      </c>
      <c r="D761" s="632"/>
      <c r="E761" s="632"/>
      <c r="F761" s="299"/>
      <c r="G761" s="311"/>
      <c r="H761" s="300"/>
      <c r="I761" s="297"/>
      <c r="J761" s="297"/>
      <c r="K761" s="297"/>
    </row>
    <row r="762" spans="1:15" s="113" customFormat="1" ht="12.75" customHeight="1">
      <c r="A762" s="537"/>
      <c r="B762" s="291" t="str">
        <f t="shared" si="29"/>
        <v>1</v>
      </c>
      <c r="C762" s="632" t="s">
        <v>1174</v>
      </c>
      <c r="D762" s="632"/>
      <c r="E762" s="632"/>
      <c r="F762" s="299"/>
      <c r="G762" s="311"/>
      <c r="H762" s="300"/>
      <c r="I762" s="297"/>
      <c r="J762" s="297"/>
      <c r="K762" s="297"/>
    </row>
    <row r="763" spans="1:15" s="113" customFormat="1" ht="12.75" customHeight="1">
      <c r="A763" s="537"/>
      <c r="B763" s="291" t="str">
        <f t="shared" si="29"/>
        <v>1</v>
      </c>
      <c r="C763" s="632" t="s">
        <v>1175</v>
      </c>
      <c r="D763" s="632"/>
      <c r="E763" s="632"/>
      <c r="F763" s="299"/>
      <c r="G763" s="311"/>
      <c r="H763" s="300"/>
      <c r="I763" s="297"/>
      <c r="J763" s="297"/>
      <c r="K763" s="297"/>
    </row>
    <row r="764" spans="1:15" s="113" customFormat="1" ht="12.75" customHeight="1">
      <c r="A764" s="537"/>
      <c r="B764" s="291" t="str">
        <f t="shared" si="29"/>
        <v>1</v>
      </c>
      <c r="C764" s="632" t="s">
        <v>1176</v>
      </c>
      <c r="D764" s="632"/>
      <c r="E764" s="632"/>
      <c r="F764" s="299"/>
      <c r="G764" s="311"/>
      <c r="H764" s="300"/>
      <c r="I764" s="297"/>
      <c r="J764" s="297"/>
      <c r="K764" s="297"/>
    </row>
    <row r="765" spans="1:15">
      <c r="B765" s="291" t="str">
        <f t="shared" si="29"/>
        <v>1</v>
      </c>
      <c r="C765" s="295"/>
      <c r="D765" s="295"/>
      <c r="E765" s="295"/>
    </row>
    <row r="766" spans="1:15">
      <c r="B766" s="291" t="str">
        <f t="shared" si="29"/>
        <v>1</v>
      </c>
      <c r="C766" s="312" t="s">
        <v>882</v>
      </c>
      <c r="D766" s="354">
        <v>2</v>
      </c>
      <c r="E766" s="314" t="str">
        <f>IF(OR(D766="",D766=1),"","a")</f>
        <v>a</v>
      </c>
      <c r="F766" s="354">
        <v>0</v>
      </c>
      <c r="G766" s="314" t="str">
        <f>IF(N(D766)=0,0,"Kn")</f>
        <v>Kn</v>
      </c>
      <c r="H766" s="316">
        <f>F766*D766</f>
        <v>0</v>
      </c>
    </row>
    <row r="767" spans="1:15">
      <c r="B767" s="291" t="str">
        <f t="shared" si="29"/>
        <v>1</v>
      </c>
      <c r="C767" s="296"/>
      <c r="D767" s="285"/>
      <c r="E767" s="318"/>
      <c r="F767" s="285"/>
      <c r="G767" s="318"/>
      <c r="H767" s="292"/>
    </row>
    <row r="768" spans="1:15" ht="12.75" customHeight="1">
      <c r="B768" s="346" t="s">
        <v>600</v>
      </c>
      <c r="C768" s="640" t="s">
        <v>1177</v>
      </c>
      <c r="D768" s="640"/>
      <c r="E768" s="640"/>
      <c r="J768" s="295"/>
      <c r="K768" s="295"/>
    </row>
    <row r="769" spans="1:15">
      <c r="B769" s="291" t="str">
        <f t="shared" si="29"/>
        <v>2</v>
      </c>
      <c r="C769" s="640"/>
      <c r="D769" s="640"/>
      <c r="E769" s="640"/>
      <c r="J769" s="295"/>
      <c r="K769" s="295"/>
    </row>
    <row r="770" spans="1:15">
      <c r="B770" s="291" t="str">
        <f t="shared" si="29"/>
        <v>2</v>
      </c>
      <c r="C770" s="640"/>
      <c r="D770" s="640"/>
      <c r="E770" s="640"/>
      <c r="J770" s="296"/>
      <c r="K770" s="296"/>
      <c r="L770" s="285"/>
      <c r="M770" s="285"/>
      <c r="N770" s="285"/>
      <c r="O770" s="285"/>
    </row>
    <row r="771" spans="1:15">
      <c r="B771" s="291" t="str">
        <f t="shared" si="29"/>
        <v>2</v>
      </c>
      <c r="C771" s="640"/>
      <c r="D771" s="640"/>
      <c r="E771" s="640"/>
      <c r="J771" s="296"/>
      <c r="K771" s="296"/>
      <c r="L771" s="285"/>
      <c r="M771" s="285"/>
      <c r="N771" s="285"/>
      <c r="O771" s="285"/>
    </row>
    <row r="772" spans="1:15">
      <c r="B772" s="291" t="str">
        <f t="shared" si="29"/>
        <v>2</v>
      </c>
      <c r="C772" s="640"/>
      <c r="D772" s="640"/>
      <c r="E772" s="640"/>
      <c r="J772" s="296"/>
      <c r="K772" s="296"/>
      <c r="L772" s="285"/>
      <c r="M772" s="285"/>
      <c r="N772" s="285"/>
      <c r="O772" s="285"/>
    </row>
    <row r="773" spans="1:15" ht="12.75" customHeight="1">
      <c r="B773" s="291" t="str">
        <f t="shared" si="29"/>
        <v>2</v>
      </c>
      <c r="C773" s="295" t="s">
        <v>1044</v>
      </c>
      <c r="D773" s="640" t="s">
        <v>1178</v>
      </c>
      <c r="E773" s="640"/>
      <c r="J773" s="296"/>
      <c r="K773" s="296"/>
      <c r="L773" s="285"/>
      <c r="M773" s="285"/>
      <c r="N773" s="285"/>
      <c r="O773" s="285"/>
    </row>
    <row r="774" spans="1:15" ht="12.75" customHeight="1">
      <c r="B774" s="291" t="str">
        <f t="shared" si="29"/>
        <v>2</v>
      </c>
      <c r="C774" s="295" t="s">
        <v>1154</v>
      </c>
      <c r="D774" s="293" t="s">
        <v>1179</v>
      </c>
      <c r="E774" s="293"/>
      <c r="J774" s="296"/>
      <c r="K774" s="296"/>
      <c r="L774" s="285"/>
      <c r="M774" s="285"/>
      <c r="N774" s="285"/>
      <c r="O774" s="285"/>
    </row>
    <row r="775" spans="1:15" s="323" customFormat="1" ht="12.75" customHeight="1">
      <c r="A775" s="543"/>
      <c r="B775" s="291" t="str">
        <f t="shared" si="29"/>
        <v>2</v>
      </c>
      <c r="C775" s="295" t="s">
        <v>1180</v>
      </c>
      <c r="D775" s="640" t="s">
        <v>1181</v>
      </c>
      <c r="E775" s="640"/>
      <c r="H775" s="325"/>
      <c r="J775" s="317"/>
      <c r="K775" s="317"/>
      <c r="L775" s="317"/>
      <c r="M775" s="317"/>
      <c r="N775" s="317"/>
      <c r="O775" s="317"/>
    </row>
    <row r="776" spans="1:15" s="323" customFormat="1" ht="12.75" customHeight="1">
      <c r="A776" s="543"/>
      <c r="B776" s="291" t="str">
        <f t="shared" si="29"/>
        <v>2</v>
      </c>
      <c r="C776" s="295" t="s">
        <v>1160</v>
      </c>
      <c r="D776" s="640" t="s">
        <v>1182</v>
      </c>
      <c r="E776" s="640"/>
      <c r="H776" s="325"/>
      <c r="J776" s="317"/>
      <c r="K776" s="326"/>
      <c r="L776" s="317"/>
      <c r="M776" s="326"/>
      <c r="N776" s="317"/>
      <c r="O776" s="317"/>
    </row>
    <row r="777" spans="1:15" s="126" customFormat="1">
      <c r="A777" s="538"/>
      <c r="B777" s="291" t="str">
        <f t="shared" si="29"/>
        <v>2</v>
      </c>
      <c r="C777" s="382" t="s">
        <v>1162</v>
      </c>
      <c r="D777" s="333" t="s">
        <v>1183</v>
      </c>
      <c r="E777" s="333"/>
      <c r="H777" s="269"/>
    </row>
    <row r="778" spans="1:15" ht="12.75" customHeight="1">
      <c r="B778" s="291" t="str">
        <f t="shared" si="29"/>
        <v>2</v>
      </c>
      <c r="C778" s="616" t="s">
        <v>1184</v>
      </c>
      <c r="D778" s="616"/>
      <c r="E778" s="616"/>
      <c r="J778" s="285"/>
      <c r="K778" s="318"/>
      <c r="L778" s="285"/>
      <c r="M778" s="318"/>
      <c r="N778" s="285"/>
      <c r="O778" s="285"/>
    </row>
    <row r="779" spans="1:15">
      <c r="B779" s="291" t="str">
        <f t="shared" si="29"/>
        <v>2</v>
      </c>
      <c r="C779" s="616"/>
      <c r="D779" s="616"/>
      <c r="E779" s="616"/>
      <c r="J779" s="285"/>
      <c r="K779" s="285"/>
      <c r="L779" s="285"/>
      <c r="M779" s="285"/>
      <c r="N779" s="285"/>
      <c r="O779" s="285"/>
    </row>
    <row r="780" spans="1:15" ht="12.75" customHeight="1">
      <c r="B780" s="291" t="str">
        <f t="shared" si="29"/>
        <v>2</v>
      </c>
      <c r="C780" s="616"/>
      <c r="D780" s="616"/>
      <c r="E780" s="616"/>
      <c r="J780" s="285"/>
      <c r="K780" s="285"/>
      <c r="L780" s="285"/>
      <c r="M780" s="285"/>
      <c r="N780" s="285"/>
      <c r="O780" s="285"/>
    </row>
    <row r="781" spans="1:15">
      <c r="B781" s="291" t="str">
        <f t="shared" si="29"/>
        <v>2</v>
      </c>
      <c r="C781" s="616"/>
      <c r="D781" s="616"/>
      <c r="E781" s="616"/>
    </row>
    <row r="782" spans="1:15">
      <c r="B782" s="291" t="str">
        <f t="shared" si="29"/>
        <v>2</v>
      </c>
      <c r="C782" s="616"/>
      <c r="D782" s="616"/>
      <c r="E782" s="616"/>
    </row>
    <row r="783" spans="1:15">
      <c r="B783" s="291" t="str">
        <f t="shared" si="29"/>
        <v>2</v>
      </c>
      <c r="C783" s="616"/>
      <c r="D783" s="616"/>
      <c r="E783" s="616"/>
    </row>
    <row r="784" spans="1:15">
      <c r="B784" s="291" t="str">
        <f t="shared" si="29"/>
        <v>2</v>
      </c>
      <c r="C784" s="295"/>
      <c r="D784" s="295"/>
      <c r="E784" s="295"/>
    </row>
    <row r="785" spans="1:11">
      <c r="B785" s="291" t="str">
        <f t="shared" si="29"/>
        <v>2</v>
      </c>
      <c r="C785" s="312" t="s">
        <v>882</v>
      </c>
      <c r="D785" s="354">
        <v>1</v>
      </c>
      <c r="E785" s="314" t="str">
        <f>IF(OR(D785="",D785=1),"","a")</f>
        <v/>
      </c>
      <c r="F785" s="354">
        <v>0</v>
      </c>
      <c r="G785" s="314" t="str">
        <f>IF(N(D785)=0,0,"Kn")</f>
        <v>Kn</v>
      </c>
      <c r="H785" s="316">
        <f>F785*D785</f>
        <v>0</v>
      </c>
    </row>
    <row r="786" spans="1:11">
      <c r="B786" s="291" t="str">
        <f t="shared" si="29"/>
        <v>2</v>
      </c>
      <c r="C786" s="296"/>
      <c r="D786" s="285"/>
      <c r="E786" s="318"/>
      <c r="F786" s="285"/>
      <c r="G786" s="318"/>
      <c r="H786" s="292"/>
    </row>
    <row r="787" spans="1:11">
      <c r="B787" s="346" t="s">
        <v>1656</v>
      </c>
      <c r="C787" s="616" t="s">
        <v>1185</v>
      </c>
      <c r="D787" s="616"/>
      <c r="E787" s="616"/>
      <c r="J787" s="295"/>
      <c r="K787" s="295"/>
    </row>
    <row r="788" spans="1:11">
      <c r="B788" s="291" t="str">
        <f t="shared" si="29"/>
        <v>3</v>
      </c>
      <c r="C788" s="616"/>
      <c r="D788" s="616"/>
      <c r="E788" s="616"/>
      <c r="J788" s="295"/>
      <c r="K788" s="295"/>
    </row>
    <row r="789" spans="1:11">
      <c r="B789" s="291" t="str">
        <f t="shared" si="29"/>
        <v>3</v>
      </c>
      <c r="C789" s="616"/>
      <c r="D789" s="616"/>
      <c r="E789" s="616"/>
      <c r="J789" s="295"/>
      <c r="K789" s="295"/>
    </row>
    <row r="790" spans="1:11" s="323" customFormat="1">
      <c r="A790" s="543"/>
      <c r="B790" s="291" t="str">
        <f t="shared" si="29"/>
        <v>3</v>
      </c>
      <c r="C790" s="295" t="s">
        <v>1186</v>
      </c>
      <c r="D790" s="323" t="s">
        <v>1187</v>
      </c>
      <c r="H790" s="325"/>
      <c r="J790" s="295"/>
      <c r="K790" s="295"/>
    </row>
    <row r="791" spans="1:11">
      <c r="B791" s="291" t="str">
        <f t="shared" si="29"/>
        <v>3</v>
      </c>
      <c r="C791" s="295"/>
      <c r="J791" s="295"/>
      <c r="K791" s="295"/>
    </row>
    <row r="792" spans="1:11">
      <c r="B792" s="291" t="str">
        <f t="shared" si="29"/>
        <v>3</v>
      </c>
      <c r="C792" s="312" t="s">
        <v>11</v>
      </c>
      <c r="D792" s="354">
        <v>2</v>
      </c>
      <c r="E792" s="314" t="str">
        <f>IF(OR(D792="",D792=1),"","a")</f>
        <v>a</v>
      </c>
      <c r="F792" s="354">
        <v>0</v>
      </c>
      <c r="G792" s="314" t="str">
        <f>IF(N(D792)=0,0,"Kn")</f>
        <v>Kn</v>
      </c>
      <c r="H792" s="316">
        <f>F792*D792</f>
        <v>0</v>
      </c>
    </row>
    <row r="793" spans="1:11">
      <c r="B793" s="291" t="str">
        <f t="shared" si="29"/>
        <v>3</v>
      </c>
      <c r="C793" s="296"/>
      <c r="D793" s="285"/>
      <c r="E793" s="318"/>
      <c r="F793" s="285"/>
      <c r="G793" s="318"/>
      <c r="H793" s="292"/>
    </row>
    <row r="794" spans="1:11" ht="12.75" customHeight="1">
      <c r="B794" s="346" t="s">
        <v>571</v>
      </c>
      <c r="C794" s="640" t="s">
        <v>1188</v>
      </c>
      <c r="D794" s="640"/>
      <c r="E794" s="640"/>
      <c r="F794" s="383"/>
      <c r="G794" s="383"/>
      <c r="H794" s="384"/>
    </row>
    <row r="795" spans="1:11">
      <c r="B795" s="291" t="str">
        <f t="shared" si="29"/>
        <v>4</v>
      </c>
      <c r="C795" s="640"/>
      <c r="D795" s="640"/>
      <c r="E795" s="640"/>
      <c r="F795" s="383"/>
      <c r="G795" s="383"/>
      <c r="H795" s="384"/>
    </row>
    <row r="796" spans="1:11">
      <c r="B796" s="291" t="str">
        <f t="shared" si="29"/>
        <v>4</v>
      </c>
      <c r="C796" s="293"/>
      <c r="D796" s="293"/>
      <c r="E796" s="293"/>
      <c r="F796" s="383"/>
      <c r="G796" s="383"/>
      <c r="H796" s="384"/>
    </row>
    <row r="797" spans="1:11">
      <c r="B797" s="291" t="str">
        <f t="shared" si="29"/>
        <v>4</v>
      </c>
      <c r="C797" s="385" t="s">
        <v>1189</v>
      </c>
      <c r="D797" s="383"/>
      <c r="E797" s="383"/>
      <c r="F797" s="383"/>
      <c r="G797" s="383"/>
      <c r="H797" s="384"/>
    </row>
    <row r="798" spans="1:11">
      <c r="B798" s="291" t="str">
        <f t="shared" si="29"/>
        <v>4</v>
      </c>
      <c r="C798" s="374" t="s">
        <v>11</v>
      </c>
      <c r="D798" s="386">
        <v>2</v>
      </c>
      <c r="E798" s="387" t="str">
        <f>IF(OR(D798="",D798=1),"","a")</f>
        <v>a</v>
      </c>
      <c r="F798" s="386">
        <v>0</v>
      </c>
      <c r="G798" s="387" t="str">
        <f>IF(N(D798)=0,0,"Kn")</f>
        <v>Kn</v>
      </c>
      <c r="H798" s="388">
        <f>F798*D798</f>
        <v>0</v>
      </c>
    </row>
    <row r="799" spans="1:11">
      <c r="B799" s="291" t="str">
        <f t="shared" si="29"/>
        <v>4</v>
      </c>
      <c r="C799" s="389"/>
      <c r="D799" s="331"/>
      <c r="E799" s="332"/>
      <c r="F799" s="331"/>
      <c r="G799" s="332"/>
      <c r="H799" s="390"/>
    </row>
    <row r="800" spans="1:11">
      <c r="B800" s="346" t="s">
        <v>569</v>
      </c>
      <c r="C800" s="640" t="s">
        <v>1190</v>
      </c>
      <c r="D800" s="640"/>
      <c r="E800" s="640"/>
      <c r="F800" s="383"/>
      <c r="G800" s="383"/>
      <c r="H800" s="384"/>
    </row>
    <row r="801" spans="1:14">
      <c r="B801" s="291" t="str">
        <f t="shared" si="29"/>
        <v>5</v>
      </c>
      <c r="C801" s="640"/>
      <c r="D801" s="640"/>
      <c r="E801" s="640"/>
      <c r="F801" s="383"/>
      <c r="G801" s="383"/>
      <c r="H801" s="384"/>
    </row>
    <row r="802" spans="1:14">
      <c r="B802" s="291" t="str">
        <f t="shared" si="29"/>
        <v>5</v>
      </c>
      <c r="C802" s="640"/>
      <c r="D802" s="640"/>
      <c r="E802" s="640"/>
      <c r="F802" s="383"/>
      <c r="G802" s="383"/>
      <c r="H802" s="384"/>
    </row>
    <row r="803" spans="1:14">
      <c r="B803" s="291" t="str">
        <f t="shared" ref="B803:B865" si="30">IF(A803="",B802,B802+1)</f>
        <v>5</v>
      </c>
      <c r="C803" s="295"/>
    </row>
    <row r="804" spans="1:14">
      <c r="B804" s="291" t="str">
        <f t="shared" si="30"/>
        <v>5</v>
      </c>
      <c r="C804" s="312" t="s">
        <v>11</v>
      </c>
      <c r="D804" s="354">
        <v>4</v>
      </c>
      <c r="E804" s="314" t="str">
        <f>IF(OR(D804="",D804=1),"","a")</f>
        <v>a</v>
      </c>
      <c r="F804" s="354">
        <v>0</v>
      </c>
      <c r="G804" s="314" t="str">
        <f>IF(N(D804)=0,0,"Kn")</f>
        <v>Kn</v>
      </c>
      <c r="H804" s="316">
        <f>F804*D804</f>
        <v>0</v>
      </c>
    </row>
    <row r="805" spans="1:14">
      <c r="B805" s="291" t="str">
        <f t="shared" si="30"/>
        <v>5</v>
      </c>
      <c r="C805" s="296"/>
      <c r="D805" s="285"/>
      <c r="E805" s="318"/>
      <c r="F805" s="285"/>
      <c r="G805" s="318"/>
      <c r="H805" s="292"/>
    </row>
    <row r="806" spans="1:14">
      <c r="B806" s="346" t="s">
        <v>584</v>
      </c>
      <c r="C806" s="640" t="s">
        <v>1191</v>
      </c>
      <c r="D806" s="640"/>
      <c r="E806" s="640"/>
      <c r="F806" s="383"/>
      <c r="G806" s="383"/>
      <c r="H806" s="384"/>
    </row>
    <row r="807" spans="1:14">
      <c r="B807" s="291" t="str">
        <f t="shared" si="30"/>
        <v>6</v>
      </c>
      <c r="C807" s="640"/>
      <c r="D807" s="640"/>
      <c r="E807" s="640"/>
      <c r="F807" s="383"/>
      <c r="G807" s="383"/>
      <c r="H807" s="384"/>
    </row>
    <row r="808" spans="1:14">
      <c r="B808" s="291" t="str">
        <f t="shared" si="30"/>
        <v>6</v>
      </c>
      <c r="C808" s="293"/>
      <c r="D808" s="383"/>
      <c r="E808" s="383"/>
      <c r="F808" s="383"/>
      <c r="G808" s="383"/>
      <c r="H808" s="384"/>
    </row>
    <row r="809" spans="1:14">
      <c r="B809" s="291" t="str">
        <f t="shared" si="30"/>
        <v>6</v>
      </c>
      <c r="C809" s="374" t="s">
        <v>11</v>
      </c>
      <c r="D809" s="391">
        <v>10</v>
      </c>
      <c r="E809" s="392" t="str">
        <f>IF(OR(D809="",D809=1),"","a")</f>
        <v>a</v>
      </c>
      <c r="F809" s="391">
        <v>0</v>
      </c>
      <c r="G809" s="392" t="str">
        <f>IF(N(D809)=0,0,"Kn")</f>
        <v>Kn</v>
      </c>
      <c r="H809" s="388">
        <f>F809*D809</f>
        <v>0</v>
      </c>
    </row>
    <row r="810" spans="1:14">
      <c r="B810" s="291" t="str">
        <f t="shared" si="30"/>
        <v>6</v>
      </c>
      <c r="C810" s="389"/>
      <c r="D810" s="331"/>
      <c r="E810" s="332"/>
      <c r="F810" s="331"/>
      <c r="G810" s="332"/>
      <c r="H810" s="390"/>
    </row>
    <row r="811" spans="1:14" ht="12.75" customHeight="1">
      <c r="B811" s="346" t="s">
        <v>579</v>
      </c>
      <c r="C811" s="616" t="s">
        <v>1192</v>
      </c>
      <c r="D811" s="616"/>
      <c r="E811" s="616"/>
      <c r="G811" s="393"/>
      <c r="J811" s="295"/>
      <c r="K811" s="295"/>
    </row>
    <row r="812" spans="1:14">
      <c r="B812" s="291" t="str">
        <f t="shared" si="30"/>
        <v>7</v>
      </c>
      <c r="C812" s="616"/>
      <c r="D812" s="616"/>
      <c r="E812" s="616"/>
      <c r="G812" s="393"/>
      <c r="J812" s="295"/>
      <c r="K812" s="295"/>
    </row>
    <row r="813" spans="1:14">
      <c r="B813" s="291" t="str">
        <f t="shared" si="30"/>
        <v>7</v>
      </c>
      <c r="C813" s="616"/>
      <c r="D813" s="616"/>
      <c r="E813" s="616"/>
      <c r="G813" s="393"/>
      <c r="J813" s="295"/>
      <c r="K813" s="295"/>
    </row>
    <row r="814" spans="1:14">
      <c r="B814" s="291" t="str">
        <f t="shared" si="30"/>
        <v>7</v>
      </c>
      <c r="C814" s="616"/>
      <c r="D814" s="616"/>
      <c r="E814" s="616"/>
      <c r="G814" s="393"/>
      <c r="J814" s="295"/>
      <c r="K814" s="295"/>
    </row>
    <row r="815" spans="1:14">
      <c r="B815" s="291" t="str">
        <f t="shared" si="30"/>
        <v>7</v>
      </c>
      <c r="C815" s="295"/>
      <c r="D815" s="295"/>
      <c r="E815" s="295"/>
      <c r="G815" s="393"/>
      <c r="J815" s="295"/>
      <c r="K815" s="295"/>
    </row>
    <row r="816" spans="1:14" s="126" customFormat="1" ht="12.75" customHeight="1">
      <c r="A816" s="538"/>
      <c r="B816" s="291" t="str">
        <f t="shared" si="30"/>
        <v>7</v>
      </c>
      <c r="C816" s="620" t="s">
        <v>1193</v>
      </c>
      <c r="D816" s="620"/>
      <c r="E816" s="620"/>
      <c r="F816" s="620"/>
      <c r="G816" s="306"/>
      <c r="H816" s="307"/>
      <c r="L816" s="297"/>
      <c r="M816" s="297"/>
      <c r="N816" s="297"/>
    </row>
    <row r="817" spans="1:14" s="126" customFormat="1" ht="12.75" customHeight="1">
      <c r="A817" s="538"/>
      <c r="B817" s="291" t="str">
        <f t="shared" si="30"/>
        <v>7</v>
      </c>
      <c r="C817" s="632" t="s">
        <v>1194</v>
      </c>
      <c r="D817" s="632"/>
      <c r="E817" s="306"/>
      <c r="F817" s="305"/>
      <c r="G817" s="306"/>
      <c r="H817" s="307"/>
      <c r="L817" s="297"/>
      <c r="M817" s="297"/>
      <c r="N817" s="297"/>
    </row>
    <row r="818" spans="1:14" s="333" customFormat="1" ht="12.75" customHeight="1">
      <c r="A818" s="545"/>
      <c r="B818" s="291" t="str">
        <f t="shared" si="30"/>
        <v>7</v>
      </c>
      <c r="C818" s="639" t="s">
        <v>1195</v>
      </c>
      <c r="D818" s="639"/>
      <c r="E818" s="639"/>
      <c r="F818" s="330"/>
      <c r="G818" s="335"/>
      <c r="H818" s="394"/>
      <c r="L818" s="355"/>
      <c r="M818" s="355"/>
      <c r="N818" s="355"/>
    </row>
    <row r="819" spans="1:14" s="333" customFormat="1" ht="12.75" customHeight="1">
      <c r="A819" s="545"/>
      <c r="B819" s="291" t="str">
        <f t="shared" si="30"/>
        <v>7</v>
      </c>
      <c r="C819" s="639" t="s">
        <v>1196</v>
      </c>
      <c r="D819" s="639"/>
      <c r="E819" s="639"/>
      <c r="F819" s="330"/>
      <c r="G819" s="335"/>
      <c r="H819" s="394"/>
      <c r="L819" s="355"/>
      <c r="M819" s="355"/>
      <c r="N819" s="355"/>
    </row>
    <row r="820" spans="1:14" s="333" customFormat="1" ht="12.75" customHeight="1">
      <c r="A820" s="545"/>
      <c r="B820" s="291" t="str">
        <f t="shared" si="30"/>
        <v>7</v>
      </c>
      <c r="C820" s="639" t="s">
        <v>1197</v>
      </c>
      <c r="D820" s="639"/>
      <c r="E820" s="639"/>
      <c r="F820" s="394"/>
      <c r="G820" s="335"/>
      <c r="H820" s="394"/>
      <c r="L820" s="355"/>
      <c r="M820" s="355"/>
      <c r="N820" s="355"/>
    </row>
    <row r="821" spans="1:14" s="333" customFormat="1" ht="12.75" customHeight="1">
      <c r="A821" s="545"/>
      <c r="B821" s="291" t="str">
        <f t="shared" si="30"/>
        <v>7</v>
      </c>
      <c r="C821" s="639" t="s">
        <v>1198</v>
      </c>
      <c r="D821" s="639"/>
      <c r="E821" s="639"/>
      <c r="F821" s="394"/>
      <c r="G821" s="335"/>
      <c r="H821" s="394"/>
      <c r="L821" s="355"/>
      <c r="M821" s="355"/>
      <c r="N821" s="355"/>
    </row>
    <row r="822" spans="1:14" s="113" customFormat="1">
      <c r="A822" s="537"/>
      <c r="B822" s="291" t="str">
        <f t="shared" si="30"/>
        <v>7</v>
      </c>
      <c r="C822" s="358"/>
      <c r="D822" s="299"/>
      <c r="E822" s="311"/>
      <c r="F822" s="299"/>
      <c r="G822" s="311"/>
      <c r="H822" s="300"/>
      <c r="L822" s="297"/>
      <c r="M822" s="297"/>
      <c r="N822" s="297"/>
    </row>
    <row r="823" spans="1:14">
      <c r="B823" s="291" t="str">
        <f t="shared" si="30"/>
        <v>7</v>
      </c>
      <c r="C823" s="319" t="s">
        <v>882</v>
      </c>
      <c r="D823" s="354">
        <v>1</v>
      </c>
      <c r="E823" s="314" t="str">
        <f>IF(OR(D823="",D823=1),"","a")</f>
        <v/>
      </c>
      <c r="F823" s="354">
        <v>0</v>
      </c>
      <c r="G823" s="314" t="str">
        <f>IF(N(D823)=0,0,"Kn")</f>
        <v>Kn</v>
      </c>
      <c r="H823" s="316">
        <f>F823*D823</f>
        <v>0</v>
      </c>
    </row>
    <row r="824" spans="1:14">
      <c r="B824" s="291" t="str">
        <f t="shared" si="30"/>
        <v>7</v>
      </c>
      <c r="C824" s="305"/>
      <c r="D824" s="285"/>
      <c r="E824" s="318"/>
      <c r="F824" s="285"/>
      <c r="G824" s="318"/>
      <c r="H824" s="292"/>
    </row>
    <row r="825" spans="1:14" s="333" customFormat="1" ht="12.75" customHeight="1">
      <c r="A825" s="545"/>
      <c r="B825" s="291" t="str">
        <f t="shared" si="30"/>
        <v>7</v>
      </c>
      <c r="C825" s="620" t="s">
        <v>1199</v>
      </c>
      <c r="D825" s="620"/>
      <c r="E825" s="620"/>
      <c r="F825" s="620"/>
      <c r="G825" s="335"/>
      <c r="H825" s="394"/>
      <c r="L825" s="355"/>
      <c r="M825" s="355"/>
      <c r="N825" s="355"/>
    </row>
    <row r="826" spans="1:14" s="126" customFormat="1" ht="12.75" customHeight="1">
      <c r="A826" s="538"/>
      <c r="B826" s="291" t="str">
        <f t="shared" si="30"/>
        <v>7</v>
      </c>
      <c r="C826" s="632" t="s">
        <v>1200</v>
      </c>
      <c r="D826" s="632"/>
      <c r="E826" s="306"/>
      <c r="F826" s="305"/>
      <c r="G826" s="306"/>
      <c r="H826" s="307"/>
      <c r="L826" s="297"/>
      <c r="M826" s="297"/>
      <c r="N826" s="297"/>
    </row>
    <row r="827" spans="1:14" s="333" customFormat="1" ht="12.75" customHeight="1">
      <c r="A827" s="545"/>
      <c r="B827" s="291" t="str">
        <f t="shared" si="30"/>
        <v>7</v>
      </c>
      <c r="C827" s="639" t="s">
        <v>1201</v>
      </c>
      <c r="D827" s="639"/>
      <c r="E827" s="639"/>
      <c r="F827" s="330"/>
      <c r="G827" s="335"/>
      <c r="H827" s="394"/>
      <c r="L827" s="355"/>
      <c r="M827" s="355"/>
      <c r="N827" s="355"/>
    </row>
    <row r="828" spans="1:14" s="333" customFormat="1" ht="12.75" customHeight="1">
      <c r="A828" s="545"/>
      <c r="B828" s="291" t="str">
        <f t="shared" si="30"/>
        <v>7</v>
      </c>
      <c r="C828" s="639" t="s">
        <v>1196</v>
      </c>
      <c r="D828" s="639"/>
      <c r="E828" s="639"/>
      <c r="F828" s="330"/>
      <c r="G828" s="335"/>
      <c r="H828" s="394"/>
      <c r="L828" s="355"/>
      <c r="M828" s="355"/>
      <c r="N828" s="355"/>
    </row>
    <row r="829" spans="1:14" s="333" customFormat="1" ht="12.75" customHeight="1">
      <c r="A829" s="545"/>
      <c r="B829" s="291" t="str">
        <f t="shared" si="30"/>
        <v>7</v>
      </c>
      <c r="C829" s="639" t="s">
        <v>1202</v>
      </c>
      <c r="D829" s="639"/>
      <c r="E829" s="639"/>
      <c r="F829" s="394"/>
      <c r="G829" s="335"/>
      <c r="H829" s="394"/>
      <c r="L829" s="355"/>
      <c r="M829" s="355"/>
      <c r="N829" s="355"/>
    </row>
    <row r="830" spans="1:14" s="333" customFormat="1" ht="12.75" customHeight="1">
      <c r="A830" s="545"/>
      <c r="B830" s="291" t="str">
        <f t="shared" si="30"/>
        <v>7</v>
      </c>
      <c r="C830" s="639" t="s">
        <v>1203</v>
      </c>
      <c r="D830" s="639"/>
      <c r="E830" s="639"/>
      <c r="F830" s="394"/>
      <c r="G830" s="335"/>
      <c r="H830" s="394"/>
      <c r="L830" s="355"/>
      <c r="M830" s="355"/>
      <c r="N830" s="355"/>
    </row>
    <row r="831" spans="1:14" s="113" customFormat="1">
      <c r="A831" s="537"/>
      <c r="B831" s="291" t="str">
        <f t="shared" si="30"/>
        <v>7</v>
      </c>
      <c r="C831" s="358"/>
      <c r="D831" s="299"/>
      <c r="E831" s="311"/>
      <c r="F831" s="299"/>
      <c r="G831" s="311"/>
      <c r="H831" s="300"/>
      <c r="L831" s="297"/>
      <c r="M831" s="297"/>
      <c r="N831" s="297"/>
    </row>
    <row r="832" spans="1:14">
      <c r="B832" s="291" t="str">
        <f t="shared" si="30"/>
        <v>7</v>
      </c>
      <c r="C832" s="319" t="s">
        <v>882</v>
      </c>
      <c r="D832" s="354">
        <v>1</v>
      </c>
      <c r="E832" s="314" t="str">
        <f>IF(OR(D832="",D832=1),"","a")</f>
        <v/>
      </c>
      <c r="F832" s="354">
        <v>0</v>
      </c>
      <c r="G832" s="314" t="str">
        <f>IF(N(D832)=0,0,"Kn")</f>
        <v>Kn</v>
      </c>
      <c r="H832" s="316">
        <f>F832*D832</f>
        <v>0</v>
      </c>
    </row>
    <row r="833" spans="1:14">
      <c r="B833" s="291" t="str">
        <f t="shared" si="30"/>
        <v>7</v>
      </c>
      <c r="C833" s="305"/>
      <c r="D833" s="285"/>
      <c r="E833" s="318"/>
      <c r="F833" s="285"/>
      <c r="G833" s="318"/>
      <c r="H833" s="292"/>
    </row>
    <row r="834" spans="1:14" s="383" customFormat="1">
      <c r="A834" s="548"/>
      <c r="B834" s="291" t="str">
        <f t="shared" si="30"/>
        <v>7</v>
      </c>
      <c r="C834" s="620" t="s">
        <v>1204</v>
      </c>
      <c r="D834" s="620"/>
      <c r="E834" s="620"/>
      <c r="F834" s="620"/>
      <c r="G834" s="335"/>
      <c r="H834" s="394"/>
    </row>
    <row r="835" spans="1:14" s="383" customFormat="1" ht="12.75" customHeight="1">
      <c r="A835" s="548"/>
      <c r="B835" s="291" t="str">
        <f t="shared" si="30"/>
        <v>7</v>
      </c>
      <c r="C835" s="620" t="s">
        <v>1205</v>
      </c>
      <c r="D835" s="620"/>
      <c r="E835" s="620"/>
      <c r="F835" s="394"/>
      <c r="G835" s="335"/>
      <c r="H835" s="394"/>
    </row>
    <row r="836" spans="1:14" s="383" customFormat="1">
      <c r="A836" s="548"/>
      <c r="B836" s="291" t="str">
        <f t="shared" si="30"/>
        <v>7</v>
      </c>
      <c r="C836" s="639" t="s">
        <v>1206</v>
      </c>
      <c r="D836" s="639"/>
      <c r="E836" s="639"/>
      <c r="F836" s="394"/>
      <c r="G836" s="335"/>
      <c r="H836" s="394"/>
    </row>
    <row r="837" spans="1:14" s="333" customFormat="1" ht="12.75" customHeight="1">
      <c r="A837" s="545"/>
      <c r="B837" s="291" t="str">
        <f t="shared" si="30"/>
        <v>7</v>
      </c>
      <c r="C837" s="639" t="s">
        <v>1207</v>
      </c>
      <c r="D837" s="639"/>
      <c r="E837" s="639"/>
      <c r="F837" s="394"/>
      <c r="G837" s="335"/>
      <c r="H837" s="394"/>
      <c r="L837" s="355"/>
      <c r="M837" s="355"/>
      <c r="N837" s="355"/>
    </row>
    <row r="838" spans="1:14" s="333" customFormat="1" ht="12.75" customHeight="1">
      <c r="A838" s="545"/>
      <c r="B838" s="291" t="str">
        <f t="shared" si="30"/>
        <v>7</v>
      </c>
      <c r="C838" s="639" t="s">
        <v>1208</v>
      </c>
      <c r="D838" s="639"/>
      <c r="E838" s="639"/>
      <c r="F838" s="394"/>
      <c r="G838" s="335"/>
      <c r="H838" s="394"/>
      <c r="L838" s="355"/>
      <c r="M838" s="355"/>
      <c r="N838" s="355"/>
    </row>
    <row r="839" spans="1:14" s="333" customFormat="1" ht="12.75" customHeight="1">
      <c r="A839" s="545"/>
      <c r="B839" s="291" t="str">
        <f t="shared" si="30"/>
        <v>7</v>
      </c>
      <c r="C839" s="639" t="s">
        <v>1209</v>
      </c>
      <c r="D839" s="639"/>
      <c r="E839" s="639"/>
      <c r="F839" s="394"/>
      <c r="G839" s="335"/>
      <c r="H839" s="394"/>
      <c r="L839" s="355"/>
      <c r="M839" s="355"/>
      <c r="N839" s="355"/>
    </row>
    <row r="840" spans="1:14" s="333" customFormat="1" ht="12.75" customHeight="1">
      <c r="A840" s="545"/>
      <c r="B840" s="291" t="str">
        <f t="shared" si="30"/>
        <v>7</v>
      </c>
      <c r="C840" s="395"/>
      <c r="D840" s="138"/>
      <c r="E840" s="396"/>
      <c r="F840" s="381"/>
      <c r="G840" s="396"/>
      <c r="H840" s="381"/>
      <c r="L840" s="355"/>
      <c r="M840" s="355"/>
      <c r="N840" s="355"/>
    </row>
    <row r="841" spans="1:14" s="126" customFormat="1" ht="12.75" customHeight="1">
      <c r="A841" s="538"/>
      <c r="B841" s="291" t="str">
        <f t="shared" si="30"/>
        <v>7</v>
      </c>
      <c r="C841" s="319" t="s">
        <v>882</v>
      </c>
      <c r="D841" s="354">
        <v>2</v>
      </c>
      <c r="E841" s="314" t="str">
        <f>IF(OR(D841="",D841=1),"","a")</f>
        <v>a</v>
      </c>
      <c r="F841" s="315">
        <v>0</v>
      </c>
      <c r="G841" s="314" t="str">
        <f>IF(N(D841)=0,0,"Kn")</f>
        <v>Kn</v>
      </c>
      <c r="H841" s="316">
        <f>F841*D841</f>
        <v>0</v>
      </c>
      <c r="L841" s="297"/>
      <c r="M841" s="297"/>
      <c r="N841" s="297"/>
    </row>
    <row r="842" spans="1:14" s="126" customFormat="1" ht="12.75" customHeight="1">
      <c r="A842" s="538"/>
      <c r="B842" s="291" t="str">
        <f t="shared" si="30"/>
        <v>7</v>
      </c>
      <c r="C842" s="305"/>
      <c r="D842" s="285"/>
      <c r="E842" s="318"/>
      <c r="F842" s="292"/>
      <c r="G842" s="318"/>
      <c r="H842" s="292"/>
      <c r="L842" s="297"/>
      <c r="M842" s="297"/>
      <c r="N842" s="297"/>
    </row>
    <row r="843" spans="1:14" s="113" customFormat="1" ht="12.75" customHeight="1">
      <c r="A843" s="537"/>
      <c r="B843" s="291" t="str">
        <f t="shared" si="30"/>
        <v>7</v>
      </c>
      <c r="C843" s="637" t="s">
        <v>1210</v>
      </c>
      <c r="D843" s="637"/>
      <c r="E843" s="637"/>
      <c r="F843" s="397"/>
      <c r="G843" s="311"/>
      <c r="H843" s="300"/>
      <c r="L843" s="398"/>
      <c r="M843" s="398"/>
      <c r="N843" s="398"/>
    </row>
    <row r="844" spans="1:14" s="333" customFormat="1" ht="12.75" customHeight="1">
      <c r="A844" s="545"/>
      <c r="B844" s="291" t="str">
        <f t="shared" si="30"/>
        <v>7</v>
      </c>
      <c r="C844" s="637" t="s">
        <v>1211</v>
      </c>
      <c r="D844" s="637"/>
      <c r="E844" s="637"/>
      <c r="F844" s="399"/>
      <c r="G844" s="335"/>
      <c r="H844" s="394"/>
      <c r="L844" s="400"/>
      <c r="M844" s="400"/>
      <c r="N844" s="400"/>
    </row>
    <row r="845" spans="1:14" s="126" customFormat="1" ht="12.75" customHeight="1">
      <c r="A845" s="538"/>
      <c r="B845" s="291" t="str">
        <f t="shared" si="30"/>
        <v>7</v>
      </c>
      <c r="C845" s="638" t="s">
        <v>1206</v>
      </c>
      <c r="D845" s="638"/>
      <c r="E845" s="638"/>
      <c r="F845" s="401"/>
      <c r="G845" s="306"/>
      <c r="H845" s="307"/>
      <c r="L845" s="398"/>
      <c r="M845" s="398"/>
      <c r="N845" s="398"/>
    </row>
    <row r="846" spans="1:14" s="126" customFormat="1" ht="12.75" customHeight="1">
      <c r="A846" s="538"/>
      <c r="B846" s="291" t="str">
        <f t="shared" si="30"/>
        <v>7</v>
      </c>
      <c r="C846" s="638" t="s">
        <v>1212</v>
      </c>
      <c r="D846" s="638"/>
      <c r="E846" s="638"/>
      <c r="F846" s="401"/>
      <c r="G846" s="306"/>
      <c r="H846" s="307"/>
      <c r="L846" s="398"/>
      <c r="M846" s="398"/>
      <c r="N846" s="398"/>
    </row>
    <row r="847" spans="1:14" s="126" customFormat="1" ht="12.75" customHeight="1">
      <c r="A847" s="538"/>
      <c r="B847" s="291" t="str">
        <f t="shared" si="30"/>
        <v>7</v>
      </c>
      <c r="C847" s="638" t="s">
        <v>1213</v>
      </c>
      <c r="D847" s="638"/>
      <c r="E847" s="638"/>
      <c r="F847" s="401"/>
      <c r="G847" s="306"/>
      <c r="H847" s="307"/>
      <c r="L847" s="398"/>
      <c r="M847" s="398"/>
      <c r="N847" s="398"/>
    </row>
    <row r="848" spans="1:14" s="126" customFormat="1" ht="12.75" customHeight="1">
      <c r="A848" s="538"/>
      <c r="B848" s="291" t="str">
        <f t="shared" si="30"/>
        <v>7</v>
      </c>
      <c r="C848" s="638" t="s">
        <v>1214</v>
      </c>
      <c r="D848" s="638"/>
      <c r="E848" s="638"/>
      <c r="F848" s="401"/>
      <c r="G848" s="306"/>
      <c r="H848" s="307"/>
      <c r="L848" s="398"/>
      <c r="M848" s="398"/>
      <c r="N848" s="398"/>
    </row>
    <row r="849" spans="1:14" s="113" customFormat="1">
      <c r="A849" s="537"/>
      <c r="B849" s="291" t="str">
        <f t="shared" si="30"/>
        <v>7</v>
      </c>
      <c r="C849" s="402"/>
      <c r="D849" s="299"/>
      <c r="E849" s="311"/>
      <c r="F849" s="397"/>
      <c r="G849" s="311"/>
      <c r="H849" s="300"/>
      <c r="L849" s="398"/>
      <c r="M849" s="398"/>
      <c r="N849" s="398"/>
    </row>
    <row r="850" spans="1:14" s="126" customFormat="1" ht="12.75" customHeight="1">
      <c r="A850" s="538"/>
      <c r="B850" s="291" t="str">
        <f t="shared" si="30"/>
        <v>7</v>
      </c>
      <c r="C850" s="319" t="s">
        <v>882</v>
      </c>
      <c r="D850" s="354">
        <v>1</v>
      </c>
      <c r="E850" s="314" t="str">
        <f>IF(OR(D850="",D850=1),"","a")</f>
        <v/>
      </c>
      <c r="F850" s="315">
        <v>0</v>
      </c>
      <c r="G850" s="314" t="str">
        <f>IF(N(D850)=0,0,"Kn")</f>
        <v>Kn</v>
      </c>
      <c r="H850" s="316">
        <f>F850*D850</f>
        <v>0</v>
      </c>
      <c r="L850" s="297"/>
      <c r="M850" s="297"/>
      <c r="N850" s="297"/>
    </row>
    <row r="851" spans="1:14" s="126" customFormat="1" ht="12.75" customHeight="1">
      <c r="A851" s="538"/>
      <c r="B851" s="291" t="str">
        <f t="shared" si="30"/>
        <v>7</v>
      </c>
      <c r="C851" s="305"/>
      <c r="D851" s="285"/>
      <c r="E851" s="318"/>
      <c r="F851" s="292"/>
      <c r="G851" s="318"/>
      <c r="H851" s="292"/>
      <c r="L851" s="297"/>
      <c r="M851" s="297"/>
      <c r="N851" s="297"/>
    </row>
    <row r="852" spans="1:14" s="113" customFormat="1">
      <c r="A852" s="537"/>
      <c r="B852" s="346" t="s">
        <v>1657</v>
      </c>
      <c r="C852" s="619" t="s">
        <v>1215</v>
      </c>
      <c r="D852" s="619"/>
      <c r="E852" s="619"/>
      <c r="F852" s="269"/>
      <c r="G852" s="126"/>
      <c r="H852" s="269"/>
      <c r="L852" s="398"/>
      <c r="M852" s="398"/>
      <c r="N852" s="398"/>
    </row>
    <row r="853" spans="1:14">
      <c r="B853" s="291" t="str">
        <f t="shared" si="30"/>
        <v>8</v>
      </c>
      <c r="C853" s="619"/>
      <c r="D853" s="619"/>
      <c r="E853" s="619"/>
      <c r="F853" s="269"/>
      <c r="G853" s="126"/>
      <c r="H853" s="269"/>
    </row>
    <row r="854" spans="1:14">
      <c r="B854" s="291" t="str">
        <f t="shared" si="30"/>
        <v>8</v>
      </c>
      <c r="C854" s="619"/>
      <c r="D854" s="619"/>
      <c r="E854" s="619"/>
      <c r="F854" s="269"/>
      <c r="G854" s="126"/>
      <c r="H854" s="269"/>
    </row>
    <row r="855" spans="1:14">
      <c r="B855" s="291" t="str">
        <f t="shared" si="30"/>
        <v>8</v>
      </c>
      <c r="C855" s="619"/>
      <c r="D855" s="619"/>
      <c r="E855" s="619"/>
      <c r="F855" s="269"/>
      <c r="G855" s="126"/>
      <c r="H855" s="269"/>
    </row>
    <row r="856" spans="1:14">
      <c r="B856" s="291" t="str">
        <f t="shared" si="30"/>
        <v>8</v>
      </c>
      <c r="C856" s="619"/>
      <c r="D856" s="619"/>
      <c r="E856" s="619"/>
      <c r="F856" s="269"/>
      <c r="G856" s="126"/>
      <c r="H856" s="269"/>
    </row>
    <row r="857" spans="1:14" s="113" customFormat="1" ht="12.75" customHeight="1">
      <c r="A857" s="537"/>
      <c r="B857" s="291" t="str">
        <f t="shared" si="30"/>
        <v>8</v>
      </c>
      <c r="C857" s="398"/>
      <c r="F857" s="267"/>
      <c r="H857" s="267"/>
      <c r="I857" s="299"/>
    </row>
    <row r="858" spans="1:14" s="113" customFormat="1" ht="12.75" customHeight="1">
      <c r="A858" s="537"/>
      <c r="B858" s="291" t="str">
        <f t="shared" si="30"/>
        <v>8</v>
      </c>
      <c r="C858" s="302" t="s">
        <v>882</v>
      </c>
      <c r="D858" s="302">
        <v>2</v>
      </c>
      <c r="E858" s="303" t="str">
        <f>IF(OR(D858="",D858=1),"","a")</f>
        <v>a</v>
      </c>
      <c r="F858" s="403">
        <v>0</v>
      </c>
      <c r="G858" s="303" t="str">
        <f>IF(N(D858)=0,0,"Kn")</f>
        <v>Kn</v>
      </c>
      <c r="H858" s="316">
        <f>F858*D858</f>
        <v>0</v>
      </c>
      <c r="I858" s="299"/>
    </row>
    <row r="859" spans="1:14" s="126" customFormat="1" ht="12.75" customHeight="1">
      <c r="A859" s="538"/>
      <c r="B859" s="291" t="str">
        <f t="shared" si="30"/>
        <v>8</v>
      </c>
      <c r="C859" s="305"/>
      <c r="D859" s="285"/>
      <c r="E859" s="318"/>
      <c r="F859" s="292"/>
      <c r="G859" s="318"/>
      <c r="H859" s="292"/>
      <c r="L859" s="398"/>
      <c r="M859" s="398"/>
      <c r="N859" s="398"/>
    </row>
    <row r="860" spans="1:14" s="113" customFormat="1">
      <c r="A860" s="537"/>
      <c r="B860" s="346" t="s">
        <v>1658</v>
      </c>
      <c r="C860" s="619" t="s">
        <v>1216</v>
      </c>
      <c r="D860" s="619"/>
      <c r="E860" s="619"/>
      <c r="F860" s="269"/>
      <c r="G860" s="126"/>
      <c r="H860" s="269"/>
      <c r="L860" s="398"/>
      <c r="M860" s="398"/>
      <c r="N860" s="398"/>
    </row>
    <row r="861" spans="1:14">
      <c r="B861" s="291" t="str">
        <f t="shared" si="30"/>
        <v>9</v>
      </c>
      <c r="C861" s="619"/>
      <c r="D861" s="619"/>
      <c r="E861" s="619"/>
      <c r="F861" s="269"/>
      <c r="G861" s="126"/>
      <c r="H861" s="269"/>
    </row>
    <row r="862" spans="1:14">
      <c r="B862" s="291" t="str">
        <f t="shared" si="30"/>
        <v>9</v>
      </c>
      <c r="C862" s="619"/>
      <c r="D862" s="619"/>
      <c r="E862" s="619"/>
      <c r="F862" s="269"/>
      <c r="G862" s="126"/>
      <c r="H862" s="269"/>
    </row>
    <row r="863" spans="1:14" s="113" customFormat="1" ht="12.75" customHeight="1">
      <c r="A863" s="537"/>
      <c r="B863" s="291" t="str">
        <f t="shared" si="30"/>
        <v>9</v>
      </c>
      <c r="C863" s="398"/>
      <c r="F863" s="267"/>
      <c r="H863" s="267"/>
      <c r="I863" s="299"/>
    </row>
    <row r="864" spans="1:14" s="113" customFormat="1" ht="12.75" customHeight="1">
      <c r="A864" s="537"/>
      <c r="B864" s="291" t="str">
        <f t="shared" si="30"/>
        <v>9</v>
      </c>
      <c r="C864" s="302" t="s">
        <v>882</v>
      </c>
      <c r="D864" s="302">
        <v>1</v>
      </c>
      <c r="E864" s="303" t="str">
        <f>IF(OR(D864="",D864=1),"","a")</f>
        <v/>
      </c>
      <c r="F864" s="403">
        <v>0</v>
      </c>
      <c r="G864" s="303" t="str">
        <f>IF(N(D864)=0,0,"Kn")</f>
        <v>Kn</v>
      </c>
      <c r="H864" s="316">
        <f>F864*D864</f>
        <v>0</v>
      </c>
      <c r="I864" s="299"/>
    </row>
    <row r="865" spans="1:14" s="126" customFormat="1" ht="12.75" customHeight="1">
      <c r="A865" s="538"/>
      <c r="B865" s="291" t="str">
        <f t="shared" si="30"/>
        <v>9</v>
      </c>
      <c r="C865" s="305"/>
      <c r="D865" s="285"/>
      <c r="E865" s="318"/>
      <c r="F865" s="292"/>
      <c r="G865" s="318"/>
      <c r="H865" s="292"/>
      <c r="L865" s="297"/>
      <c r="M865" s="297"/>
      <c r="N865" s="297"/>
    </row>
    <row r="866" spans="1:14" s="113" customFormat="1" ht="12.75" customHeight="1">
      <c r="A866" s="537"/>
      <c r="B866" s="346" t="s">
        <v>599</v>
      </c>
      <c r="C866" s="636" t="s">
        <v>1217</v>
      </c>
      <c r="D866" s="636"/>
      <c r="E866" s="636"/>
      <c r="H866" s="267"/>
    </row>
    <row r="867" spans="1:14" s="113" customFormat="1" ht="12.75" customHeight="1">
      <c r="A867" s="537"/>
      <c r="B867" s="291" t="str">
        <f t="shared" ref="B867:B930" si="31">IF(A867="",B866,B866+1)</f>
        <v>10</v>
      </c>
      <c r="C867" s="636"/>
      <c r="D867" s="636"/>
      <c r="E867" s="636"/>
      <c r="H867" s="267"/>
    </row>
    <row r="868" spans="1:14" s="113" customFormat="1" ht="12.75" customHeight="1">
      <c r="A868" s="537"/>
      <c r="B868" s="291" t="str">
        <f t="shared" si="31"/>
        <v>10</v>
      </c>
      <c r="C868" s="636"/>
      <c r="D868" s="636"/>
      <c r="E868" s="636"/>
      <c r="H868" s="267"/>
    </row>
    <row r="869" spans="1:14" s="113" customFormat="1" ht="12.75" customHeight="1">
      <c r="A869" s="537"/>
      <c r="B869" s="291" t="str">
        <f t="shared" si="31"/>
        <v>10</v>
      </c>
      <c r="C869" s="636"/>
      <c r="D869" s="636"/>
      <c r="E869" s="636"/>
      <c r="H869" s="267"/>
    </row>
    <row r="870" spans="1:14" s="113" customFormat="1" ht="12.75" customHeight="1">
      <c r="A870" s="537"/>
      <c r="B870" s="291" t="str">
        <f t="shared" si="31"/>
        <v>10</v>
      </c>
      <c r="C870" s="404"/>
      <c r="D870" s="404"/>
      <c r="E870" s="404"/>
      <c r="H870" s="267"/>
    </row>
    <row r="871" spans="1:14" s="126" customFormat="1">
      <c r="A871" s="538"/>
      <c r="B871" s="291" t="str">
        <f t="shared" si="31"/>
        <v>10</v>
      </c>
      <c r="C871" s="302" t="s">
        <v>882</v>
      </c>
      <c r="D871" s="302">
        <v>2</v>
      </c>
      <c r="E871" s="303" t="str">
        <f>IF(OR(D871="",D871=1),"","a")</f>
        <v>a</v>
      </c>
      <c r="F871" s="302">
        <v>0</v>
      </c>
      <c r="G871" s="303" t="str">
        <f>IF(N(D871)=0,0,"Kn")</f>
        <v>Kn</v>
      </c>
      <c r="H871" s="403">
        <f>IF(N(D871)=0,0,F871*D871)</f>
        <v>0</v>
      </c>
    </row>
    <row r="872" spans="1:14" s="126" customFormat="1">
      <c r="A872" s="538"/>
      <c r="B872" s="291" t="str">
        <f t="shared" si="31"/>
        <v>10</v>
      </c>
      <c r="C872" s="305"/>
      <c r="D872" s="305"/>
      <c r="E872" s="306"/>
      <c r="F872" s="305"/>
      <c r="G872" s="306"/>
      <c r="H872" s="307"/>
    </row>
    <row r="873" spans="1:14" s="113" customFormat="1">
      <c r="A873" s="537"/>
      <c r="B873" s="346" t="s">
        <v>1659</v>
      </c>
      <c r="C873" s="632" t="s">
        <v>1218</v>
      </c>
      <c r="D873" s="632"/>
      <c r="E873" s="632"/>
      <c r="F873" s="299"/>
      <c r="G873" s="311"/>
      <c r="H873" s="300"/>
    </row>
    <row r="874" spans="1:14" s="113" customFormat="1">
      <c r="A874" s="537"/>
      <c r="B874" s="291" t="str">
        <f t="shared" si="31"/>
        <v>11</v>
      </c>
      <c r="C874" s="632"/>
      <c r="D874" s="632"/>
      <c r="E874" s="632"/>
      <c r="F874" s="299"/>
      <c r="G874" s="311"/>
      <c r="H874" s="300"/>
    </row>
    <row r="875" spans="1:14" s="113" customFormat="1">
      <c r="A875" s="537"/>
      <c r="B875" s="291" t="str">
        <f t="shared" si="31"/>
        <v>11</v>
      </c>
      <c r="C875" s="358"/>
      <c r="D875" s="299"/>
      <c r="E875" s="311"/>
      <c r="F875" s="299"/>
      <c r="G875" s="311"/>
      <c r="H875" s="300"/>
    </row>
    <row r="876" spans="1:14" s="405" customFormat="1">
      <c r="A876" s="549"/>
      <c r="B876" s="291" t="str">
        <f t="shared" si="31"/>
        <v>11</v>
      </c>
      <c r="C876" s="406" t="s">
        <v>1219</v>
      </c>
      <c r="E876" s="407"/>
      <c r="H876" s="408"/>
    </row>
    <row r="877" spans="1:14" s="405" customFormat="1">
      <c r="A877" s="549"/>
      <c r="B877" s="291" t="str">
        <f t="shared" si="31"/>
        <v>11</v>
      </c>
      <c r="C877" s="409" t="s">
        <v>11</v>
      </c>
      <c r="D877" s="409">
        <v>4</v>
      </c>
      <c r="E877" s="410" t="str">
        <f>IF(OR(D877="",D877=1),"","a")</f>
        <v>a</v>
      </c>
      <c r="F877" s="409">
        <v>0</v>
      </c>
      <c r="G877" s="410" t="str">
        <f>IF(N(D877)=0,0,"Kn")</f>
        <v>Kn</v>
      </c>
      <c r="H877" s="411">
        <f>IF(N(D877)=0,0,F877*D877)</f>
        <v>0</v>
      </c>
    </row>
    <row r="878" spans="1:14" s="405" customFormat="1">
      <c r="A878" s="549"/>
      <c r="B878" s="291" t="str">
        <f t="shared" si="31"/>
        <v>11</v>
      </c>
      <c r="C878" s="406" t="s">
        <v>1220</v>
      </c>
      <c r="E878" s="407"/>
      <c r="H878" s="408"/>
    </row>
    <row r="879" spans="1:14" s="405" customFormat="1">
      <c r="A879" s="549"/>
      <c r="B879" s="291" t="str">
        <f t="shared" si="31"/>
        <v>11</v>
      </c>
      <c r="C879" s="409" t="s">
        <v>11</v>
      </c>
      <c r="D879" s="409">
        <v>20</v>
      </c>
      <c r="E879" s="410" t="str">
        <f>IF(OR(D879="",D879=1),"","a")</f>
        <v>a</v>
      </c>
      <c r="F879" s="409">
        <v>0</v>
      </c>
      <c r="G879" s="410" t="str">
        <f>IF(N(D879)=0,0,"Kn")</f>
        <v>Kn</v>
      </c>
      <c r="H879" s="411">
        <f>IF(N(D879)=0,0,F879*D879)</f>
        <v>0</v>
      </c>
    </row>
    <row r="880" spans="1:14" s="405" customFormat="1">
      <c r="A880" s="549"/>
      <c r="B880" s="291" t="str">
        <f t="shared" si="31"/>
        <v>11</v>
      </c>
      <c r="C880" s="406" t="s">
        <v>1221</v>
      </c>
      <c r="E880" s="407"/>
      <c r="H880" s="408"/>
    </row>
    <row r="881" spans="1:8" s="405" customFormat="1">
      <c r="A881" s="549"/>
      <c r="B881" s="291" t="str">
        <f t="shared" si="31"/>
        <v>11</v>
      </c>
      <c r="C881" s="409" t="s">
        <v>11</v>
      </c>
      <c r="D881" s="409">
        <v>1</v>
      </c>
      <c r="E881" s="410" t="str">
        <f>IF(OR(D881="",D881=1),"","a")</f>
        <v/>
      </c>
      <c r="F881" s="409">
        <v>0</v>
      </c>
      <c r="G881" s="410" t="str">
        <f>IF(N(D881)=0,0,"Kn")</f>
        <v>Kn</v>
      </c>
      <c r="H881" s="411">
        <f>IF(N(D881)=0,0,F881*D881)</f>
        <v>0</v>
      </c>
    </row>
    <row r="882" spans="1:8" s="405" customFormat="1">
      <c r="A882" s="549"/>
      <c r="B882" s="291" t="str">
        <f t="shared" si="31"/>
        <v>11</v>
      </c>
      <c r="C882" s="406" t="s">
        <v>1222</v>
      </c>
      <c r="E882" s="407"/>
      <c r="H882" s="408"/>
    </row>
    <row r="883" spans="1:8" s="405" customFormat="1">
      <c r="A883" s="549"/>
      <c r="B883" s="291" t="str">
        <f t="shared" si="31"/>
        <v>11</v>
      </c>
      <c r="C883" s="409" t="s">
        <v>11</v>
      </c>
      <c r="D883" s="409">
        <v>3</v>
      </c>
      <c r="E883" s="410" t="str">
        <f>IF(OR(D883="",D883=1),"","a")</f>
        <v>a</v>
      </c>
      <c r="F883" s="409">
        <v>0</v>
      </c>
      <c r="G883" s="410" t="str">
        <f>IF(N(D883)=0,0,"Kn")</f>
        <v>Kn</v>
      </c>
      <c r="H883" s="411">
        <f>IF(N(D883)=0,0,F883*D883)</f>
        <v>0</v>
      </c>
    </row>
    <row r="884" spans="1:8" s="113" customFormat="1">
      <c r="A884" s="537"/>
      <c r="B884" s="291" t="str">
        <f t="shared" si="31"/>
        <v>11</v>
      </c>
      <c r="C884" s="297" t="s">
        <v>1223</v>
      </c>
      <c r="E884" s="266"/>
      <c r="H884" s="267"/>
    </row>
    <row r="885" spans="1:8" s="126" customFormat="1">
      <c r="A885" s="538"/>
      <c r="B885" s="291" t="str">
        <f t="shared" si="31"/>
        <v>11</v>
      </c>
      <c r="C885" s="302" t="s">
        <v>11</v>
      </c>
      <c r="D885" s="302">
        <v>8</v>
      </c>
      <c r="E885" s="303" t="str">
        <f>IF(OR(D885="",D885=1),"","a")</f>
        <v>a</v>
      </c>
      <c r="F885" s="302">
        <v>0</v>
      </c>
      <c r="G885" s="303" t="str">
        <f>IF(N(D885)=0,0,"Kn")</f>
        <v>Kn</v>
      </c>
      <c r="H885" s="304">
        <f>IF(N(D885)=0,0,F885*D885)</f>
        <v>0</v>
      </c>
    </row>
    <row r="886" spans="1:8" s="126" customFormat="1">
      <c r="A886" s="538"/>
      <c r="B886" s="291" t="str">
        <f t="shared" si="31"/>
        <v>11</v>
      </c>
      <c r="C886" s="305"/>
      <c r="D886" s="305"/>
      <c r="E886" s="306"/>
      <c r="F886" s="305"/>
      <c r="G886" s="306"/>
      <c r="H886" s="307"/>
    </row>
    <row r="887" spans="1:8" s="113" customFormat="1" ht="12.75" customHeight="1">
      <c r="A887" s="537"/>
      <c r="B887" s="346" t="s">
        <v>1660</v>
      </c>
      <c r="C887" s="614" t="s">
        <v>1224</v>
      </c>
      <c r="D887" s="614"/>
      <c r="E887" s="614"/>
      <c r="G887" s="266"/>
      <c r="H887" s="267"/>
    </row>
    <row r="888" spans="1:8" s="113" customFormat="1">
      <c r="A888" s="537"/>
      <c r="B888" s="291" t="str">
        <f t="shared" si="31"/>
        <v>12</v>
      </c>
      <c r="C888" s="614"/>
      <c r="D888" s="614"/>
      <c r="E888" s="614"/>
      <c r="G888" s="266"/>
      <c r="H888" s="267"/>
    </row>
    <row r="889" spans="1:8" s="113" customFormat="1" ht="12.75" customHeight="1">
      <c r="A889" s="537"/>
      <c r="B889" s="291" t="str">
        <f t="shared" si="31"/>
        <v>12</v>
      </c>
      <c r="C889" s="297"/>
      <c r="D889" s="297"/>
      <c r="E889" s="297"/>
      <c r="F889" s="299"/>
      <c r="G889" s="311"/>
      <c r="H889" s="300"/>
    </row>
    <row r="890" spans="1:8" s="126" customFormat="1">
      <c r="A890" s="538"/>
      <c r="B890" s="291" t="str">
        <f t="shared" si="31"/>
        <v>12</v>
      </c>
      <c r="C890" s="297" t="s">
        <v>1220</v>
      </c>
      <c r="H890" s="269"/>
    </row>
    <row r="891" spans="1:8">
      <c r="B891" s="291" t="str">
        <f t="shared" si="31"/>
        <v>12</v>
      </c>
      <c r="C891" s="319" t="s">
        <v>11</v>
      </c>
      <c r="D891" s="354">
        <v>5</v>
      </c>
      <c r="E891" s="314" t="str">
        <f>IF(OR(D891="",D891=1),"","a")</f>
        <v>a</v>
      </c>
      <c r="F891" s="354">
        <v>0</v>
      </c>
      <c r="G891" s="314" t="str">
        <f>IF(N(D891)=0,0,"Kn")</f>
        <v>Kn</v>
      </c>
      <c r="H891" s="316">
        <f>F891*D891</f>
        <v>0</v>
      </c>
    </row>
    <row r="892" spans="1:8" s="126" customFormat="1">
      <c r="A892" s="538"/>
      <c r="B892" s="291" t="str">
        <f t="shared" si="31"/>
        <v>12</v>
      </c>
      <c r="C892" s="297" t="s">
        <v>1222</v>
      </c>
      <c r="H892" s="269"/>
    </row>
    <row r="893" spans="1:8">
      <c r="B893" s="291" t="str">
        <f t="shared" si="31"/>
        <v>12</v>
      </c>
      <c r="C893" s="319" t="s">
        <v>11</v>
      </c>
      <c r="D893" s="354">
        <v>1</v>
      </c>
      <c r="E893" s="314" t="str">
        <f>IF(OR(D893="",D893=1),"","a")</f>
        <v/>
      </c>
      <c r="F893" s="354">
        <v>0</v>
      </c>
      <c r="G893" s="314" t="str">
        <f>IF(N(D893)=0,0,"Kn")</f>
        <v>Kn</v>
      </c>
      <c r="H893" s="316">
        <f>F893*D893</f>
        <v>0</v>
      </c>
    </row>
    <row r="894" spans="1:8" s="126" customFormat="1">
      <c r="A894" s="538"/>
      <c r="B894" s="291" t="str">
        <f t="shared" si="31"/>
        <v>12</v>
      </c>
      <c r="C894" s="305"/>
      <c r="D894" s="305"/>
      <c r="E894" s="306"/>
      <c r="F894" s="305"/>
      <c r="G894" s="306"/>
      <c r="H894" s="307"/>
    </row>
    <row r="895" spans="1:8" s="113" customFormat="1" ht="12.75" customHeight="1">
      <c r="A895" s="537"/>
      <c r="B895" s="346" t="s">
        <v>1661</v>
      </c>
      <c r="C895" s="614" t="s">
        <v>1225</v>
      </c>
      <c r="D895" s="614"/>
      <c r="E895" s="614"/>
      <c r="G895" s="266"/>
      <c r="H895" s="267"/>
    </row>
    <row r="896" spans="1:8" s="113" customFormat="1">
      <c r="A896" s="537"/>
      <c r="B896" s="291" t="str">
        <f t="shared" si="31"/>
        <v>13</v>
      </c>
      <c r="C896" s="614"/>
      <c r="D896" s="614"/>
      <c r="E896" s="614"/>
      <c r="G896" s="266"/>
      <c r="H896" s="267"/>
    </row>
    <row r="897" spans="1:8" s="113" customFormat="1">
      <c r="A897" s="537"/>
      <c r="B897" s="291" t="str">
        <f t="shared" si="31"/>
        <v>13</v>
      </c>
      <c r="C897" s="297"/>
      <c r="D897" s="297"/>
      <c r="E897" s="297"/>
      <c r="F897" s="299"/>
      <c r="G897" s="311"/>
      <c r="H897" s="300"/>
    </row>
    <row r="898" spans="1:8" s="113" customFormat="1">
      <c r="A898" s="537"/>
      <c r="B898" s="291" t="str">
        <f t="shared" si="31"/>
        <v>13</v>
      </c>
      <c r="C898" s="297" t="s">
        <v>1223</v>
      </c>
      <c r="E898" s="266"/>
      <c r="H898" s="267"/>
    </row>
    <row r="899" spans="1:8" s="126" customFormat="1">
      <c r="A899" s="538"/>
      <c r="B899" s="291" t="str">
        <f t="shared" si="31"/>
        <v>13</v>
      </c>
      <c r="C899" s="302" t="s">
        <v>11</v>
      </c>
      <c r="D899" s="302">
        <v>1</v>
      </c>
      <c r="E899" s="303" t="str">
        <f>IF(OR(D899="",D899=1),"","a")</f>
        <v/>
      </c>
      <c r="F899" s="302">
        <v>0</v>
      </c>
      <c r="G899" s="303" t="str">
        <f>IF(N(D899)=0,0,"Kn")</f>
        <v>Kn</v>
      </c>
      <c r="H899" s="304">
        <f>IF(N(D899)=0,0,F899*D899)</f>
        <v>0</v>
      </c>
    </row>
    <row r="900" spans="1:8" s="126" customFormat="1">
      <c r="A900" s="538"/>
      <c r="B900" s="291" t="str">
        <f t="shared" si="31"/>
        <v>13</v>
      </c>
      <c r="C900" s="305"/>
      <c r="D900" s="305"/>
      <c r="E900" s="306"/>
      <c r="F900" s="305"/>
      <c r="G900" s="306"/>
      <c r="H900" s="307"/>
    </row>
    <row r="901" spans="1:8" s="113" customFormat="1" ht="12.75" customHeight="1">
      <c r="A901" s="537"/>
      <c r="B901" s="346" t="s">
        <v>1662</v>
      </c>
      <c r="C901" s="614" t="s">
        <v>1226</v>
      </c>
      <c r="D901" s="614"/>
      <c r="E901" s="614"/>
      <c r="G901" s="266"/>
      <c r="H901" s="267"/>
    </row>
    <row r="902" spans="1:8" s="113" customFormat="1">
      <c r="A902" s="537"/>
      <c r="B902" s="291" t="str">
        <f t="shared" si="31"/>
        <v>14</v>
      </c>
      <c r="C902" s="614"/>
      <c r="D902" s="614"/>
      <c r="E902" s="614"/>
      <c r="G902" s="266"/>
      <c r="H902" s="267"/>
    </row>
    <row r="903" spans="1:8" s="113" customFormat="1">
      <c r="A903" s="537"/>
      <c r="B903" s="291" t="str">
        <f t="shared" si="31"/>
        <v>14</v>
      </c>
      <c r="C903" s="297"/>
      <c r="D903" s="297"/>
      <c r="E903" s="297"/>
      <c r="F903" s="299"/>
      <c r="G903" s="311"/>
      <c r="H903" s="300"/>
    </row>
    <row r="904" spans="1:8" s="113" customFormat="1">
      <c r="A904" s="537"/>
      <c r="B904" s="291" t="str">
        <f t="shared" si="31"/>
        <v>14</v>
      </c>
      <c r="C904" s="297" t="s">
        <v>1219</v>
      </c>
      <c r="E904" s="266"/>
      <c r="H904" s="267"/>
    </row>
    <row r="905" spans="1:8" s="126" customFormat="1">
      <c r="A905" s="538"/>
      <c r="B905" s="291" t="str">
        <f t="shared" si="31"/>
        <v>14</v>
      </c>
      <c r="C905" s="302" t="s">
        <v>11</v>
      </c>
      <c r="D905" s="302">
        <v>1</v>
      </c>
      <c r="E905" s="303" t="str">
        <f>IF(OR(D905="",D905=1),"","a")</f>
        <v/>
      </c>
      <c r="F905" s="302">
        <v>0</v>
      </c>
      <c r="G905" s="303" t="str">
        <f>IF(N(D905)=0,0,"Kn")</f>
        <v>Kn</v>
      </c>
      <c r="H905" s="304">
        <f>IF(N(D905)=0,0,F905*D905)</f>
        <v>0</v>
      </c>
    </row>
    <row r="906" spans="1:8" s="126" customFormat="1">
      <c r="A906" s="538"/>
      <c r="B906" s="291" t="str">
        <f t="shared" si="31"/>
        <v>14</v>
      </c>
      <c r="C906" s="305"/>
      <c r="D906" s="305"/>
      <c r="E906" s="306"/>
      <c r="F906" s="305"/>
      <c r="G906" s="306"/>
      <c r="H906" s="307"/>
    </row>
    <row r="907" spans="1:8" s="126" customFormat="1">
      <c r="A907" s="538"/>
      <c r="B907" s="291" t="str">
        <f t="shared" si="31"/>
        <v>14</v>
      </c>
      <c r="C907" s="305"/>
      <c r="D907" s="305"/>
      <c r="E907" s="306"/>
      <c r="F907" s="305"/>
      <c r="G907" s="306"/>
      <c r="H907" s="307"/>
    </row>
    <row r="908" spans="1:8" s="126" customFormat="1">
      <c r="A908" s="538"/>
      <c r="B908" s="291" t="str">
        <f t="shared" si="31"/>
        <v>14</v>
      </c>
      <c r="C908" s="305"/>
      <c r="D908" s="305"/>
      <c r="E908" s="306"/>
      <c r="F908" s="305"/>
      <c r="G908" s="306"/>
      <c r="H908" s="307"/>
    </row>
    <row r="909" spans="1:8" s="126" customFormat="1">
      <c r="A909" s="538"/>
      <c r="B909" s="291" t="str">
        <f t="shared" si="31"/>
        <v>14</v>
      </c>
      <c r="C909" s="305"/>
      <c r="D909" s="305"/>
      <c r="E909" s="306"/>
      <c r="F909" s="305"/>
      <c r="G909" s="306"/>
      <c r="H909" s="307"/>
    </row>
    <row r="910" spans="1:8" s="126" customFormat="1" ht="12.75" customHeight="1">
      <c r="A910" s="538"/>
      <c r="B910" s="346" t="s">
        <v>1663</v>
      </c>
      <c r="C910" s="614" t="s">
        <v>1227</v>
      </c>
      <c r="D910" s="614"/>
      <c r="E910" s="614"/>
      <c r="G910" s="268"/>
      <c r="H910" s="269"/>
    </row>
    <row r="911" spans="1:8" s="126" customFormat="1">
      <c r="A911" s="538"/>
      <c r="B911" s="291" t="str">
        <f t="shared" si="31"/>
        <v>15</v>
      </c>
      <c r="C911" s="614"/>
      <c r="D911" s="614"/>
      <c r="E911" s="614"/>
      <c r="G911" s="268"/>
      <c r="H911" s="269"/>
    </row>
    <row r="912" spans="1:8" s="126" customFormat="1">
      <c r="A912" s="538"/>
      <c r="B912" s="291" t="str">
        <f t="shared" si="31"/>
        <v>15</v>
      </c>
      <c r="C912" s="614"/>
      <c r="D912" s="614"/>
      <c r="E912" s="614"/>
      <c r="G912" s="268"/>
      <c r="H912" s="269"/>
    </row>
    <row r="913" spans="1:8" s="126" customFormat="1">
      <c r="A913" s="538"/>
      <c r="B913" s="291" t="str">
        <f t="shared" si="31"/>
        <v>15</v>
      </c>
      <c r="C913" s="614"/>
      <c r="D913" s="614"/>
      <c r="E913" s="614"/>
      <c r="G913" s="268"/>
      <c r="H913" s="269"/>
    </row>
    <row r="914" spans="1:8" s="126" customFormat="1">
      <c r="A914" s="538"/>
      <c r="B914" s="291" t="str">
        <f t="shared" si="31"/>
        <v>15</v>
      </c>
      <c r="C914" s="614"/>
      <c r="D914" s="614"/>
      <c r="E914" s="614"/>
      <c r="G914" s="268"/>
      <c r="H914" s="269"/>
    </row>
    <row r="915" spans="1:8" s="126" customFormat="1">
      <c r="A915" s="538"/>
      <c r="B915" s="291" t="str">
        <f t="shared" si="31"/>
        <v>15</v>
      </c>
      <c r="C915" s="614"/>
      <c r="D915" s="614"/>
      <c r="E915" s="614"/>
      <c r="G915" s="268"/>
      <c r="H915" s="269"/>
    </row>
    <row r="916" spans="1:8" s="126" customFormat="1">
      <c r="A916" s="538"/>
      <c r="B916" s="291" t="str">
        <f t="shared" si="31"/>
        <v>15</v>
      </c>
      <c r="C916" s="614"/>
      <c r="D916" s="614"/>
      <c r="E916" s="614"/>
      <c r="G916" s="268"/>
      <c r="H916" s="269"/>
    </row>
    <row r="917" spans="1:8" s="126" customFormat="1">
      <c r="A917" s="538"/>
      <c r="B917" s="291" t="str">
        <f t="shared" si="31"/>
        <v>15</v>
      </c>
      <c r="C917" s="614"/>
      <c r="D917" s="614"/>
      <c r="E917" s="614"/>
      <c r="G917" s="268"/>
      <c r="H917" s="269"/>
    </row>
    <row r="918" spans="1:8" s="126" customFormat="1">
      <c r="A918" s="538"/>
      <c r="B918" s="291" t="str">
        <f t="shared" si="31"/>
        <v>15</v>
      </c>
      <c r="C918" s="614"/>
      <c r="D918" s="614"/>
      <c r="E918" s="614"/>
      <c r="G918" s="268"/>
      <c r="H918" s="269"/>
    </row>
    <row r="919" spans="1:8" s="126" customFormat="1">
      <c r="A919" s="538"/>
      <c r="B919" s="291" t="str">
        <f t="shared" si="31"/>
        <v>15</v>
      </c>
      <c r="C919" s="614"/>
      <c r="D919" s="614"/>
      <c r="E919" s="614"/>
      <c r="G919" s="268"/>
      <c r="H919" s="269"/>
    </row>
    <row r="920" spans="1:8" s="126" customFormat="1">
      <c r="A920" s="538"/>
      <c r="B920" s="291" t="str">
        <f t="shared" si="31"/>
        <v>15</v>
      </c>
      <c r="C920" s="297"/>
      <c r="D920" s="297"/>
      <c r="E920" s="297"/>
      <c r="F920" s="305"/>
      <c r="G920" s="306"/>
      <c r="H920" s="307"/>
    </row>
    <row r="921" spans="1:8" s="405" customFormat="1">
      <c r="A921" s="549"/>
      <c r="B921" s="291" t="str">
        <f t="shared" si="31"/>
        <v>15</v>
      </c>
      <c r="C921" s="406" t="s">
        <v>1223</v>
      </c>
      <c r="E921" s="407"/>
      <c r="H921" s="408"/>
    </row>
    <row r="922" spans="1:8" s="405" customFormat="1">
      <c r="A922" s="549"/>
      <c r="B922" s="291" t="str">
        <f t="shared" si="31"/>
        <v>15</v>
      </c>
      <c r="C922" s="409" t="s">
        <v>11</v>
      </c>
      <c r="D922" s="409">
        <v>1</v>
      </c>
      <c r="E922" s="410" t="str">
        <f>IF(OR(D922="",D922=1),"","a")</f>
        <v/>
      </c>
      <c r="F922" s="409">
        <v>0</v>
      </c>
      <c r="G922" s="410" t="str">
        <f>IF(N(D922)=0,0,"Kn")</f>
        <v>Kn</v>
      </c>
      <c r="H922" s="411">
        <f>IF(N(D922)=0,0,F922*D922)</f>
        <v>0</v>
      </c>
    </row>
    <row r="923" spans="1:8" s="405" customFormat="1">
      <c r="A923" s="549"/>
      <c r="B923" s="291" t="str">
        <f t="shared" si="31"/>
        <v>15</v>
      </c>
      <c r="C923" s="412"/>
      <c r="D923" s="412"/>
      <c r="E923" s="413"/>
      <c r="F923" s="412"/>
      <c r="G923" s="413"/>
      <c r="H923" s="414"/>
    </row>
    <row r="924" spans="1:8" s="113" customFormat="1">
      <c r="A924" s="537"/>
      <c r="B924" s="346" t="s">
        <v>1664</v>
      </c>
      <c r="C924" s="614" t="s">
        <v>984</v>
      </c>
      <c r="D924" s="614"/>
      <c r="E924" s="614"/>
      <c r="F924" s="269"/>
      <c r="G924" s="268">
        <f t="shared" ref="G924:G937" si="32">IF(N(D924)=0,0,"Kn")</f>
        <v>0</v>
      </c>
      <c r="H924" s="269">
        <f t="shared" ref="H924:H929" si="33">IF(N(D924)=0,0,F924*D924)</f>
        <v>0</v>
      </c>
    </row>
    <row r="925" spans="1:8">
      <c r="B925" s="291" t="str">
        <f t="shared" si="31"/>
        <v>16</v>
      </c>
      <c r="C925" s="614"/>
      <c r="D925" s="614"/>
      <c r="E925" s="614"/>
      <c r="F925" s="269"/>
      <c r="G925" s="268">
        <f t="shared" si="32"/>
        <v>0</v>
      </c>
      <c r="H925" s="269">
        <f t="shared" si="33"/>
        <v>0</v>
      </c>
    </row>
    <row r="926" spans="1:8">
      <c r="B926" s="291" t="str">
        <f t="shared" si="31"/>
        <v>16</v>
      </c>
      <c r="C926" s="614"/>
      <c r="D926" s="614"/>
      <c r="E926" s="614"/>
      <c r="F926" s="269"/>
      <c r="G926" s="268">
        <f t="shared" si="32"/>
        <v>0</v>
      </c>
      <c r="H926" s="269">
        <f t="shared" si="33"/>
        <v>0</v>
      </c>
    </row>
    <row r="927" spans="1:8" s="126" customFormat="1" ht="12.75" customHeight="1">
      <c r="A927" s="538"/>
      <c r="B927" s="291" t="str">
        <f t="shared" si="31"/>
        <v>16</v>
      </c>
      <c r="C927" s="614"/>
      <c r="D927" s="614"/>
      <c r="E927" s="614"/>
      <c r="F927" s="269"/>
      <c r="G927" s="268">
        <f t="shared" si="32"/>
        <v>0</v>
      </c>
      <c r="H927" s="269">
        <f t="shared" si="33"/>
        <v>0</v>
      </c>
    </row>
    <row r="928" spans="1:8" s="126" customFormat="1">
      <c r="A928" s="538"/>
      <c r="B928" s="291" t="str">
        <f t="shared" si="31"/>
        <v>16</v>
      </c>
      <c r="C928" s="614"/>
      <c r="D928" s="614"/>
      <c r="E928" s="614"/>
      <c r="F928" s="269"/>
      <c r="G928" s="268">
        <f t="shared" si="32"/>
        <v>0</v>
      </c>
      <c r="H928" s="269">
        <f t="shared" si="33"/>
        <v>0</v>
      </c>
    </row>
    <row r="929" spans="1:8" s="126" customFormat="1">
      <c r="A929" s="538"/>
      <c r="B929" s="291" t="str">
        <f t="shared" si="31"/>
        <v>16</v>
      </c>
      <c r="E929" s="268" t="str">
        <f>IF(OR(D929="",D929=1),"","a")</f>
        <v/>
      </c>
      <c r="F929" s="269"/>
      <c r="G929" s="268">
        <f t="shared" si="32"/>
        <v>0</v>
      </c>
      <c r="H929" s="269">
        <f t="shared" si="33"/>
        <v>0</v>
      </c>
    </row>
    <row r="930" spans="1:8" s="126" customFormat="1">
      <c r="A930" s="538"/>
      <c r="B930" s="291" t="str">
        <f t="shared" si="31"/>
        <v>16</v>
      </c>
      <c r="C930" s="126" t="s">
        <v>985</v>
      </c>
      <c r="E930" s="268" t="str">
        <f t="shared" ref="E930:E937" si="34">IF(OR(D930="",D930=1),"","a")</f>
        <v/>
      </c>
      <c r="F930" s="269"/>
      <c r="G930" s="268">
        <f t="shared" si="32"/>
        <v>0</v>
      </c>
      <c r="H930" s="269">
        <f>IF(N(D930)=0,0,F930*D930)</f>
        <v>0</v>
      </c>
    </row>
    <row r="931" spans="1:8" s="126" customFormat="1">
      <c r="A931" s="538"/>
      <c r="B931" s="291" t="str">
        <f t="shared" ref="B931:B993" si="35">IF(A931="",B930,B930+1)</f>
        <v>16</v>
      </c>
      <c r="C931" s="319" t="s">
        <v>986</v>
      </c>
      <c r="D931" s="313">
        <v>40</v>
      </c>
      <c r="E931" s="320" t="str">
        <f t="shared" si="34"/>
        <v>a</v>
      </c>
      <c r="F931" s="321">
        <v>0</v>
      </c>
      <c r="G931" s="320" t="str">
        <f t="shared" si="32"/>
        <v>Kn</v>
      </c>
      <c r="H931" s="322">
        <f>F931*D931</f>
        <v>0</v>
      </c>
    </row>
    <row r="932" spans="1:8" s="126" customFormat="1">
      <c r="A932" s="538"/>
      <c r="B932" s="291" t="str">
        <f t="shared" si="35"/>
        <v>16</v>
      </c>
      <c r="C932" s="126" t="s">
        <v>987</v>
      </c>
      <c r="E932" s="268" t="str">
        <f t="shared" si="34"/>
        <v/>
      </c>
      <c r="F932" s="269"/>
      <c r="G932" s="268">
        <f t="shared" si="32"/>
        <v>0</v>
      </c>
      <c r="H932" s="269">
        <f>IF(N(D932)=0,0,F932*D932)</f>
        <v>0</v>
      </c>
    </row>
    <row r="933" spans="1:8" s="126" customFormat="1">
      <c r="A933" s="538"/>
      <c r="B933" s="291" t="str">
        <f t="shared" si="35"/>
        <v>16</v>
      </c>
      <c r="C933" s="319" t="s">
        <v>986</v>
      </c>
      <c r="D933" s="313">
        <v>90</v>
      </c>
      <c r="E933" s="320" t="str">
        <f t="shared" si="34"/>
        <v>a</v>
      </c>
      <c r="F933" s="321">
        <v>0</v>
      </c>
      <c r="G933" s="320" t="str">
        <f t="shared" si="32"/>
        <v>Kn</v>
      </c>
      <c r="H933" s="322">
        <f>F933*D933</f>
        <v>0</v>
      </c>
    </row>
    <row r="934" spans="1:8" s="323" customFormat="1">
      <c r="A934" s="543"/>
      <c r="B934" s="291" t="str">
        <f t="shared" si="35"/>
        <v>16</v>
      </c>
      <c r="C934" s="126" t="s">
        <v>990</v>
      </c>
      <c r="D934" s="126"/>
      <c r="E934" s="268" t="str">
        <f t="shared" si="34"/>
        <v/>
      </c>
      <c r="F934" s="269"/>
      <c r="G934" s="268">
        <f t="shared" si="32"/>
        <v>0</v>
      </c>
      <c r="H934" s="269">
        <f>IF(N(D934)=0,0,F934*D934)</f>
        <v>0</v>
      </c>
    </row>
    <row r="935" spans="1:8" s="126" customFormat="1">
      <c r="A935" s="538"/>
      <c r="B935" s="291" t="str">
        <f t="shared" si="35"/>
        <v>16</v>
      </c>
      <c r="C935" s="319" t="s">
        <v>986</v>
      </c>
      <c r="D935" s="313">
        <v>30</v>
      </c>
      <c r="E935" s="320" t="str">
        <f t="shared" si="34"/>
        <v>a</v>
      </c>
      <c r="F935" s="321">
        <v>0</v>
      </c>
      <c r="G935" s="320" t="str">
        <f t="shared" si="32"/>
        <v>Kn</v>
      </c>
      <c r="H935" s="322">
        <f>F935*D935</f>
        <v>0</v>
      </c>
    </row>
    <row r="936" spans="1:8" s="359" customFormat="1">
      <c r="A936" s="546"/>
      <c r="B936" s="291" t="str">
        <f t="shared" si="35"/>
        <v>16</v>
      </c>
      <c r="C936" s="333" t="s">
        <v>1228</v>
      </c>
      <c r="D936" s="333"/>
      <c r="E936" s="334" t="str">
        <f t="shared" si="34"/>
        <v/>
      </c>
      <c r="F936" s="348"/>
      <c r="G936" s="334">
        <f t="shared" si="32"/>
        <v>0</v>
      </c>
      <c r="H936" s="348">
        <f>IF(N(D936)=0,0,F936*D936)</f>
        <v>0</v>
      </c>
    </row>
    <row r="937" spans="1:8" s="333" customFormat="1">
      <c r="A937" s="545"/>
      <c r="B937" s="291" t="str">
        <f t="shared" si="35"/>
        <v>16</v>
      </c>
      <c r="C937" s="360" t="s">
        <v>986</v>
      </c>
      <c r="D937" s="361">
        <v>110</v>
      </c>
      <c r="E937" s="362" t="str">
        <f t="shared" si="34"/>
        <v>a</v>
      </c>
      <c r="F937" s="375">
        <v>0</v>
      </c>
      <c r="G937" s="362" t="str">
        <f t="shared" si="32"/>
        <v>Kn</v>
      </c>
      <c r="H937" s="363">
        <f>F937*D937</f>
        <v>0</v>
      </c>
    </row>
    <row r="938" spans="1:8" s="126" customFormat="1">
      <c r="A938" s="538"/>
      <c r="B938" s="291" t="str">
        <f t="shared" si="35"/>
        <v>16</v>
      </c>
      <c r="C938" s="305"/>
      <c r="D938" s="317"/>
      <c r="E938" s="326"/>
      <c r="F938" s="327"/>
      <c r="G938" s="326"/>
      <c r="H938" s="327"/>
    </row>
    <row r="939" spans="1:8" s="113" customFormat="1">
      <c r="A939" s="537"/>
      <c r="B939" s="346" t="s">
        <v>1665</v>
      </c>
      <c r="C939" s="614" t="s">
        <v>1229</v>
      </c>
      <c r="D939" s="614"/>
      <c r="E939" s="614"/>
      <c r="G939" s="266">
        <f t="shared" ref="G939:G945" si="36">IF(N(D939)=0,0,"Kn")</f>
        <v>0</v>
      </c>
      <c r="H939" s="300">
        <f t="shared" ref="H939:H945" si="37">G939</f>
        <v>0</v>
      </c>
    </row>
    <row r="940" spans="1:8" s="113" customFormat="1">
      <c r="A940" s="537"/>
      <c r="B940" s="291" t="str">
        <f t="shared" si="35"/>
        <v>17</v>
      </c>
      <c r="C940" s="614"/>
      <c r="D940" s="614"/>
      <c r="E940" s="614"/>
      <c r="G940" s="266">
        <f t="shared" si="36"/>
        <v>0</v>
      </c>
      <c r="H940" s="300">
        <f t="shared" si="37"/>
        <v>0</v>
      </c>
    </row>
    <row r="941" spans="1:8" s="113" customFormat="1">
      <c r="A941" s="537"/>
      <c r="B941" s="291" t="str">
        <f t="shared" si="35"/>
        <v>17</v>
      </c>
      <c r="C941" s="614"/>
      <c r="D941" s="614"/>
      <c r="E941" s="614"/>
      <c r="G941" s="266">
        <f t="shared" si="36"/>
        <v>0</v>
      </c>
      <c r="H941" s="300">
        <f t="shared" si="37"/>
        <v>0</v>
      </c>
    </row>
    <row r="942" spans="1:8" s="113" customFormat="1">
      <c r="A942" s="537"/>
      <c r="B942" s="291" t="str">
        <f t="shared" si="35"/>
        <v>17</v>
      </c>
      <c r="C942" s="614"/>
      <c r="D942" s="614"/>
      <c r="E942" s="614"/>
      <c r="G942" s="266">
        <f t="shared" si="36"/>
        <v>0</v>
      </c>
      <c r="H942" s="300">
        <f t="shared" si="37"/>
        <v>0</v>
      </c>
    </row>
    <row r="943" spans="1:8" s="113" customFormat="1">
      <c r="A943" s="537"/>
      <c r="B943" s="291" t="str">
        <f t="shared" si="35"/>
        <v>17</v>
      </c>
      <c r="C943" s="614"/>
      <c r="D943" s="614"/>
      <c r="E943" s="614"/>
      <c r="G943" s="266">
        <f t="shared" si="36"/>
        <v>0</v>
      </c>
      <c r="H943" s="300">
        <f t="shared" si="37"/>
        <v>0</v>
      </c>
    </row>
    <row r="944" spans="1:8" s="113" customFormat="1">
      <c r="A944" s="537"/>
      <c r="B944" s="291" t="str">
        <f t="shared" si="35"/>
        <v>17</v>
      </c>
      <c r="C944" s="614"/>
      <c r="D944" s="614"/>
      <c r="E944" s="614"/>
      <c r="G944" s="266">
        <f t="shared" si="36"/>
        <v>0</v>
      </c>
      <c r="H944" s="300">
        <f t="shared" si="37"/>
        <v>0</v>
      </c>
    </row>
    <row r="945" spans="1:256" s="113" customFormat="1">
      <c r="A945" s="537"/>
      <c r="B945" s="291" t="str">
        <f t="shared" si="35"/>
        <v>17</v>
      </c>
      <c r="C945" s="614"/>
      <c r="D945" s="614"/>
      <c r="E945" s="614"/>
      <c r="G945" s="266">
        <f t="shared" si="36"/>
        <v>0</v>
      </c>
      <c r="H945" s="300">
        <f t="shared" si="37"/>
        <v>0</v>
      </c>
    </row>
    <row r="946" spans="1:256" s="113" customFormat="1">
      <c r="A946" s="537"/>
      <c r="B946" s="291" t="str">
        <f t="shared" si="35"/>
        <v>17</v>
      </c>
      <c r="C946" s="614"/>
      <c r="D946" s="614"/>
      <c r="E946" s="614"/>
      <c r="G946" s="266"/>
      <c r="H946" s="300"/>
    </row>
    <row r="947" spans="1:256" s="323" customFormat="1">
      <c r="A947" s="543"/>
      <c r="B947" s="291" t="str">
        <f t="shared" si="35"/>
        <v>17</v>
      </c>
      <c r="C947" s="305"/>
      <c r="D947" s="317"/>
      <c r="E947" s="326"/>
      <c r="F947" s="317"/>
      <c r="G947" s="326"/>
      <c r="H947" s="327"/>
    </row>
    <row r="948" spans="1:256" s="126" customFormat="1">
      <c r="A948" s="538"/>
      <c r="B948" s="291" t="str">
        <f t="shared" si="35"/>
        <v>17</v>
      </c>
      <c r="C948" s="126" t="s">
        <v>987</v>
      </c>
      <c r="E948" s="268" t="str">
        <f t="shared" ref="E948:E955" si="38">IF(OR(D948="",D948=1),"","a")</f>
        <v/>
      </c>
      <c r="F948" s="269"/>
      <c r="G948" s="268">
        <f t="shared" ref="G948:G955" si="39">IF(N(D948)=0,0,"Kn")</f>
        <v>0</v>
      </c>
      <c r="H948" s="269">
        <f>IF(N(D948)=0,0,F948*D948)</f>
        <v>0</v>
      </c>
    </row>
    <row r="949" spans="1:256" s="126" customFormat="1">
      <c r="A949" s="538"/>
      <c r="B949" s="291" t="str">
        <f t="shared" si="35"/>
        <v>17</v>
      </c>
      <c r="C949" s="319" t="s">
        <v>986</v>
      </c>
      <c r="D949" s="313">
        <v>6</v>
      </c>
      <c r="E949" s="320" t="str">
        <f t="shared" si="38"/>
        <v>a</v>
      </c>
      <c r="F949" s="321">
        <v>0</v>
      </c>
      <c r="G949" s="320" t="str">
        <f t="shared" si="39"/>
        <v>Kn</v>
      </c>
      <c r="H949" s="322">
        <f>F949*D949</f>
        <v>0</v>
      </c>
    </row>
    <row r="950" spans="1:256" s="323" customFormat="1">
      <c r="A950" s="543"/>
      <c r="B950" s="291" t="str">
        <f t="shared" si="35"/>
        <v>17</v>
      </c>
      <c r="C950" s="126" t="s">
        <v>987</v>
      </c>
      <c r="D950" s="126"/>
      <c r="E950" s="268" t="str">
        <f t="shared" si="38"/>
        <v/>
      </c>
      <c r="F950" s="269"/>
      <c r="G950" s="268">
        <f t="shared" si="39"/>
        <v>0</v>
      </c>
      <c r="H950" s="269">
        <f>IF(N(D950)=0,0,F950*D950)</f>
        <v>0</v>
      </c>
    </row>
    <row r="951" spans="1:256" s="126" customFormat="1">
      <c r="A951" s="538"/>
      <c r="B951" s="291" t="str">
        <f t="shared" si="35"/>
        <v>17</v>
      </c>
      <c r="C951" s="319" t="s">
        <v>986</v>
      </c>
      <c r="D951" s="313">
        <v>90</v>
      </c>
      <c r="E951" s="320" t="str">
        <f t="shared" si="38"/>
        <v>a</v>
      </c>
      <c r="F951" s="321">
        <v>0</v>
      </c>
      <c r="G951" s="320" t="str">
        <f t="shared" si="39"/>
        <v>Kn</v>
      </c>
      <c r="H951" s="322">
        <f>F951*D951</f>
        <v>0</v>
      </c>
    </row>
    <row r="952" spans="1:256" s="323" customFormat="1">
      <c r="A952" s="543"/>
      <c r="B952" s="291" t="str">
        <f t="shared" si="35"/>
        <v>17</v>
      </c>
      <c r="C952" s="126" t="s">
        <v>990</v>
      </c>
      <c r="D952" s="126"/>
      <c r="E952" s="268" t="str">
        <f t="shared" si="38"/>
        <v/>
      </c>
      <c r="F952" s="269"/>
      <c r="G952" s="268">
        <f t="shared" si="39"/>
        <v>0</v>
      </c>
      <c r="H952" s="269">
        <f>IF(N(D952)=0,0,F952*D952)</f>
        <v>0</v>
      </c>
    </row>
    <row r="953" spans="1:256" s="126" customFormat="1">
      <c r="A953" s="538"/>
      <c r="B953" s="291" t="str">
        <f t="shared" si="35"/>
        <v>17</v>
      </c>
      <c r="C953" s="319" t="s">
        <v>986</v>
      </c>
      <c r="D953" s="313">
        <v>30</v>
      </c>
      <c r="E953" s="320" t="str">
        <f t="shared" si="38"/>
        <v>a</v>
      </c>
      <c r="F953" s="321">
        <v>0</v>
      </c>
      <c r="G953" s="320" t="str">
        <f t="shared" si="39"/>
        <v>Kn</v>
      </c>
      <c r="H953" s="322">
        <f>F953*D953</f>
        <v>0</v>
      </c>
    </row>
    <row r="954" spans="1:256" s="323" customFormat="1">
      <c r="A954" s="543"/>
      <c r="B954" s="291" t="str">
        <f t="shared" si="35"/>
        <v>17</v>
      </c>
      <c r="C954" s="126" t="s">
        <v>1228</v>
      </c>
      <c r="D954" s="126"/>
      <c r="E954" s="268" t="str">
        <f t="shared" si="38"/>
        <v/>
      </c>
      <c r="F954" s="269"/>
      <c r="G954" s="268">
        <f t="shared" si="39"/>
        <v>0</v>
      </c>
      <c r="H954" s="269">
        <f>IF(N(D954)=0,0,F954*D954)</f>
        <v>0</v>
      </c>
    </row>
    <row r="955" spans="1:256" s="126" customFormat="1">
      <c r="A955" s="538"/>
      <c r="B955" s="291" t="str">
        <f t="shared" si="35"/>
        <v>17</v>
      </c>
      <c r="C955" s="319" t="s">
        <v>986</v>
      </c>
      <c r="D955" s="313">
        <v>60</v>
      </c>
      <c r="E955" s="320" t="str">
        <f t="shared" si="38"/>
        <v>a</v>
      </c>
      <c r="F955" s="321">
        <v>0</v>
      </c>
      <c r="G955" s="320" t="str">
        <f t="shared" si="39"/>
        <v>Kn</v>
      </c>
      <c r="H955" s="322">
        <f>F955*D955</f>
        <v>0</v>
      </c>
    </row>
    <row r="956" spans="1:256" s="323" customFormat="1">
      <c r="A956" s="543"/>
      <c r="B956" s="291" t="str">
        <f t="shared" si="35"/>
        <v>17</v>
      </c>
      <c r="C956" s="296"/>
      <c r="D956" s="317"/>
      <c r="E956" s="326"/>
      <c r="F956" s="327"/>
      <c r="G956" s="326"/>
      <c r="H956" s="327"/>
    </row>
    <row r="957" spans="1:256" s="364" customFormat="1" ht="12.75" customHeight="1">
      <c r="A957" s="547"/>
      <c r="B957" s="346" t="s">
        <v>1666</v>
      </c>
      <c r="C957" s="634" t="s">
        <v>1230</v>
      </c>
      <c r="D957" s="635"/>
      <c r="E957" s="635"/>
      <c r="F957" s="267">
        <v>0</v>
      </c>
      <c r="G957" s="113"/>
      <c r="H957" s="267"/>
    </row>
    <row r="958" spans="1:256" s="415" customFormat="1">
      <c r="A958" s="550"/>
      <c r="B958" s="291" t="str">
        <f t="shared" si="35"/>
        <v>18</v>
      </c>
      <c r="C958" s="635"/>
      <c r="D958" s="635"/>
      <c r="E958" s="635"/>
      <c r="F958" s="267">
        <v>0</v>
      </c>
      <c r="G958" s="113"/>
      <c r="H958" s="267"/>
    </row>
    <row r="959" spans="1:256">
      <c r="B959" s="291" t="str">
        <f t="shared" si="35"/>
        <v>18</v>
      </c>
      <c r="C959" s="635"/>
      <c r="D959" s="635"/>
      <c r="E959" s="635"/>
      <c r="F959" s="267">
        <v>0</v>
      </c>
      <c r="G959" s="113"/>
      <c r="H959" s="267"/>
    </row>
    <row r="960" spans="1:256" ht="12.75" customHeight="1">
      <c r="A960" s="537"/>
      <c r="B960" s="291" t="str">
        <f t="shared" si="35"/>
        <v>18</v>
      </c>
      <c r="C960" s="270"/>
      <c r="D960" s="364"/>
      <c r="E960" s="364"/>
      <c r="F960" s="366">
        <v>0</v>
      </c>
      <c r="G960" s="364"/>
      <c r="H960" s="366"/>
      <c r="I960" s="113"/>
      <c r="J960" s="113"/>
      <c r="K960" s="113"/>
      <c r="L960" s="113"/>
      <c r="M960" s="113"/>
      <c r="N960" s="113"/>
      <c r="O960" s="113"/>
      <c r="P960" s="113"/>
      <c r="Q960" s="113"/>
      <c r="R960" s="113"/>
      <c r="S960" s="113"/>
      <c r="T960" s="113"/>
      <c r="U960" s="113"/>
      <c r="V960" s="113"/>
      <c r="W960" s="113"/>
      <c r="X960" s="113"/>
      <c r="Y960" s="113"/>
      <c r="Z960" s="113"/>
      <c r="AA960" s="113"/>
      <c r="AB960" s="113"/>
      <c r="AC960" s="113"/>
      <c r="AD960" s="113"/>
      <c r="AE960" s="113"/>
      <c r="AF960" s="113"/>
      <c r="AG960" s="113"/>
      <c r="AH960" s="113"/>
      <c r="AI960" s="113"/>
      <c r="AJ960" s="113"/>
      <c r="AK960" s="113"/>
      <c r="AL960" s="113"/>
      <c r="AM960" s="113"/>
      <c r="AN960" s="113"/>
      <c r="AO960" s="113"/>
      <c r="AP960" s="113"/>
      <c r="AQ960" s="113"/>
      <c r="AR960" s="113"/>
      <c r="AS960" s="113"/>
      <c r="AT960" s="113"/>
      <c r="AU960" s="113"/>
      <c r="AV960" s="113"/>
      <c r="AW960" s="113"/>
      <c r="AX960" s="113"/>
      <c r="AY960" s="113"/>
      <c r="AZ960" s="113"/>
      <c r="BA960" s="113"/>
      <c r="BB960" s="113"/>
      <c r="BC960" s="113"/>
      <c r="BD960" s="113"/>
      <c r="BE960" s="113"/>
      <c r="BF960" s="113"/>
      <c r="BG960" s="113"/>
      <c r="BH960" s="113"/>
      <c r="BI960" s="113"/>
      <c r="BJ960" s="113"/>
      <c r="BK960" s="113"/>
      <c r="BL960" s="113"/>
      <c r="BM960" s="113"/>
      <c r="BN960" s="113"/>
      <c r="BO960" s="113"/>
      <c r="BP960" s="113"/>
      <c r="BQ960" s="113"/>
      <c r="BR960" s="113"/>
      <c r="BS960" s="113"/>
      <c r="BT960" s="113"/>
      <c r="BU960" s="113"/>
      <c r="BV960" s="113"/>
      <c r="BW960" s="113"/>
      <c r="BX960" s="113"/>
      <c r="BY960" s="113"/>
      <c r="BZ960" s="113"/>
      <c r="CA960" s="113"/>
      <c r="CB960" s="113"/>
      <c r="CC960" s="113"/>
      <c r="CD960" s="113"/>
      <c r="CE960" s="113"/>
      <c r="CF960" s="113"/>
      <c r="CG960" s="113"/>
      <c r="CH960" s="113"/>
      <c r="CI960" s="113"/>
      <c r="CJ960" s="113"/>
      <c r="CK960" s="113"/>
      <c r="CL960" s="113"/>
      <c r="CM960" s="113"/>
      <c r="CN960" s="113"/>
      <c r="CO960" s="113"/>
      <c r="CP960" s="113"/>
      <c r="CQ960" s="113"/>
      <c r="CR960" s="113"/>
      <c r="CS960" s="113"/>
      <c r="CT960" s="113"/>
      <c r="CU960" s="113"/>
      <c r="CV960" s="113"/>
      <c r="CW960" s="113"/>
      <c r="CX960" s="113"/>
      <c r="CY960" s="113"/>
      <c r="CZ960" s="113"/>
      <c r="DA960" s="113"/>
      <c r="DB960" s="113"/>
      <c r="DC960" s="113"/>
      <c r="DD960" s="113"/>
      <c r="DE960" s="113"/>
      <c r="DF960" s="113"/>
      <c r="DG960" s="113"/>
      <c r="DH960" s="113"/>
      <c r="DI960" s="113"/>
      <c r="DJ960" s="113"/>
      <c r="DK960" s="113"/>
      <c r="DL960" s="113"/>
      <c r="DM960" s="113"/>
      <c r="DN960" s="113"/>
      <c r="DO960" s="113"/>
      <c r="DP960" s="113"/>
      <c r="DQ960" s="113"/>
      <c r="DR960" s="113"/>
      <c r="DS960" s="113"/>
      <c r="DT960" s="113"/>
      <c r="DU960" s="113"/>
      <c r="DV960" s="113"/>
      <c r="DW960" s="113"/>
      <c r="DX960" s="113"/>
      <c r="DY960" s="113"/>
      <c r="DZ960" s="113"/>
      <c r="EA960" s="113"/>
      <c r="EB960" s="113"/>
      <c r="EC960" s="113"/>
      <c r="ED960" s="113"/>
      <c r="EE960" s="113"/>
      <c r="EF960" s="113"/>
      <c r="EG960" s="113"/>
      <c r="EH960" s="113"/>
      <c r="EI960" s="113"/>
      <c r="EJ960" s="113"/>
      <c r="EK960" s="113"/>
      <c r="EL960" s="113"/>
      <c r="EM960" s="113"/>
      <c r="EN960" s="113"/>
      <c r="EO960" s="113"/>
      <c r="EP960" s="113"/>
      <c r="EQ960" s="113"/>
      <c r="ER960" s="113"/>
      <c r="ES960" s="113"/>
      <c r="ET960" s="113"/>
      <c r="EU960" s="113"/>
      <c r="EV960" s="113"/>
      <c r="EW960" s="113"/>
      <c r="EX960" s="113"/>
      <c r="EY960" s="113"/>
      <c r="EZ960" s="113"/>
      <c r="FA960" s="113"/>
      <c r="FB960" s="113"/>
      <c r="FC960" s="113"/>
      <c r="FD960" s="113"/>
      <c r="FE960" s="113"/>
      <c r="FF960" s="113"/>
      <c r="FG960" s="113"/>
      <c r="FH960" s="113"/>
      <c r="FI960" s="113"/>
      <c r="FJ960" s="113"/>
      <c r="FK960" s="113"/>
      <c r="FL960" s="113"/>
      <c r="FM960" s="113"/>
      <c r="FN960" s="113"/>
      <c r="FO960" s="113"/>
      <c r="FP960" s="113"/>
      <c r="FQ960" s="113"/>
      <c r="FR960" s="113"/>
      <c r="FS960" s="113"/>
      <c r="FT960" s="113"/>
      <c r="FU960" s="113"/>
      <c r="FV960" s="113"/>
      <c r="FW960" s="113"/>
      <c r="FX960" s="113"/>
      <c r="FY960" s="113"/>
      <c r="FZ960" s="113"/>
      <c r="GA960" s="113"/>
      <c r="GB960" s="113"/>
      <c r="GC960" s="113"/>
      <c r="GD960" s="113"/>
      <c r="GE960" s="113"/>
      <c r="GF960" s="113"/>
      <c r="GG960" s="113"/>
      <c r="GH960" s="113"/>
      <c r="GI960" s="113"/>
      <c r="GJ960" s="113"/>
      <c r="GK960" s="113"/>
      <c r="GL960" s="113"/>
      <c r="GM960" s="113"/>
      <c r="GN960" s="113"/>
      <c r="GO960" s="113"/>
      <c r="GP960" s="113"/>
      <c r="GQ960" s="113"/>
      <c r="GR960" s="113"/>
      <c r="GS960" s="113"/>
      <c r="GT960" s="113"/>
      <c r="GU960" s="113"/>
      <c r="GV960" s="113"/>
      <c r="GW960" s="113"/>
      <c r="GX960" s="113"/>
      <c r="GY960" s="113"/>
      <c r="GZ960" s="113"/>
      <c r="HA960" s="113"/>
      <c r="HB960" s="113"/>
      <c r="HC960" s="113"/>
      <c r="HD960" s="113"/>
      <c r="HE960" s="113"/>
      <c r="HF960" s="113"/>
      <c r="HG960" s="113"/>
      <c r="HH960" s="113"/>
      <c r="HI960" s="113"/>
      <c r="HJ960" s="113"/>
      <c r="HK960" s="113"/>
      <c r="HL960" s="113"/>
      <c r="HM960" s="113"/>
      <c r="HN960" s="113"/>
      <c r="HO960" s="113"/>
      <c r="HP960" s="113"/>
      <c r="HQ960" s="113"/>
      <c r="HR960" s="113"/>
      <c r="HS960" s="113"/>
      <c r="HT960" s="113"/>
      <c r="HU960" s="113"/>
      <c r="HV960" s="113"/>
      <c r="HW960" s="113"/>
      <c r="HX960" s="113"/>
      <c r="HY960" s="113"/>
      <c r="HZ960" s="113"/>
      <c r="IA960" s="113"/>
      <c r="IB960" s="113"/>
      <c r="IC960" s="113"/>
      <c r="ID960" s="113"/>
      <c r="IE960" s="113"/>
      <c r="IF960" s="113"/>
      <c r="IG960" s="113"/>
      <c r="IH960" s="113"/>
      <c r="II960" s="113"/>
      <c r="IJ960" s="113"/>
      <c r="IK960" s="113"/>
      <c r="IL960" s="113"/>
      <c r="IM960" s="113"/>
      <c r="IN960" s="113"/>
      <c r="IO960" s="113"/>
      <c r="IP960" s="113"/>
      <c r="IQ960" s="113"/>
      <c r="IR960" s="113"/>
      <c r="IS960" s="113"/>
      <c r="IT960" s="113"/>
      <c r="IU960" s="113"/>
      <c r="IV960" s="113"/>
    </row>
    <row r="961" spans="1:256" ht="12.75" customHeight="1">
      <c r="A961" s="537"/>
      <c r="B961" s="291" t="str">
        <f t="shared" si="35"/>
        <v>18</v>
      </c>
      <c r="C961" s="416" t="s">
        <v>28</v>
      </c>
      <c r="D961" s="417">
        <v>25</v>
      </c>
      <c r="E961" s="418" t="str">
        <f>IF(OR(D961="",D961=1),"","a")</f>
        <v>a</v>
      </c>
      <c r="F961" s="419">
        <v>0</v>
      </c>
      <c r="G961" s="418" t="str">
        <f>IF(N(D961)=0,0,"Kn")</f>
        <v>Kn</v>
      </c>
      <c r="H961" s="420">
        <f>IF(N(D961)=0,0,F961*D961)</f>
        <v>0</v>
      </c>
      <c r="I961" s="113"/>
      <c r="J961" s="113"/>
      <c r="K961" s="113"/>
      <c r="L961" s="113"/>
      <c r="M961" s="113"/>
      <c r="N961" s="113"/>
      <c r="O961" s="113"/>
      <c r="P961" s="113"/>
      <c r="Q961" s="113"/>
      <c r="R961" s="113"/>
      <c r="S961" s="113"/>
      <c r="T961" s="113"/>
      <c r="U961" s="113"/>
      <c r="V961" s="113"/>
      <c r="W961" s="113"/>
      <c r="X961" s="113"/>
      <c r="Y961" s="113"/>
      <c r="Z961" s="113"/>
      <c r="AA961" s="113"/>
      <c r="AB961" s="113"/>
      <c r="AC961" s="113"/>
      <c r="AD961" s="113"/>
      <c r="AE961" s="113"/>
      <c r="AF961" s="113"/>
      <c r="AG961" s="113"/>
      <c r="AH961" s="113"/>
      <c r="AI961" s="113"/>
      <c r="AJ961" s="113"/>
      <c r="AK961" s="113"/>
      <c r="AL961" s="113"/>
      <c r="AM961" s="113"/>
      <c r="AN961" s="113"/>
      <c r="AO961" s="113"/>
      <c r="AP961" s="113"/>
      <c r="AQ961" s="113"/>
      <c r="AR961" s="113"/>
      <c r="AS961" s="113"/>
      <c r="AT961" s="113"/>
      <c r="AU961" s="113"/>
      <c r="AV961" s="113"/>
      <c r="AW961" s="113"/>
      <c r="AX961" s="113"/>
      <c r="AY961" s="113"/>
      <c r="AZ961" s="113"/>
      <c r="BA961" s="113"/>
      <c r="BB961" s="113"/>
      <c r="BC961" s="113"/>
      <c r="BD961" s="113"/>
      <c r="BE961" s="113"/>
      <c r="BF961" s="113"/>
      <c r="BG961" s="113"/>
      <c r="BH961" s="113"/>
      <c r="BI961" s="113"/>
      <c r="BJ961" s="113"/>
      <c r="BK961" s="113"/>
      <c r="BL961" s="113"/>
      <c r="BM961" s="113"/>
      <c r="BN961" s="113"/>
      <c r="BO961" s="113"/>
      <c r="BP961" s="113"/>
      <c r="BQ961" s="113"/>
      <c r="BR961" s="113"/>
      <c r="BS961" s="113"/>
      <c r="BT961" s="113"/>
      <c r="BU961" s="113"/>
      <c r="BV961" s="113"/>
      <c r="BW961" s="113"/>
      <c r="BX961" s="113"/>
      <c r="BY961" s="113"/>
      <c r="BZ961" s="113"/>
      <c r="CA961" s="113"/>
      <c r="CB961" s="113"/>
      <c r="CC961" s="113"/>
      <c r="CD961" s="113"/>
      <c r="CE961" s="113"/>
      <c r="CF961" s="113"/>
      <c r="CG961" s="113"/>
      <c r="CH961" s="113"/>
      <c r="CI961" s="113"/>
      <c r="CJ961" s="113"/>
      <c r="CK961" s="113"/>
      <c r="CL961" s="113"/>
      <c r="CM961" s="113"/>
      <c r="CN961" s="113"/>
      <c r="CO961" s="113"/>
      <c r="CP961" s="113"/>
      <c r="CQ961" s="113"/>
      <c r="CR961" s="113"/>
      <c r="CS961" s="113"/>
      <c r="CT961" s="113"/>
      <c r="CU961" s="113"/>
      <c r="CV961" s="113"/>
      <c r="CW961" s="113"/>
      <c r="CX961" s="113"/>
      <c r="CY961" s="113"/>
      <c r="CZ961" s="113"/>
      <c r="DA961" s="113"/>
      <c r="DB961" s="113"/>
      <c r="DC961" s="113"/>
      <c r="DD961" s="113"/>
      <c r="DE961" s="113"/>
      <c r="DF961" s="113"/>
      <c r="DG961" s="113"/>
      <c r="DH961" s="113"/>
      <c r="DI961" s="113"/>
      <c r="DJ961" s="113"/>
      <c r="DK961" s="113"/>
      <c r="DL961" s="113"/>
      <c r="DM961" s="113"/>
      <c r="DN961" s="113"/>
      <c r="DO961" s="113"/>
      <c r="DP961" s="113"/>
      <c r="DQ961" s="113"/>
      <c r="DR961" s="113"/>
      <c r="DS961" s="113"/>
      <c r="DT961" s="113"/>
      <c r="DU961" s="113"/>
      <c r="DV961" s="113"/>
      <c r="DW961" s="113"/>
      <c r="DX961" s="113"/>
      <c r="DY961" s="113"/>
      <c r="DZ961" s="113"/>
      <c r="EA961" s="113"/>
      <c r="EB961" s="113"/>
      <c r="EC961" s="113"/>
      <c r="ED961" s="113"/>
      <c r="EE961" s="113"/>
      <c r="EF961" s="113"/>
      <c r="EG961" s="113"/>
      <c r="EH961" s="113"/>
      <c r="EI961" s="113"/>
      <c r="EJ961" s="113"/>
      <c r="EK961" s="113"/>
      <c r="EL961" s="113"/>
      <c r="EM961" s="113"/>
      <c r="EN961" s="113"/>
      <c r="EO961" s="113"/>
      <c r="EP961" s="113"/>
      <c r="EQ961" s="113"/>
      <c r="ER961" s="113"/>
      <c r="ES961" s="113"/>
      <c r="ET961" s="113"/>
      <c r="EU961" s="113"/>
      <c r="EV961" s="113"/>
      <c r="EW961" s="113"/>
      <c r="EX961" s="113"/>
      <c r="EY961" s="113"/>
      <c r="EZ961" s="113"/>
      <c r="FA961" s="113"/>
      <c r="FB961" s="113"/>
      <c r="FC961" s="113"/>
      <c r="FD961" s="113"/>
      <c r="FE961" s="113"/>
      <c r="FF961" s="113"/>
      <c r="FG961" s="113"/>
      <c r="FH961" s="113"/>
      <c r="FI961" s="113"/>
      <c r="FJ961" s="113"/>
      <c r="FK961" s="113"/>
      <c r="FL961" s="113"/>
      <c r="FM961" s="113"/>
      <c r="FN961" s="113"/>
      <c r="FO961" s="113"/>
      <c r="FP961" s="113"/>
      <c r="FQ961" s="113"/>
      <c r="FR961" s="113"/>
      <c r="FS961" s="113"/>
      <c r="FT961" s="113"/>
      <c r="FU961" s="113"/>
      <c r="FV961" s="113"/>
      <c r="FW961" s="113"/>
      <c r="FX961" s="113"/>
      <c r="FY961" s="113"/>
      <c r="FZ961" s="113"/>
      <c r="GA961" s="113"/>
      <c r="GB961" s="113"/>
      <c r="GC961" s="113"/>
      <c r="GD961" s="113"/>
      <c r="GE961" s="113"/>
      <c r="GF961" s="113"/>
      <c r="GG961" s="113"/>
      <c r="GH961" s="113"/>
      <c r="GI961" s="113"/>
      <c r="GJ961" s="113"/>
      <c r="GK961" s="113"/>
      <c r="GL961" s="113"/>
      <c r="GM961" s="113"/>
      <c r="GN961" s="113"/>
      <c r="GO961" s="113"/>
      <c r="GP961" s="113"/>
      <c r="GQ961" s="113"/>
      <c r="GR961" s="113"/>
      <c r="GS961" s="113"/>
      <c r="GT961" s="113"/>
      <c r="GU961" s="113"/>
      <c r="GV961" s="113"/>
      <c r="GW961" s="113"/>
      <c r="GX961" s="113"/>
      <c r="GY961" s="113"/>
      <c r="GZ961" s="113"/>
      <c r="HA961" s="113"/>
      <c r="HB961" s="113"/>
      <c r="HC961" s="113"/>
      <c r="HD961" s="113"/>
      <c r="HE961" s="113"/>
      <c r="HF961" s="113"/>
      <c r="HG961" s="113"/>
      <c r="HH961" s="113"/>
      <c r="HI961" s="113"/>
      <c r="HJ961" s="113"/>
      <c r="HK961" s="113"/>
      <c r="HL961" s="113"/>
      <c r="HM961" s="113"/>
      <c r="HN961" s="113"/>
      <c r="HO961" s="113"/>
      <c r="HP961" s="113"/>
      <c r="HQ961" s="113"/>
      <c r="HR961" s="113"/>
      <c r="HS961" s="113"/>
      <c r="HT961" s="113"/>
      <c r="HU961" s="113"/>
      <c r="HV961" s="113"/>
      <c r="HW961" s="113"/>
      <c r="HX961" s="113"/>
      <c r="HY961" s="113"/>
      <c r="HZ961" s="113"/>
      <c r="IA961" s="113"/>
      <c r="IB961" s="113"/>
      <c r="IC961" s="113"/>
      <c r="ID961" s="113"/>
      <c r="IE961" s="113"/>
      <c r="IF961" s="113"/>
      <c r="IG961" s="113"/>
      <c r="IH961" s="113"/>
      <c r="II961" s="113"/>
      <c r="IJ961" s="113"/>
      <c r="IK961" s="113"/>
      <c r="IL961" s="113"/>
      <c r="IM961" s="113"/>
      <c r="IN961" s="113"/>
      <c r="IO961" s="113"/>
      <c r="IP961" s="113"/>
      <c r="IQ961" s="113"/>
      <c r="IR961" s="113"/>
      <c r="IS961" s="113"/>
      <c r="IT961" s="113"/>
      <c r="IU961" s="113"/>
      <c r="IV961" s="113"/>
    </row>
    <row r="962" spans="1:256" ht="12.75" customHeight="1">
      <c r="A962" s="537"/>
      <c r="B962" s="291" t="str">
        <f t="shared" si="35"/>
        <v>18</v>
      </c>
      <c r="C962" s="421"/>
      <c r="D962" s="422"/>
      <c r="E962" s="423"/>
      <c r="F962" s="424"/>
      <c r="G962" s="423"/>
      <c r="H962" s="424"/>
      <c r="I962" s="113"/>
      <c r="J962" s="113"/>
      <c r="K962" s="113"/>
      <c r="L962" s="113"/>
      <c r="M962" s="113"/>
      <c r="N962" s="113"/>
      <c r="O962" s="113"/>
      <c r="P962" s="113"/>
      <c r="Q962" s="113"/>
      <c r="R962" s="113"/>
      <c r="S962" s="113"/>
      <c r="T962" s="113"/>
      <c r="U962" s="113"/>
      <c r="V962" s="113"/>
      <c r="W962" s="113"/>
      <c r="X962" s="113"/>
      <c r="Y962" s="113"/>
      <c r="Z962" s="113"/>
      <c r="AA962" s="113"/>
      <c r="AB962" s="113"/>
      <c r="AC962" s="113"/>
      <c r="AD962" s="113"/>
      <c r="AE962" s="113"/>
      <c r="AF962" s="113"/>
      <c r="AG962" s="113"/>
      <c r="AH962" s="113"/>
      <c r="AI962" s="113"/>
      <c r="AJ962" s="113"/>
      <c r="AK962" s="113"/>
      <c r="AL962" s="113"/>
      <c r="AM962" s="113"/>
      <c r="AN962" s="113"/>
      <c r="AO962" s="113"/>
      <c r="AP962" s="113"/>
      <c r="AQ962" s="113"/>
      <c r="AR962" s="113"/>
      <c r="AS962" s="113"/>
      <c r="AT962" s="113"/>
      <c r="AU962" s="113"/>
      <c r="AV962" s="113"/>
      <c r="AW962" s="113"/>
      <c r="AX962" s="113"/>
      <c r="AY962" s="113"/>
      <c r="AZ962" s="113"/>
      <c r="BA962" s="113"/>
      <c r="BB962" s="113"/>
      <c r="BC962" s="113"/>
      <c r="BD962" s="113"/>
      <c r="BE962" s="113"/>
      <c r="BF962" s="113"/>
      <c r="BG962" s="113"/>
      <c r="BH962" s="113"/>
      <c r="BI962" s="113"/>
      <c r="BJ962" s="113"/>
      <c r="BK962" s="113"/>
      <c r="BL962" s="113"/>
      <c r="BM962" s="113"/>
      <c r="BN962" s="113"/>
      <c r="BO962" s="113"/>
      <c r="BP962" s="113"/>
      <c r="BQ962" s="113"/>
      <c r="BR962" s="113"/>
      <c r="BS962" s="113"/>
      <c r="BT962" s="113"/>
      <c r="BU962" s="113"/>
      <c r="BV962" s="113"/>
      <c r="BW962" s="113"/>
      <c r="BX962" s="113"/>
      <c r="BY962" s="113"/>
      <c r="BZ962" s="113"/>
      <c r="CA962" s="113"/>
      <c r="CB962" s="113"/>
      <c r="CC962" s="113"/>
      <c r="CD962" s="113"/>
      <c r="CE962" s="113"/>
      <c r="CF962" s="113"/>
      <c r="CG962" s="113"/>
      <c r="CH962" s="113"/>
      <c r="CI962" s="113"/>
      <c r="CJ962" s="113"/>
      <c r="CK962" s="113"/>
      <c r="CL962" s="113"/>
      <c r="CM962" s="113"/>
      <c r="CN962" s="113"/>
      <c r="CO962" s="113"/>
      <c r="CP962" s="113"/>
      <c r="CQ962" s="113"/>
      <c r="CR962" s="113"/>
      <c r="CS962" s="113"/>
      <c r="CT962" s="113"/>
      <c r="CU962" s="113"/>
      <c r="CV962" s="113"/>
      <c r="CW962" s="113"/>
      <c r="CX962" s="113"/>
      <c r="CY962" s="113"/>
      <c r="CZ962" s="113"/>
      <c r="DA962" s="113"/>
      <c r="DB962" s="113"/>
      <c r="DC962" s="113"/>
      <c r="DD962" s="113"/>
      <c r="DE962" s="113"/>
      <c r="DF962" s="113"/>
      <c r="DG962" s="113"/>
      <c r="DH962" s="113"/>
      <c r="DI962" s="113"/>
      <c r="DJ962" s="113"/>
      <c r="DK962" s="113"/>
      <c r="DL962" s="113"/>
      <c r="DM962" s="113"/>
      <c r="DN962" s="113"/>
      <c r="DO962" s="113"/>
      <c r="DP962" s="113"/>
      <c r="DQ962" s="113"/>
      <c r="DR962" s="113"/>
      <c r="DS962" s="113"/>
      <c r="DT962" s="113"/>
      <c r="DU962" s="113"/>
      <c r="DV962" s="113"/>
      <c r="DW962" s="113"/>
      <c r="DX962" s="113"/>
      <c r="DY962" s="113"/>
      <c r="DZ962" s="113"/>
      <c r="EA962" s="113"/>
      <c r="EB962" s="113"/>
      <c r="EC962" s="113"/>
      <c r="ED962" s="113"/>
      <c r="EE962" s="113"/>
      <c r="EF962" s="113"/>
      <c r="EG962" s="113"/>
      <c r="EH962" s="113"/>
      <c r="EI962" s="113"/>
      <c r="EJ962" s="113"/>
      <c r="EK962" s="113"/>
      <c r="EL962" s="113"/>
      <c r="EM962" s="113"/>
      <c r="EN962" s="113"/>
      <c r="EO962" s="113"/>
      <c r="EP962" s="113"/>
      <c r="EQ962" s="113"/>
      <c r="ER962" s="113"/>
      <c r="ES962" s="113"/>
      <c r="ET962" s="113"/>
      <c r="EU962" s="113"/>
      <c r="EV962" s="113"/>
      <c r="EW962" s="113"/>
      <c r="EX962" s="113"/>
      <c r="EY962" s="113"/>
      <c r="EZ962" s="113"/>
      <c r="FA962" s="113"/>
      <c r="FB962" s="113"/>
      <c r="FC962" s="113"/>
      <c r="FD962" s="113"/>
      <c r="FE962" s="113"/>
      <c r="FF962" s="113"/>
      <c r="FG962" s="113"/>
      <c r="FH962" s="113"/>
      <c r="FI962" s="113"/>
      <c r="FJ962" s="113"/>
      <c r="FK962" s="113"/>
      <c r="FL962" s="113"/>
      <c r="FM962" s="113"/>
      <c r="FN962" s="113"/>
      <c r="FO962" s="113"/>
      <c r="FP962" s="113"/>
      <c r="FQ962" s="113"/>
      <c r="FR962" s="113"/>
      <c r="FS962" s="113"/>
      <c r="FT962" s="113"/>
      <c r="FU962" s="113"/>
      <c r="FV962" s="113"/>
      <c r="FW962" s="113"/>
      <c r="FX962" s="113"/>
      <c r="FY962" s="113"/>
      <c r="FZ962" s="113"/>
      <c r="GA962" s="113"/>
      <c r="GB962" s="113"/>
      <c r="GC962" s="113"/>
      <c r="GD962" s="113"/>
      <c r="GE962" s="113"/>
      <c r="GF962" s="113"/>
      <c r="GG962" s="113"/>
      <c r="GH962" s="113"/>
      <c r="GI962" s="113"/>
      <c r="GJ962" s="113"/>
      <c r="GK962" s="113"/>
      <c r="GL962" s="113"/>
      <c r="GM962" s="113"/>
      <c r="GN962" s="113"/>
      <c r="GO962" s="113"/>
      <c r="GP962" s="113"/>
      <c r="GQ962" s="113"/>
      <c r="GR962" s="113"/>
      <c r="GS962" s="113"/>
      <c r="GT962" s="113"/>
      <c r="GU962" s="113"/>
      <c r="GV962" s="113"/>
      <c r="GW962" s="113"/>
      <c r="GX962" s="113"/>
      <c r="GY962" s="113"/>
      <c r="GZ962" s="113"/>
      <c r="HA962" s="113"/>
      <c r="HB962" s="113"/>
      <c r="HC962" s="113"/>
      <c r="HD962" s="113"/>
      <c r="HE962" s="113"/>
      <c r="HF962" s="113"/>
      <c r="HG962" s="113"/>
      <c r="HH962" s="113"/>
      <c r="HI962" s="113"/>
      <c r="HJ962" s="113"/>
      <c r="HK962" s="113"/>
      <c r="HL962" s="113"/>
      <c r="HM962" s="113"/>
      <c r="HN962" s="113"/>
      <c r="HO962" s="113"/>
      <c r="HP962" s="113"/>
      <c r="HQ962" s="113"/>
      <c r="HR962" s="113"/>
      <c r="HS962" s="113"/>
      <c r="HT962" s="113"/>
      <c r="HU962" s="113"/>
      <c r="HV962" s="113"/>
      <c r="HW962" s="113"/>
      <c r="HX962" s="113"/>
      <c r="HY962" s="113"/>
      <c r="HZ962" s="113"/>
      <c r="IA962" s="113"/>
      <c r="IB962" s="113"/>
      <c r="IC962" s="113"/>
      <c r="ID962" s="113"/>
      <c r="IE962" s="113"/>
      <c r="IF962" s="113"/>
      <c r="IG962" s="113"/>
      <c r="IH962" s="113"/>
      <c r="II962" s="113"/>
      <c r="IJ962" s="113"/>
      <c r="IK962" s="113"/>
      <c r="IL962" s="113"/>
      <c r="IM962" s="113"/>
      <c r="IN962" s="113"/>
      <c r="IO962" s="113"/>
      <c r="IP962" s="113"/>
      <c r="IQ962" s="113"/>
      <c r="IR962" s="113"/>
      <c r="IS962" s="113"/>
      <c r="IT962" s="113"/>
      <c r="IU962" s="113"/>
      <c r="IV962" s="113"/>
    </row>
    <row r="963" spans="1:256" ht="12.75" customHeight="1">
      <c r="A963" s="537"/>
      <c r="B963" s="291" t="str">
        <f t="shared" si="35"/>
        <v>18</v>
      </c>
      <c r="C963" s="421"/>
      <c r="D963" s="422"/>
      <c r="E963" s="423"/>
      <c r="F963" s="424"/>
      <c r="G963" s="423"/>
      <c r="H963" s="424"/>
      <c r="I963" s="113"/>
      <c r="J963" s="113"/>
      <c r="K963" s="113"/>
      <c r="L963" s="113"/>
      <c r="M963" s="113"/>
      <c r="N963" s="113"/>
      <c r="O963" s="113"/>
      <c r="P963" s="113"/>
      <c r="Q963" s="113"/>
      <c r="R963" s="113"/>
      <c r="S963" s="113"/>
      <c r="T963" s="113"/>
      <c r="U963" s="113"/>
      <c r="V963" s="113"/>
      <c r="W963" s="113"/>
      <c r="X963" s="113"/>
      <c r="Y963" s="113"/>
      <c r="Z963" s="113"/>
      <c r="AA963" s="113"/>
      <c r="AB963" s="113"/>
      <c r="AC963" s="113"/>
      <c r="AD963" s="113"/>
      <c r="AE963" s="113"/>
      <c r="AF963" s="113"/>
      <c r="AG963" s="113"/>
      <c r="AH963" s="113"/>
      <c r="AI963" s="113"/>
      <c r="AJ963" s="113"/>
      <c r="AK963" s="113"/>
      <c r="AL963" s="113"/>
      <c r="AM963" s="113"/>
      <c r="AN963" s="113"/>
      <c r="AO963" s="113"/>
      <c r="AP963" s="113"/>
      <c r="AQ963" s="113"/>
      <c r="AR963" s="113"/>
      <c r="AS963" s="113"/>
      <c r="AT963" s="113"/>
      <c r="AU963" s="113"/>
      <c r="AV963" s="113"/>
      <c r="AW963" s="113"/>
      <c r="AX963" s="113"/>
      <c r="AY963" s="113"/>
      <c r="AZ963" s="113"/>
      <c r="BA963" s="113"/>
      <c r="BB963" s="113"/>
      <c r="BC963" s="113"/>
      <c r="BD963" s="113"/>
      <c r="BE963" s="113"/>
      <c r="BF963" s="113"/>
      <c r="BG963" s="113"/>
      <c r="BH963" s="113"/>
      <c r="BI963" s="113"/>
      <c r="BJ963" s="113"/>
      <c r="BK963" s="113"/>
      <c r="BL963" s="113"/>
      <c r="BM963" s="113"/>
      <c r="BN963" s="113"/>
      <c r="BO963" s="113"/>
      <c r="BP963" s="113"/>
      <c r="BQ963" s="113"/>
      <c r="BR963" s="113"/>
      <c r="BS963" s="113"/>
      <c r="BT963" s="113"/>
      <c r="BU963" s="113"/>
      <c r="BV963" s="113"/>
      <c r="BW963" s="113"/>
      <c r="BX963" s="113"/>
      <c r="BY963" s="113"/>
      <c r="BZ963" s="113"/>
      <c r="CA963" s="113"/>
      <c r="CB963" s="113"/>
      <c r="CC963" s="113"/>
      <c r="CD963" s="113"/>
      <c r="CE963" s="113"/>
      <c r="CF963" s="113"/>
      <c r="CG963" s="113"/>
      <c r="CH963" s="113"/>
      <c r="CI963" s="113"/>
      <c r="CJ963" s="113"/>
      <c r="CK963" s="113"/>
      <c r="CL963" s="113"/>
      <c r="CM963" s="113"/>
      <c r="CN963" s="113"/>
      <c r="CO963" s="113"/>
      <c r="CP963" s="113"/>
      <c r="CQ963" s="113"/>
      <c r="CR963" s="113"/>
      <c r="CS963" s="113"/>
      <c r="CT963" s="113"/>
      <c r="CU963" s="113"/>
      <c r="CV963" s="113"/>
      <c r="CW963" s="113"/>
      <c r="CX963" s="113"/>
      <c r="CY963" s="113"/>
      <c r="CZ963" s="113"/>
      <c r="DA963" s="113"/>
      <c r="DB963" s="113"/>
      <c r="DC963" s="113"/>
      <c r="DD963" s="113"/>
      <c r="DE963" s="113"/>
      <c r="DF963" s="113"/>
      <c r="DG963" s="113"/>
      <c r="DH963" s="113"/>
      <c r="DI963" s="113"/>
      <c r="DJ963" s="113"/>
      <c r="DK963" s="113"/>
      <c r="DL963" s="113"/>
      <c r="DM963" s="113"/>
      <c r="DN963" s="113"/>
      <c r="DO963" s="113"/>
      <c r="DP963" s="113"/>
      <c r="DQ963" s="113"/>
      <c r="DR963" s="113"/>
      <c r="DS963" s="113"/>
      <c r="DT963" s="113"/>
      <c r="DU963" s="113"/>
      <c r="DV963" s="113"/>
      <c r="DW963" s="113"/>
      <c r="DX963" s="113"/>
      <c r="DY963" s="113"/>
      <c r="DZ963" s="113"/>
      <c r="EA963" s="113"/>
      <c r="EB963" s="113"/>
      <c r="EC963" s="113"/>
      <c r="ED963" s="113"/>
      <c r="EE963" s="113"/>
      <c r="EF963" s="113"/>
      <c r="EG963" s="113"/>
      <c r="EH963" s="113"/>
      <c r="EI963" s="113"/>
      <c r="EJ963" s="113"/>
      <c r="EK963" s="113"/>
      <c r="EL963" s="113"/>
      <c r="EM963" s="113"/>
      <c r="EN963" s="113"/>
      <c r="EO963" s="113"/>
      <c r="EP963" s="113"/>
      <c r="EQ963" s="113"/>
      <c r="ER963" s="113"/>
      <c r="ES963" s="113"/>
      <c r="ET963" s="113"/>
      <c r="EU963" s="113"/>
      <c r="EV963" s="113"/>
      <c r="EW963" s="113"/>
      <c r="EX963" s="113"/>
      <c r="EY963" s="113"/>
      <c r="EZ963" s="113"/>
      <c r="FA963" s="113"/>
      <c r="FB963" s="113"/>
      <c r="FC963" s="113"/>
      <c r="FD963" s="113"/>
      <c r="FE963" s="113"/>
      <c r="FF963" s="113"/>
      <c r="FG963" s="113"/>
      <c r="FH963" s="113"/>
      <c r="FI963" s="113"/>
      <c r="FJ963" s="113"/>
      <c r="FK963" s="113"/>
      <c r="FL963" s="113"/>
      <c r="FM963" s="113"/>
      <c r="FN963" s="113"/>
      <c r="FO963" s="113"/>
      <c r="FP963" s="113"/>
      <c r="FQ963" s="113"/>
      <c r="FR963" s="113"/>
      <c r="FS963" s="113"/>
      <c r="FT963" s="113"/>
      <c r="FU963" s="113"/>
      <c r="FV963" s="113"/>
      <c r="FW963" s="113"/>
      <c r="FX963" s="113"/>
      <c r="FY963" s="113"/>
      <c r="FZ963" s="113"/>
      <c r="GA963" s="113"/>
      <c r="GB963" s="113"/>
      <c r="GC963" s="113"/>
      <c r="GD963" s="113"/>
      <c r="GE963" s="113"/>
      <c r="GF963" s="113"/>
      <c r="GG963" s="113"/>
      <c r="GH963" s="113"/>
      <c r="GI963" s="113"/>
      <c r="GJ963" s="113"/>
      <c r="GK963" s="113"/>
      <c r="GL963" s="113"/>
      <c r="GM963" s="113"/>
      <c r="GN963" s="113"/>
      <c r="GO963" s="113"/>
      <c r="GP963" s="113"/>
      <c r="GQ963" s="113"/>
      <c r="GR963" s="113"/>
      <c r="GS963" s="113"/>
      <c r="GT963" s="113"/>
      <c r="GU963" s="113"/>
      <c r="GV963" s="113"/>
      <c r="GW963" s="113"/>
      <c r="GX963" s="113"/>
      <c r="GY963" s="113"/>
      <c r="GZ963" s="113"/>
      <c r="HA963" s="113"/>
      <c r="HB963" s="113"/>
      <c r="HC963" s="113"/>
      <c r="HD963" s="113"/>
      <c r="HE963" s="113"/>
      <c r="HF963" s="113"/>
      <c r="HG963" s="113"/>
      <c r="HH963" s="113"/>
      <c r="HI963" s="113"/>
      <c r="HJ963" s="113"/>
      <c r="HK963" s="113"/>
      <c r="HL963" s="113"/>
      <c r="HM963" s="113"/>
      <c r="HN963" s="113"/>
      <c r="HO963" s="113"/>
      <c r="HP963" s="113"/>
      <c r="HQ963" s="113"/>
      <c r="HR963" s="113"/>
      <c r="HS963" s="113"/>
      <c r="HT963" s="113"/>
      <c r="HU963" s="113"/>
      <c r="HV963" s="113"/>
      <c r="HW963" s="113"/>
      <c r="HX963" s="113"/>
      <c r="HY963" s="113"/>
      <c r="HZ963" s="113"/>
      <c r="IA963" s="113"/>
      <c r="IB963" s="113"/>
      <c r="IC963" s="113"/>
      <c r="ID963" s="113"/>
      <c r="IE963" s="113"/>
      <c r="IF963" s="113"/>
      <c r="IG963" s="113"/>
      <c r="IH963" s="113"/>
      <c r="II963" s="113"/>
      <c r="IJ963" s="113"/>
      <c r="IK963" s="113"/>
      <c r="IL963" s="113"/>
      <c r="IM963" s="113"/>
      <c r="IN963" s="113"/>
      <c r="IO963" s="113"/>
      <c r="IP963" s="113"/>
      <c r="IQ963" s="113"/>
      <c r="IR963" s="113"/>
      <c r="IS963" s="113"/>
      <c r="IT963" s="113"/>
      <c r="IU963" s="113"/>
      <c r="IV963" s="113"/>
    </row>
    <row r="964" spans="1:256" ht="12.75" customHeight="1">
      <c r="A964" s="537"/>
      <c r="B964" s="291" t="str">
        <f t="shared" si="35"/>
        <v>18</v>
      </c>
      <c r="C964" s="421"/>
      <c r="D964" s="422"/>
      <c r="E964" s="423"/>
      <c r="F964" s="424"/>
      <c r="G964" s="423"/>
      <c r="H964" s="424"/>
      <c r="I964" s="113"/>
      <c r="J964" s="113"/>
      <c r="K964" s="113"/>
      <c r="L964" s="113"/>
      <c r="M964" s="113"/>
      <c r="N964" s="113"/>
      <c r="O964" s="113"/>
      <c r="P964" s="113"/>
      <c r="Q964" s="113"/>
      <c r="R964" s="113"/>
      <c r="S964" s="113"/>
      <c r="T964" s="113"/>
      <c r="U964" s="113"/>
      <c r="V964" s="113"/>
      <c r="W964" s="113"/>
      <c r="X964" s="113"/>
      <c r="Y964" s="113"/>
      <c r="Z964" s="113"/>
      <c r="AA964" s="113"/>
      <c r="AB964" s="113"/>
      <c r="AC964" s="113"/>
      <c r="AD964" s="113"/>
      <c r="AE964" s="113"/>
      <c r="AF964" s="113"/>
      <c r="AG964" s="113"/>
      <c r="AH964" s="113"/>
      <c r="AI964" s="113"/>
      <c r="AJ964" s="113"/>
      <c r="AK964" s="113"/>
      <c r="AL964" s="113"/>
      <c r="AM964" s="113"/>
      <c r="AN964" s="113"/>
      <c r="AO964" s="113"/>
      <c r="AP964" s="113"/>
      <c r="AQ964" s="113"/>
      <c r="AR964" s="113"/>
      <c r="AS964" s="113"/>
      <c r="AT964" s="113"/>
      <c r="AU964" s="113"/>
      <c r="AV964" s="113"/>
      <c r="AW964" s="113"/>
      <c r="AX964" s="113"/>
      <c r="AY964" s="113"/>
      <c r="AZ964" s="113"/>
      <c r="BA964" s="113"/>
      <c r="BB964" s="113"/>
      <c r="BC964" s="113"/>
      <c r="BD964" s="113"/>
      <c r="BE964" s="113"/>
      <c r="BF964" s="113"/>
      <c r="BG964" s="113"/>
      <c r="BH964" s="113"/>
      <c r="BI964" s="113"/>
      <c r="BJ964" s="113"/>
      <c r="BK964" s="113"/>
      <c r="BL964" s="113"/>
      <c r="BM964" s="113"/>
      <c r="BN964" s="113"/>
      <c r="BO964" s="113"/>
      <c r="BP964" s="113"/>
      <c r="BQ964" s="113"/>
      <c r="BR964" s="113"/>
      <c r="BS964" s="113"/>
      <c r="BT964" s="113"/>
      <c r="BU964" s="113"/>
      <c r="BV964" s="113"/>
      <c r="BW964" s="113"/>
      <c r="BX964" s="113"/>
      <c r="BY964" s="113"/>
      <c r="BZ964" s="113"/>
      <c r="CA964" s="113"/>
      <c r="CB964" s="113"/>
      <c r="CC964" s="113"/>
      <c r="CD964" s="113"/>
      <c r="CE964" s="113"/>
      <c r="CF964" s="113"/>
      <c r="CG964" s="113"/>
      <c r="CH964" s="113"/>
      <c r="CI964" s="113"/>
      <c r="CJ964" s="113"/>
      <c r="CK964" s="113"/>
      <c r="CL964" s="113"/>
      <c r="CM964" s="113"/>
      <c r="CN964" s="113"/>
      <c r="CO964" s="113"/>
      <c r="CP964" s="113"/>
      <c r="CQ964" s="113"/>
      <c r="CR964" s="113"/>
      <c r="CS964" s="113"/>
      <c r="CT964" s="113"/>
      <c r="CU964" s="113"/>
      <c r="CV964" s="113"/>
      <c r="CW964" s="113"/>
      <c r="CX964" s="113"/>
      <c r="CY964" s="113"/>
      <c r="CZ964" s="113"/>
      <c r="DA964" s="113"/>
      <c r="DB964" s="113"/>
      <c r="DC964" s="113"/>
      <c r="DD964" s="113"/>
      <c r="DE964" s="113"/>
      <c r="DF964" s="113"/>
      <c r="DG964" s="113"/>
      <c r="DH964" s="113"/>
      <c r="DI964" s="113"/>
      <c r="DJ964" s="113"/>
      <c r="DK964" s="113"/>
      <c r="DL964" s="113"/>
      <c r="DM964" s="113"/>
      <c r="DN964" s="113"/>
      <c r="DO964" s="113"/>
      <c r="DP964" s="113"/>
      <c r="DQ964" s="113"/>
      <c r="DR964" s="113"/>
      <c r="DS964" s="113"/>
      <c r="DT964" s="113"/>
      <c r="DU964" s="113"/>
      <c r="DV964" s="113"/>
      <c r="DW964" s="113"/>
      <c r="DX964" s="113"/>
      <c r="DY964" s="113"/>
      <c r="DZ964" s="113"/>
      <c r="EA964" s="113"/>
      <c r="EB964" s="113"/>
      <c r="EC964" s="113"/>
      <c r="ED964" s="113"/>
      <c r="EE964" s="113"/>
      <c r="EF964" s="113"/>
      <c r="EG964" s="113"/>
      <c r="EH964" s="113"/>
      <c r="EI964" s="113"/>
      <c r="EJ964" s="113"/>
      <c r="EK964" s="113"/>
      <c r="EL964" s="113"/>
      <c r="EM964" s="113"/>
      <c r="EN964" s="113"/>
      <c r="EO964" s="113"/>
      <c r="EP964" s="113"/>
      <c r="EQ964" s="113"/>
      <c r="ER964" s="113"/>
      <c r="ES964" s="113"/>
      <c r="ET964" s="113"/>
      <c r="EU964" s="113"/>
      <c r="EV964" s="113"/>
      <c r="EW964" s="113"/>
      <c r="EX964" s="113"/>
      <c r="EY964" s="113"/>
      <c r="EZ964" s="113"/>
      <c r="FA964" s="113"/>
      <c r="FB964" s="113"/>
      <c r="FC964" s="113"/>
      <c r="FD964" s="113"/>
      <c r="FE964" s="113"/>
      <c r="FF964" s="113"/>
      <c r="FG964" s="113"/>
      <c r="FH964" s="113"/>
      <c r="FI964" s="113"/>
      <c r="FJ964" s="113"/>
      <c r="FK964" s="113"/>
      <c r="FL964" s="113"/>
      <c r="FM964" s="113"/>
      <c r="FN964" s="113"/>
      <c r="FO964" s="113"/>
      <c r="FP964" s="113"/>
      <c r="FQ964" s="113"/>
      <c r="FR964" s="113"/>
      <c r="FS964" s="113"/>
      <c r="FT964" s="113"/>
      <c r="FU964" s="113"/>
      <c r="FV964" s="113"/>
      <c r="FW964" s="113"/>
      <c r="FX964" s="113"/>
      <c r="FY964" s="113"/>
      <c r="FZ964" s="113"/>
      <c r="GA964" s="113"/>
      <c r="GB964" s="113"/>
      <c r="GC964" s="113"/>
      <c r="GD964" s="113"/>
      <c r="GE964" s="113"/>
      <c r="GF964" s="113"/>
      <c r="GG964" s="113"/>
      <c r="GH964" s="113"/>
      <c r="GI964" s="113"/>
      <c r="GJ964" s="113"/>
      <c r="GK964" s="113"/>
      <c r="GL964" s="113"/>
      <c r="GM964" s="113"/>
      <c r="GN964" s="113"/>
      <c r="GO964" s="113"/>
      <c r="GP964" s="113"/>
      <c r="GQ964" s="113"/>
      <c r="GR964" s="113"/>
      <c r="GS964" s="113"/>
      <c r="GT964" s="113"/>
      <c r="GU964" s="113"/>
      <c r="GV964" s="113"/>
      <c r="GW964" s="113"/>
      <c r="GX964" s="113"/>
      <c r="GY964" s="113"/>
      <c r="GZ964" s="113"/>
      <c r="HA964" s="113"/>
      <c r="HB964" s="113"/>
      <c r="HC964" s="113"/>
      <c r="HD964" s="113"/>
      <c r="HE964" s="113"/>
      <c r="HF964" s="113"/>
      <c r="HG964" s="113"/>
      <c r="HH964" s="113"/>
      <c r="HI964" s="113"/>
      <c r="HJ964" s="113"/>
      <c r="HK964" s="113"/>
      <c r="HL964" s="113"/>
      <c r="HM964" s="113"/>
      <c r="HN964" s="113"/>
      <c r="HO964" s="113"/>
      <c r="HP964" s="113"/>
      <c r="HQ964" s="113"/>
      <c r="HR964" s="113"/>
      <c r="HS964" s="113"/>
      <c r="HT964" s="113"/>
      <c r="HU964" s="113"/>
      <c r="HV964" s="113"/>
      <c r="HW964" s="113"/>
      <c r="HX964" s="113"/>
      <c r="HY964" s="113"/>
      <c r="HZ964" s="113"/>
      <c r="IA964" s="113"/>
      <c r="IB964" s="113"/>
      <c r="IC964" s="113"/>
      <c r="ID964" s="113"/>
      <c r="IE964" s="113"/>
      <c r="IF964" s="113"/>
      <c r="IG964" s="113"/>
      <c r="IH964" s="113"/>
      <c r="II964" s="113"/>
      <c r="IJ964" s="113"/>
      <c r="IK964" s="113"/>
      <c r="IL964" s="113"/>
      <c r="IM964" s="113"/>
      <c r="IN964" s="113"/>
      <c r="IO964" s="113"/>
      <c r="IP964" s="113"/>
      <c r="IQ964" s="113"/>
      <c r="IR964" s="113"/>
      <c r="IS964" s="113"/>
      <c r="IT964" s="113"/>
      <c r="IU964" s="113"/>
      <c r="IV964" s="113"/>
    </row>
    <row r="965" spans="1:256" ht="12.75" customHeight="1">
      <c r="A965" s="537"/>
      <c r="B965" s="291" t="str">
        <f t="shared" si="35"/>
        <v>18</v>
      </c>
      <c r="C965" s="421"/>
      <c r="D965" s="422"/>
      <c r="E965" s="423"/>
      <c r="F965" s="424"/>
      <c r="G965" s="423"/>
      <c r="H965" s="424"/>
      <c r="I965" s="113"/>
      <c r="J965" s="113"/>
      <c r="K965" s="113"/>
      <c r="L965" s="113"/>
      <c r="M965" s="113"/>
      <c r="N965" s="113"/>
      <c r="O965" s="113"/>
      <c r="P965" s="113"/>
      <c r="Q965" s="113"/>
      <c r="R965" s="113"/>
      <c r="S965" s="113"/>
      <c r="T965" s="113"/>
      <c r="U965" s="113"/>
      <c r="V965" s="113"/>
      <c r="W965" s="113"/>
      <c r="X965" s="113"/>
      <c r="Y965" s="113"/>
      <c r="Z965" s="113"/>
      <c r="AA965" s="113"/>
      <c r="AB965" s="113"/>
      <c r="AC965" s="113"/>
      <c r="AD965" s="113"/>
      <c r="AE965" s="113"/>
      <c r="AF965" s="113"/>
      <c r="AG965" s="113"/>
      <c r="AH965" s="113"/>
      <c r="AI965" s="113"/>
      <c r="AJ965" s="113"/>
      <c r="AK965" s="113"/>
      <c r="AL965" s="113"/>
      <c r="AM965" s="113"/>
      <c r="AN965" s="113"/>
      <c r="AO965" s="113"/>
      <c r="AP965" s="113"/>
      <c r="AQ965" s="113"/>
      <c r="AR965" s="113"/>
      <c r="AS965" s="113"/>
      <c r="AT965" s="113"/>
      <c r="AU965" s="113"/>
      <c r="AV965" s="113"/>
      <c r="AW965" s="113"/>
      <c r="AX965" s="113"/>
      <c r="AY965" s="113"/>
      <c r="AZ965" s="113"/>
      <c r="BA965" s="113"/>
      <c r="BB965" s="113"/>
      <c r="BC965" s="113"/>
      <c r="BD965" s="113"/>
      <c r="BE965" s="113"/>
      <c r="BF965" s="113"/>
      <c r="BG965" s="113"/>
      <c r="BH965" s="113"/>
      <c r="BI965" s="113"/>
      <c r="BJ965" s="113"/>
      <c r="BK965" s="113"/>
      <c r="BL965" s="113"/>
      <c r="BM965" s="113"/>
      <c r="BN965" s="113"/>
      <c r="BO965" s="113"/>
      <c r="BP965" s="113"/>
      <c r="BQ965" s="113"/>
      <c r="BR965" s="113"/>
      <c r="BS965" s="113"/>
      <c r="BT965" s="113"/>
      <c r="BU965" s="113"/>
      <c r="BV965" s="113"/>
      <c r="BW965" s="113"/>
      <c r="BX965" s="113"/>
      <c r="BY965" s="113"/>
      <c r="BZ965" s="113"/>
      <c r="CA965" s="113"/>
      <c r="CB965" s="113"/>
      <c r="CC965" s="113"/>
      <c r="CD965" s="113"/>
      <c r="CE965" s="113"/>
      <c r="CF965" s="113"/>
      <c r="CG965" s="113"/>
      <c r="CH965" s="113"/>
      <c r="CI965" s="113"/>
      <c r="CJ965" s="113"/>
      <c r="CK965" s="113"/>
      <c r="CL965" s="113"/>
      <c r="CM965" s="113"/>
      <c r="CN965" s="113"/>
      <c r="CO965" s="113"/>
      <c r="CP965" s="113"/>
      <c r="CQ965" s="113"/>
      <c r="CR965" s="113"/>
      <c r="CS965" s="113"/>
      <c r="CT965" s="113"/>
      <c r="CU965" s="113"/>
      <c r="CV965" s="113"/>
      <c r="CW965" s="113"/>
      <c r="CX965" s="113"/>
      <c r="CY965" s="113"/>
      <c r="CZ965" s="113"/>
      <c r="DA965" s="113"/>
      <c r="DB965" s="113"/>
      <c r="DC965" s="113"/>
      <c r="DD965" s="113"/>
      <c r="DE965" s="113"/>
      <c r="DF965" s="113"/>
      <c r="DG965" s="113"/>
      <c r="DH965" s="113"/>
      <c r="DI965" s="113"/>
      <c r="DJ965" s="113"/>
      <c r="DK965" s="113"/>
      <c r="DL965" s="113"/>
      <c r="DM965" s="113"/>
      <c r="DN965" s="113"/>
      <c r="DO965" s="113"/>
      <c r="DP965" s="113"/>
      <c r="DQ965" s="113"/>
      <c r="DR965" s="113"/>
      <c r="DS965" s="113"/>
      <c r="DT965" s="113"/>
      <c r="DU965" s="113"/>
      <c r="DV965" s="113"/>
      <c r="DW965" s="113"/>
      <c r="DX965" s="113"/>
      <c r="DY965" s="113"/>
      <c r="DZ965" s="113"/>
      <c r="EA965" s="113"/>
      <c r="EB965" s="113"/>
      <c r="EC965" s="113"/>
      <c r="ED965" s="113"/>
      <c r="EE965" s="113"/>
      <c r="EF965" s="113"/>
      <c r="EG965" s="113"/>
      <c r="EH965" s="113"/>
      <c r="EI965" s="113"/>
      <c r="EJ965" s="113"/>
      <c r="EK965" s="113"/>
      <c r="EL965" s="113"/>
      <c r="EM965" s="113"/>
      <c r="EN965" s="113"/>
      <c r="EO965" s="113"/>
      <c r="EP965" s="113"/>
      <c r="EQ965" s="113"/>
      <c r="ER965" s="113"/>
      <c r="ES965" s="113"/>
      <c r="ET965" s="113"/>
      <c r="EU965" s="113"/>
      <c r="EV965" s="113"/>
      <c r="EW965" s="113"/>
      <c r="EX965" s="113"/>
      <c r="EY965" s="113"/>
      <c r="EZ965" s="113"/>
      <c r="FA965" s="113"/>
      <c r="FB965" s="113"/>
      <c r="FC965" s="113"/>
      <c r="FD965" s="113"/>
      <c r="FE965" s="113"/>
      <c r="FF965" s="113"/>
      <c r="FG965" s="113"/>
      <c r="FH965" s="113"/>
      <c r="FI965" s="113"/>
      <c r="FJ965" s="113"/>
      <c r="FK965" s="113"/>
      <c r="FL965" s="113"/>
      <c r="FM965" s="113"/>
      <c r="FN965" s="113"/>
      <c r="FO965" s="113"/>
      <c r="FP965" s="113"/>
      <c r="FQ965" s="113"/>
      <c r="FR965" s="113"/>
      <c r="FS965" s="113"/>
      <c r="FT965" s="113"/>
      <c r="FU965" s="113"/>
      <c r="FV965" s="113"/>
      <c r="FW965" s="113"/>
      <c r="FX965" s="113"/>
      <c r="FY965" s="113"/>
      <c r="FZ965" s="113"/>
      <c r="GA965" s="113"/>
      <c r="GB965" s="113"/>
      <c r="GC965" s="113"/>
      <c r="GD965" s="113"/>
      <c r="GE965" s="113"/>
      <c r="GF965" s="113"/>
      <c r="GG965" s="113"/>
      <c r="GH965" s="113"/>
      <c r="GI965" s="113"/>
      <c r="GJ965" s="113"/>
      <c r="GK965" s="113"/>
      <c r="GL965" s="113"/>
      <c r="GM965" s="113"/>
      <c r="GN965" s="113"/>
      <c r="GO965" s="113"/>
      <c r="GP965" s="113"/>
      <c r="GQ965" s="113"/>
      <c r="GR965" s="113"/>
      <c r="GS965" s="113"/>
      <c r="GT965" s="113"/>
      <c r="GU965" s="113"/>
      <c r="GV965" s="113"/>
      <c r="GW965" s="113"/>
      <c r="GX965" s="113"/>
      <c r="GY965" s="113"/>
      <c r="GZ965" s="113"/>
      <c r="HA965" s="113"/>
      <c r="HB965" s="113"/>
      <c r="HC965" s="113"/>
      <c r="HD965" s="113"/>
      <c r="HE965" s="113"/>
      <c r="HF965" s="113"/>
      <c r="HG965" s="113"/>
      <c r="HH965" s="113"/>
      <c r="HI965" s="113"/>
      <c r="HJ965" s="113"/>
      <c r="HK965" s="113"/>
      <c r="HL965" s="113"/>
      <c r="HM965" s="113"/>
      <c r="HN965" s="113"/>
      <c r="HO965" s="113"/>
      <c r="HP965" s="113"/>
      <c r="HQ965" s="113"/>
      <c r="HR965" s="113"/>
      <c r="HS965" s="113"/>
      <c r="HT965" s="113"/>
      <c r="HU965" s="113"/>
      <c r="HV965" s="113"/>
      <c r="HW965" s="113"/>
      <c r="HX965" s="113"/>
      <c r="HY965" s="113"/>
      <c r="HZ965" s="113"/>
      <c r="IA965" s="113"/>
      <c r="IB965" s="113"/>
      <c r="IC965" s="113"/>
      <c r="ID965" s="113"/>
      <c r="IE965" s="113"/>
      <c r="IF965" s="113"/>
      <c r="IG965" s="113"/>
      <c r="IH965" s="113"/>
      <c r="II965" s="113"/>
      <c r="IJ965" s="113"/>
      <c r="IK965" s="113"/>
      <c r="IL965" s="113"/>
      <c r="IM965" s="113"/>
      <c r="IN965" s="113"/>
      <c r="IO965" s="113"/>
      <c r="IP965" s="113"/>
      <c r="IQ965" s="113"/>
      <c r="IR965" s="113"/>
      <c r="IS965" s="113"/>
      <c r="IT965" s="113"/>
      <c r="IU965" s="113"/>
      <c r="IV965" s="113"/>
    </row>
    <row r="966" spans="1:256" ht="12.75" customHeight="1">
      <c r="A966" s="537"/>
      <c r="B966" s="291" t="str">
        <f t="shared" si="35"/>
        <v>18</v>
      </c>
      <c r="C966" s="421"/>
      <c r="D966" s="422"/>
      <c r="E966" s="423"/>
      <c r="F966" s="424"/>
      <c r="G966" s="423"/>
      <c r="H966" s="424"/>
      <c r="I966" s="113"/>
      <c r="J966" s="113"/>
      <c r="K966" s="113"/>
      <c r="L966" s="113"/>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c r="AH966" s="113"/>
      <c r="AI966" s="113"/>
      <c r="AJ966" s="113"/>
      <c r="AK966" s="113"/>
      <c r="AL966" s="113"/>
      <c r="AM966" s="113"/>
      <c r="AN966" s="113"/>
      <c r="AO966" s="113"/>
      <c r="AP966" s="113"/>
      <c r="AQ966" s="113"/>
      <c r="AR966" s="113"/>
      <c r="AS966" s="113"/>
      <c r="AT966" s="113"/>
      <c r="AU966" s="113"/>
      <c r="AV966" s="113"/>
      <c r="AW966" s="113"/>
      <c r="AX966" s="113"/>
      <c r="AY966" s="113"/>
      <c r="AZ966" s="113"/>
      <c r="BA966" s="113"/>
      <c r="BB966" s="113"/>
      <c r="BC966" s="113"/>
      <c r="BD966" s="113"/>
      <c r="BE966" s="113"/>
      <c r="BF966" s="113"/>
      <c r="BG966" s="113"/>
      <c r="BH966" s="113"/>
      <c r="BI966" s="113"/>
      <c r="BJ966" s="113"/>
      <c r="BK966" s="113"/>
      <c r="BL966" s="113"/>
      <c r="BM966" s="113"/>
      <c r="BN966" s="113"/>
      <c r="BO966" s="113"/>
      <c r="BP966" s="113"/>
      <c r="BQ966" s="113"/>
      <c r="BR966" s="113"/>
      <c r="BS966" s="113"/>
      <c r="BT966" s="113"/>
      <c r="BU966" s="113"/>
      <c r="BV966" s="113"/>
      <c r="BW966" s="113"/>
      <c r="BX966" s="113"/>
      <c r="BY966" s="113"/>
      <c r="BZ966" s="113"/>
      <c r="CA966" s="113"/>
      <c r="CB966" s="113"/>
      <c r="CC966" s="113"/>
      <c r="CD966" s="113"/>
      <c r="CE966" s="113"/>
      <c r="CF966" s="113"/>
      <c r="CG966" s="113"/>
      <c r="CH966" s="113"/>
      <c r="CI966" s="113"/>
      <c r="CJ966" s="113"/>
      <c r="CK966" s="113"/>
      <c r="CL966" s="113"/>
      <c r="CM966" s="113"/>
      <c r="CN966" s="113"/>
      <c r="CO966" s="113"/>
      <c r="CP966" s="113"/>
      <c r="CQ966" s="113"/>
      <c r="CR966" s="113"/>
      <c r="CS966" s="113"/>
      <c r="CT966" s="113"/>
      <c r="CU966" s="113"/>
      <c r="CV966" s="113"/>
      <c r="CW966" s="113"/>
      <c r="CX966" s="113"/>
      <c r="CY966" s="113"/>
      <c r="CZ966" s="113"/>
      <c r="DA966" s="113"/>
      <c r="DB966" s="113"/>
      <c r="DC966" s="113"/>
      <c r="DD966" s="113"/>
      <c r="DE966" s="113"/>
      <c r="DF966" s="113"/>
      <c r="DG966" s="113"/>
      <c r="DH966" s="113"/>
      <c r="DI966" s="113"/>
      <c r="DJ966" s="113"/>
      <c r="DK966" s="113"/>
      <c r="DL966" s="113"/>
      <c r="DM966" s="113"/>
      <c r="DN966" s="113"/>
      <c r="DO966" s="113"/>
      <c r="DP966" s="113"/>
      <c r="DQ966" s="113"/>
      <c r="DR966" s="113"/>
      <c r="DS966" s="113"/>
      <c r="DT966" s="113"/>
      <c r="DU966" s="113"/>
      <c r="DV966" s="113"/>
      <c r="DW966" s="113"/>
      <c r="DX966" s="113"/>
      <c r="DY966" s="113"/>
      <c r="DZ966" s="113"/>
      <c r="EA966" s="113"/>
      <c r="EB966" s="113"/>
      <c r="EC966" s="113"/>
      <c r="ED966" s="113"/>
      <c r="EE966" s="113"/>
      <c r="EF966" s="113"/>
      <c r="EG966" s="113"/>
      <c r="EH966" s="113"/>
      <c r="EI966" s="113"/>
      <c r="EJ966" s="113"/>
      <c r="EK966" s="113"/>
      <c r="EL966" s="113"/>
      <c r="EM966" s="113"/>
      <c r="EN966" s="113"/>
      <c r="EO966" s="113"/>
      <c r="EP966" s="113"/>
      <c r="EQ966" s="113"/>
      <c r="ER966" s="113"/>
      <c r="ES966" s="113"/>
      <c r="ET966" s="113"/>
      <c r="EU966" s="113"/>
      <c r="EV966" s="113"/>
      <c r="EW966" s="113"/>
      <c r="EX966" s="113"/>
      <c r="EY966" s="113"/>
      <c r="EZ966" s="113"/>
      <c r="FA966" s="113"/>
      <c r="FB966" s="113"/>
      <c r="FC966" s="113"/>
      <c r="FD966" s="113"/>
      <c r="FE966" s="113"/>
      <c r="FF966" s="113"/>
      <c r="FG966" s="113"/>
      <c r="FH966" s="113"/>
      <c r="FI966" s="113"/>
      <c r="FJ966" s="113"/>
      <c r="FK966" s="113"/>
      <c r="FL966" s="113"/>
      <c r="FM966" s="113"/>
      <c r="FN966" s="113"/>
      <c r="FO966" s="113"/>
      <c r="FP966" s="113"/>
      <c r="FQ966" s="113"/>
      <c r="FR966" s="113"/>
      <c r="FS966" s="113"/>
      <c r="FT966" s="113"/>
      <c r="FU966" s="113"/>
      <c r="FV966" s="113"/>
      <c r="FW966" s="113"/>
      <c r="FX966" s="113"/>
      <c r="FY966" s="113"/>
      <c r="FZ966" s="113"/>
      <c r="GA966" s="113"/>
      <c r="GB966" s="113"/>
      <c r="GC966" s="113"/>
      <c r="GD966" s="113"/>
      <c r="GE966" s="113"/>
      <c r="GF966" s="113"/>
      <c r="GG966" s="113"/>
      <c r="GH966" s="113"/>
      <c r="GI966" s="113"/>
      <c r="GJ966" s="113"/>
      <c r="GK966" s="113"/>
      <c r="GL966" s="113"/>
      <c r="GM966" s="113"/>
      <c r="GN966" s="113"/>
      <c r="GO966" s="113"/>
      <c r="GP966" s="113"/>
      <c r="GQ966" s="113"/>
      <c r="GR966" s="113"/>
      <c r="GS966" s="113"/>
      <c r="GT966" s="113"/>
      <c r="GU966" s="113"/>
      <c r="GV966" s="113"/>
      <c r="GW966" s="113"/>
      <c r="GX966" s="113"/>
      <c r="GY966" s="113"/>
      <c r="GZ966" s="113"/>
      <c r="HA966" s="113"/>
      <c r="HB966" s="113"/>
      <c r="HC966" s="113"/>
      <c r="HD966" s="113"/>
      <c r="HE966" s="113"/>
      <c r="HF966" s="113"/>
      <c r="HG966" s="113"/>
      <c r="HH966" s="113"/>
      <c r="HI966" s="113"/>
      <c r="HJ966" s="113"/>
      <c r="HK966" s="113"/>
      <c r="HL966" s="113"/>
      <c r="HM966" s="113"/>
      <c r="HN966" s="113"/>
      <c r="HO966" s="113"/>
      <c r="HP966" s="113"/>
      <c r="HQ966" s="113"/>
      <c r="HR966" s="113"/>
      <c r="HS966" s="113"/>
      <c r="HT966" s="113"/>
      <c r="HU966" s="113"/>
      <c r="HV966" s="113"/>
      <c r="HW966" s="113"/>
      <c r="HX966" s="113"/>
      <c r="HY966" s="113"/>
      <c r="HZ966" s="113"/>
      <c r="IA966" s="113"/>
      <c r="IB966" s="113"/>
      <c r="IC966" s="113"/>
      <c r="ID966" s="113"/>
      <c r="IE966" s="113"/>
      <c r="IF966" s="113"/>
      <c r="IG966" s="113"/>
      <c r="IH966" s="113"/>
      <c r="II966" s="113"/>
      <c r="IJ966" s="113"/>
      <c r="IK966" s="113"/>
      <c r="IL966" s="113"/>
      <c r="IM966" s="113"/>
      <c r="IN966" s="113"/>
      <c r="IO966" s="113"/>
      <c r="IP966" s="113"/>
      <c r="IQ966" s="113"/>
      <c r="IR966" s="113"/>
      <c r="IS966" s="113"/>
      <c r="IT966" s="113"/>
      <c r="IU966" s="113"/>
      <c r="IV966" s="113"/>
    </row>
    <row r="967" spans="1:256" s="323" customFormat="1">
      <c r="A967" s="543"/>
      <c r="B967" s="291" t="str">
        <f t="shared" si="35"/>
        <v>18</v>
      </c>
      <c r="C967" s="296"/>
      <c r="D967" s="317"/>
      <c r="E967" s="326"/>
      <c r="F967" s="327"/>
      <c r="G967" s="326"/>
      <c r="H967" s="327"/>
    </row>
    <row r="968" spans="1:256" s="113" customFormat="1">
      <c r="A968" s="537"/>
      <c r="B968" s="346" t="s">
        <v>1667</v>
      </c>
      <c r="C968" s="632" t="s">
        <v>1231</v>
      </c>
      <c r="D968" s="632"/>
      <c r="E968" s="632"/>
      <c r="F968" s="299"/>
      <c r="G968" s="311"/>
      <c r="H968" s="300"/>
    </row>
    <row r="969" spans="1:256" s="113" customFormat="1">
      <c r="A969" s="537"/>
      <c r="B969" s="291" t="str">
        <f t="shared" si="35"/>
        <v>19</v>
      </c>
      <c r="C969" s="632"/>
      <c r="D969" s="632"/>
      <c r="E969" s="632"/>
      <c r="F969" s="299"/>
      <c r="G969" s="311"/>
      <c r="H969" s="300"/>
    </row>
    <row r="970" spans="1:256" s="113" customFormat="1">
      <c r="A970" s="537"/>
      <c r="B970" s="291" t="str">
        <f t="shared" si="35"/>
        <v>19</v>
      </c>
      <c r="C970" s="632"/>
      <c r="D970" s="632"/>
      <c r="E970" s="632"/>
      <c r="F970" s="299"/>
      <c r="G970" s="311"/>
      <c r="H970" s="300"/>
    </row>
    <row r="971" spans="1:256" s="113" customFormat="1">
      <c r="A971" s="537"/>
      <c r="B971" s="291" t="str">
        <f t="shared" si="35"/>
        <v>19</v>
      </c>
      <c r="C971" s="632"/>
      <c r="D971" s="632"/>
      <c r="E971" s="632"/>
      <c r="F971" s="299"/>
      <c r="G971" s="311"/>
      <c r="H971" s="300"/>
      <c r="I971" s="297"/>
      <c r="J971" s="297"/>
      <c r="K971" s="297"/>
    </row>
    <row r="972" spans="1:256" s="113" customFormat="1">
      <c r="A972" s="537"/>
      <c r="B972" s="291" t="str">
        <f t="shared" si="35"/>
        <v>19</v>
      </c>
      <c r="C972" s="632"/>
      <c r="D972" s="632"/>
      <c r="E972" s="632"/>
      <c r="F972" s="299"/>
      <c r="G972" s="311"/>
      <c r="H972" s="300"/>
      <c r="I972" s="297"/>
      <c r="J972" s="297"/>
      <c r="K972" s="297"/>
    </row>
    <row r="973" spans="1:256" s="113" customFormat="1">
      <c r="A973" s="537"/>
      <c r="B973" s="291" t="str">
        <f t="shared" si="35"/>
        <v>19</v>
      </c>
      <c r="C973" s="632"/>
      <c r="D973" s="632"/>
      <c r="E973" s="632"/>
      <c r="F973" s="299"/>
      <c r="G973" s="311"/>
      <c r="H973" s="300"/>
      <c r="I973" s="297"/>
      <c r="J973" s="297"/>
      <c r="K973" s="297"/>
    </row>
    <row r="974" spans="1:256" s="113" customFormat="1">
      <c r="A974" s="537"/>
      <c r="B974" s="291" t="str">
        <f t="shared" si="35"/>
        <v>19</v>
      </c>
      <c r="C974" s="632" t="s">
        <v>1232</v>
      </c>
      <c r="D974" s="632"/>
      <c r="E974" s="632"/>
      <c r="F974" s="299"/>
      <c r="G974" s="311"/>
      <c r="H974" s="300"/>
      <c r="I974" s="297"/>
      <c r="J974" s="297"/>
      <c r="K974" s="297"/>
    </row>
    <row r="975" spans="1:256" s="113" customFormat="1" ht="12.75" customHeight="1">
      <c r="A975" s="537"/>
      <c r="B975" s="291" t="str">
        <f t="shared" si="35"/>
        <v>19</v>
      </c>
      <c r="C975" s="632" t="s">
        <v>1233</v>
      </c>
      <c r="D975" s="632"/>
      <c r="E975" s="632"/>
      <c r="F975" s="632"/>
      <c r="G975" s="311"/>
      <c r="H975" s="300"/>
      <c r="I975" s="297"/>
      <c r="J975" s="297"/>
      <c r="K975" s="297"/>
    </row>
    <row r="976" spans="1:256" s="113" customFormat="1" ht="12.75" customHeight="1">
      <c r="A976" s="537"/>
      <c r="B976" s="291" t="str">
        <f t="shared" si="35"/>
        <v>19</v>
      </c>
      <c r="C976" s="632" t="s">
        <v>1234</v>
      </c>
      <c r="D976" s="632"/>
      <c r="E976" s="632"/>
      <c r="F976" s="299"/>
      <c r="G976" s="311"/>
      <c r="H976" s="300"/>
      <c r="I976" s="297"/>
      <c r="J976" s="297"/>
      <c r="K976" s="297"/>
    </row>
    <row r="977" spans="1:11" s="113" customFormat="1">
      <c r="A977" s="537"/>
      <c r="B977" s="291" t="str">
        <f t="shared" si="35"/>
        <v>19</v>
      </c>
      <c r="C977" s="358"/>
      <c r="D977" s="358"/>
      <c r="E977" s="358"/>
      <c r="F977" s="299"/>
      <c r="G977" s="311"/>
      <c r="H977" s="300"/>
      <c r="I977" s="297"/>
      <c r="J977" s="297"/>
      <c r="K977" s="297"/>
    </row>
    <row r="978" spans="1:11">
      <c r="B978" s="291" t="str">
        <f t="shared" si="35"/>
        <v>19</v>
      </c>
      <c r="C978" s="312" t="s">
        <v>882</v>
      </c>
      <c r="D978" s="354">
        <v>1</v>
      </c>
      <c r="E978" s="314" t="str">
        <f>IF(OR(D978="",D978=1),"","a")</f>
        <v/>
      </c>
      <c r="F978" s="354">
        <v>0</v>
      </c>
      <c r="G978" s="314" t="str">
        <f>IF(N(D978)=0,0,"Kn")</f>
        <v>Kn</v>
      </c>
      <c r="H978" s="316">
        <f>F978*D978</f>
        <v>0</v>
      </c>
    </row>
    <row r="979" spans="1:11">
      <c r="B979" s="291" t="str">
        <f t="shared" si="35"/>
        <v>19</v>
      </c>
      <c r="C979" s="296"/>
      <c r="D979" s="285"/>
      <c r="E979" s="318"/>
      <c r="F979" s="285"/>
      <c r="G979" s="318"/>
      <c r="H979" s="292"/>
    </row>
    <row r="980" spans="1:11">
      <c r="B980" s="346" t="s">
        <v>1668</v>
      </c>
      <c r="C980" s="616" t="s">
        <v>1235</v>
      </c>
      <c r="D980" s="616"/>
      <c r="E980" s="616"/>
    </row>
    <row r="981" spans="1:11">
      <c r="B981" s="291" t="str">
        <f t="shared" si="35"/>
        <v>20</v>
      </c>
      <c r="C981" s="616"/>
      <c r="D981" s="616"/>
      <c r="E981" s="616"/>
    </row>
    <row r="982" spans="1:11">
      <c r="B982" s="291" t="str">
        <f t="shared" si="35"/>
        <v>20</v>
      </c>
      <c r="C982" s="616"/>
      <c r="D982" s="616"/>
      <c r="E982" s="616"/>
    </row>
    <row r="983" spans="1:11">
      <c r="B983" s="291" t="str">
        <f t="shared" si="35"/>
        <v>20</v>
      </c>
      <c r="C983" s="616"/>
      <c r="D983" s="616"/>
      <c r="E983" s="616"/>
    </row>
    <row r="984" spans="1:11">
      <c r="B984" s="291" t="str">
        <f t="shared" si="35"/>
        <v>20</v>
      </c>
      <c r="C984" s="295"/>
      <c r="D984" s="295"/>
      <c r="E984" s="295"/>
    </row>
    <row r="985" spans="1:11">
      <c r="B985" s="291" t="str">
        <f t="shared" si="35"/>
        <v>20</v>
      </c>
      <c r="C985" s="312" t="s">
        <v>882</v>
      </c>
      <c r="D985" s="354">
        <v>1</v>
      </c>
      <c r="E985" s="314" t="str">
        <f>IF(OR(D985="",D985=1),"","a")</f>
        <v/>
      </c>
      <c r="F985" s="354">
        <v>0</v>
      </c>
      <c r="G985" s="314" t="str">
        <f>IF(N(D985)=0,0,"Kn")</f>
        <v>Kn</v>
      </c>
      <c r="H985" s="316">
        <f>F985*D985</f>
        <v>0</v>
      </c>
    </row>
    <row r="986" spans="1:11">
      <c r="B986" s="291" t="str">
        <f t="shared" si="35"/>
        <v>20</v>
      </c>
      <c r="C986" s="296"/>
      <c r="D986" s="285"/>
      <c r="E986" s="318"/>
      <c r="F986" s="285"/>
      <c r="G986" s="318"/>
      <c r="H986" s="292"/>
    </row>
    <row r="987" spans="1:11" s="113" customFormat="1" ht="12.75" customHeight="1">
      <c r="A987" s="537"/>
      <c r="B987" s="346" t="s">
        <v>1669</v>
      </c>
      <c r="C987" s="614" t="s">
        <v>1236</v>
      </c>
      <c r="D987" s="614"/>
      <c r="E987" s="614"/>
      <c r="G987" s="266">
        <f>IF(N(D987)=0,0,"Kn")</f>
        <v>0</v>
      </c>
      <c r="H987" s="267">
        <f>IF(N(D987)=0,0,F987*D987)</f>
        <v>0</v>
      </c>
    </row>
    <row r="988" spans="1:11" s="113" customFormat="1">
      <c r="A988" s="537"/>
      <c r="B988" s="291" t="str">
        <f t="shared" si="35"/>
        <v>21</v>
      </c>
      <c r="C988" s="614"/>
      <c r="D988" s="614"/>
      <c r="E988" s="614"/>
      <c r="G988" s="266">
        <f>IF(N(D988)=0,0,"Kn")</f>
        <v>0</v>
      </c>
      <c r="H988" s="267">
        <f>IF(N(D988)=0,0,F988*D988)</f>
        <v>0</v>
      </c>
    </row>
    <row r="989" spans="1:11" s="113" customFormat="1" ht="12.75" customHeight="1">
      <c r="A989" s="537"/>
      <c r="B989" s="291" t="str">
        <f t="shared" si="35"/>
        <v>21</v>
      </c>
      <c r="C989" s="614"/>
      <c r="D989" s="614"/>
      <c r="E989" s="614"/>
      <c r="G989" s="266">
        <f>IF(N(D989)=0,0,"Kn")</f>
        <v>0</v>
      </c>
      <c r="H989" s="267">
        <f>IF(N(D989)=0,0,F989*D989)</f>
        <v>0</v>
      </c>
    </row>
    <row r="990" spans="1:11" s="113" customFormat="1" ht="12.75" customHeight="1">
      <c r="A990" s="537"/>
      <c r="B990" s="291" t="str">
        <f t="shared" si="35"/>
        <v>21</v>
      </c>
      <c r="C990" s="614"/>
      <c r="D990" s="614"/>
      <c r="E990" s="614"/>
      <c r="G990" s="266"/>
      <c r="H990" s="267"/>
    </row>
    <row r="991" spans="1:11" s="113" customFormat="1" ht="12.75" customHeight="1">
      <c r="A991" s="537"/>
      <c r="B991" s="291" t="str">
        <f t="shared" si="35"/>
        <v>21</v>
      </c>
      <c r="E991" s="266" t="str">
        <f>IF(OR(D991="",D991=1),"","a")</f>
        <v/>
      </c>
      <c r="G991" s="266">
        <f>IF(N(D991)=0,0,"Kn")</f>
        <v>0</v>
      </c>
      <c r="H991" s="267">
        <f>IF(N(D991)=0,0,F991*D991)</f>
        <v>0</v>
      </c>
    </row>
    <row r="992" spans="1:11">
      <c r="B992" s="291" t="str">
        <f t="shared" si="35"/>
        <v>21</v>
      </c>
      <c r="C992" s="319" t="s">
        <v>11</v>
      </c>
      <c r="D992" s="354">
        <v>4</v>
      </c>
      <c r="E992" s="314" t="str">
        <f>IF(OR(D992="",D992=1),"","a")</f>
        <v>a</v>
      </c>
      <c r="F992" s="354">
        <v>0</v>
      </c>
      <c r="G992" s="314" t="str">
        <f>IF(N(D992)=0,0,"Kn")</f>
        <v>Kn</v>
      </c>
      <c r="H992" s="316">
        <f>F992*D992</f>
        <v>0</v>
      </c>
    </row>
    <row r="993" spans="1:8">
      <c r="B993" s="291" t="str">
        <f t="shared" si="35"/>
        <v>21</v>
      </c>
      <c r="C993" s="305"/>
      <c r="D993" s="285"/>
      <c r="E993" s="318"/>
      <c r="F993" s="285"/>
      <c r="G993" s="318"/>
      <c r="H993" s="292"/>
    </row>
    <row r="994" spans="1:8" s="126" customFormat="1" ht="12.75" customHeight="1">
      <c r="A994" s="538"/>
      <c r="B994" s="346" t="s">
        <v>1670</v>
      </c>
      <c r="C994" s="633" t="s">
        <v>1237</v>
      </c>
      <c r="D994" s="633"/>
      <c r="E994" s="633"/>
      <c r="F994" s="269"/>
      <c r="G994" s="268"/>
      <c r="H994" s="269"/>
    </row>
    <row r="995" spans="1:8" s="126" customFormat="1" ht="12.75" customHeight="1">
      <c r="A995" s="538"/>
      <c r="B995" s="291" t="str">
        <f t="shared" ref="B995:B1022" si="40">IF(A995="",B994,B994+1)</f>
        <v>22</v>
      </c>
      <c r="C995" s="633"/>
      <c r="D995" s="633"/>
      <c r="E995" s="633"/>
      <c r="F995" s="269"/>
      <c r="G995" s="268"/>
      <c r="H995" s="269"/>
    </row>
    <row r="996" spans="1:8" s="126" customFormat="1" ht="12.75" customHeight="1">
      <c r="A996" s="538"/>
      <c r="B996" s="291" t="str">
        <f t="shared" si="40"/>
        <v>22</v>
      </c>
      <c r="C996" s="353"/>
      <c r="D996" s="353"/>
      <c r="E996" s="353"/>
      <c r="F996" s="269"/>
      <c r="G996" s="268"/>
      <c r="H996" s="269"/>
    </row>
    <row r="997" spans="1:8" s="126" customFormat="1">
      <c r="A997" s="538"/>
      <c r="B997" s="291" t="str">
        <f t="shared" si="40"/>
        <v>22</v>
      </c>
      <c r="C997" s="425" t="s">
        <v>882</v>
      </c>
      <c r="D997" s="426">
        <v>6</v>
      </c>
      <c r="E997" s="362" t="s">
        <v>544</v>
      </c>
      <c r="F997" s="403">
        <v>0</v>
      </c>
      <c r="G997" s="303" t="s">
        <v>996</v>
      </c>
      <c r="H997" s="403">
        <f>D997*F997</f>
        <v>0</v>
      </c>
    </row>
    <row r="998" spans="1:8">
      <c r="B998" s="291" t="str">
        <f t="shared" si="40"/>
        <v>22</v>
      </c>
      <c r="C998" s="305"/>
      <c r="D998" s="285"/>
      <c r="E998" s="318"/>
      <c r="F998" s="285"/>
      <c r="G998" s="318"/>
      <c r="H998" s="292"/>
    </row>
    <row r="999" spans="1:8" s="113" customFormat="1" ht="12.75" customHeight="1">
      <c r="A999" s="537"/>
      <c r="B999" s="346" t="s">
        <v>1671</v>
      </c>
      <c r="C999" s="614" t="s">
        <v>1238</v>
      </c>
      <c r="D999" s="614"/>
      <c r="E999" s="614"/>
      <c r="G999" s="266">
        <f>IF(N(D999)=0,0,"Kn")</f>
        <v>0</v>
      </c>
      <c r="H999" s="267">
        <f>IF(N(D999)=0,0,F999*D999)</f>
        <v>0</v>
      </c>
    </row>
    <row r="1000" spans="1:8" s="113" customFormat="1">
      <c r="A1000" s="537"/>
      <c r="B1000" s="291" t="str">
        <f t="shared" si="40"/>
        <v>23</v>
      </c>
      <c r="C1000" s="614"/>
      <c r="D1000" s="614"/>
      <c r="E1000" s="614"/>
      <c r="G1000" s="266">
        <f>IF(N(D1000)=0,0,"Kn")</f>
        <v>0</v>
      </c>
      <c r="H1000" s="267">
        <f>IF(N(D1000)=0,0,F1000*D1000)</f>
        <v>0</v>
      </c>
    </row>
    <row r="1001" spans="1:8" s="113" customFormat="1">
      <c r="A1001" s="537"/>
      <c r="B1001" s="291" t="str">
        <f t="shared" si="40"/>
        <v>23</v>
      </c>
      <c r="E1001" s="266" t="str">
        <f>IF(OR(D1001="",D1001=1),"","a")</f>
        <v/>
      </c>
      <c r="G1001" s="266">
        <f>IF(N(D1001)=0,0,"Kn")</f>
        <v>0</v>
      </c>
      <c r="H1001" s="267">
        <f>IF(N(D1001)=0,0,F1001*D1001)</f>
        <v>0</v>
      </c>
    </row>
    <row r="1002" spans="1:8" s="126" customFormat="1">
      <c r="A1002" s="538"/>
      <c r="B1002" s="291" t="str">
        <f t="shared" si="40"/>
        <v>23</v>
      </c>
      <c r="C1002" s="302" t="s">
        <v>244</v>
      </c>
      <c r="D1002" s="302">
        <v>120</v>
      </c>
      <c r="E1002" s="303" t="str">
        <f>IF(OR(D1002="",D1002=1),"","a")</f>
        <v>a</v>
      </c>
      <c r="F1002" s="302">
        <v>0</v>
      </c>
      <c r="G1002" s="303" t="str">
        <f>IF(N(D1002)=0,0,"Kn")</f>
        <v>Kn</v>
      </c>
      <c r="H1002" s="304">
        <f>IF(N(D1002)=0,0,F1002*D1002)</f>
        <v>0</v>
      </c>
    </row>
    <row r="1003" spans="1:8" s="126" customFormat="1">
      <c r="A1003" s="538"/>
      <c r="B1003" s="291" t="str">
        <f t="shared" si="40"/>
        <v>23</v>
      </c>
      <c r="C1003" s="305"/>
      <c r="D1003" s="305"/>
      <c r="E1003" s="306"/>
      <c r="F1003" s="305"/>
      <c r="G1003" s="306"/>
      <c r="H1003" s="307"/>
    </row>
    <row r="1004" spans="1:8" s="113" customFormat="1" ht="12.75" customHeight="1">
      <c r="A1004" s="537"/>
      <c r="B1004" s="346" t="s">
        <v>1672</v>
      </c>
      <c r="C1004" s="614" t="s">
        <v>1239</v>
      </c>
      <c r="D1004" s="614"/>
      <c r="E1004" s="614"/>
      <c r="G1004" s="266">
        <f>IF(N(D1004)=0,0,"Kn")</f>
        <v>0</v>
      </c>
      <c r="H1004" s="267">
        <f>IF(N(D1004)=0,0,F1004*D1004)</f>
        <v>0</v>
      </c>
    </row>
    <row r="1005" spans="1:8" s="113" customFormat="1">
      <c r="A1005" s="537"/>
      <c r="B1005" s="291" t="str">
        <f t="shared" si="40"/>
        <v>24</v>
      </c>
      <c r="C1005" s="614"/>
      <c r="D1005" s="614"/>
      <c r="E1005" s="614"/>
      <c r="G1005" s="266">
        <f>IF(N(D1005)=0,0,"Kn")</f>
        <v>0</v>
      </c>
      <c r="H1005" s="267">
        <f>IF(N(D1005)=0,0,F1005*D1005)</f>
        <v>0</v>
      </c>
    </row>
    <row r="1006" spans="1:8" s="113" customFormat="1">
      <c r="A1006" s="537"/>
      <c r="B1006" s="291" t="str">
        <f t="shared" si="40"/>
        <v>24</v>
      </c>
      <c r="C1006" s="614"/>
      <c r="D1006" s="614"/>
      <c r="E1006" s="614"/>
      <c r="G1006" s="266"/>
      <c r="H1006" s="267"/>
    </row>
    <row r="1007" spans="1:8" s="113" customFormat="1">
      <c r="A1007" s="537"/>
      <c r="B1007" s="291" t="str">
        <f t="shared" si="40"/>
        <v>24</v>
      </c>
      <c r="E1007" s="266" t="str">
        <f>IF(OR(D1007="",D1007=1),"","a")</f>
        <v/>
      </c>
      <c r="G1007" s="266">
        <f>IF(N(D1007)=0,0,"Kn")</f>
        <v>0</v>
      </c>
      <c r="H1007" s="267">
        <f>IF(N(D1007)=0,0,F1007*D1007)</f>
        <v>0</v>
      </c>
    </row>
    <row r="1008" spans="1:8" s="126" customFormat="1">
      <c r="A1008" s="538"/>
      <c r="B1008" s="291" t="str">
        <f t="shared" si="40"/>
        <v>24</v>
      </c>
      <c r="C1008" s="302" t="s">
        <v>1240</v>
      </c>
      <c r="D1008" s="302">
        <v>1</v>
      </c>
      <c r="E1008" s="303" t="str">
        <f>IF(OR(D1008="",D1008=1),"","a")</f>
        <v/>
      </c>
      <c r="F1008" s="302">
        <v>0</v>
      </c>
      <c r="G1008" s="303" t="str">
        <f>IF(N(D1008)=0,0,"Kn")</f>
        <v>Kn</v>
      </c>
      <c r="H1008" s="304">
        <f>IF(N(D1008)=0,0,F1008*D1008)</f>
        <v>0</v>
      </c>
    </row>
    <row r="1009" spans="1:8" s="113" customFormat="1">
      <c r="A1009" s="537"/>
      <c r="B1009" s="291" t="str">
        <f t="shared" si="40"/>
        <v>24</v>
      </c>
      <c r="C1009" s="297"/>
      <c r="H1009" s="267"/>
    </row>
    <row r="1010" spans="1:8" s="126" customFormat="1" ht="12.75" customHeight="1">
      <c r="A1010" s="538"/>
      <c r="B1010" s="346" t="s">
        <v>582</v>
      </c>
      <c r="C1010" s="631" t="s">
        <v>1064</v>
      </c>
      <c r="D1010" s="631"/>
      <c r="E1010" s="631"/>
      <c r="F1010" s="269"/>
      <c r="G1010" s="268"/>
      <c r="H1010" s="269"/>
    </row>
    <row r="1011" spans="1:8" s="126" customFormat="1" ht="12.75" customHeight="1">
      <c r="A1011" s="538"/>
      <c r="B1011" s="291" t="str">
        <f t="shared" si="40"/>
        <v>25</v>
      </c>
      <c r="C1011" s="631"/>
      <c r="D1011" s="631"/>
      <c r="E1011" s="631"/>
      <c r="F1011" s="269"/>
      <c r="G1011" s="268"/>
      <c r="H1011" s="269"/>
    </row>
    <row r="1012" spans="1:8" s="126" customFormat="1" ht="12.75" customHeight="1">
      <c r="A1012" s="538"/>
      <c r="B1012" s="291" t="str">
        <f t="shared" si="40"/>
        <v>25</v>
      </c>
      <c r="C1012" s="631"/>
      <c r="D1012" s="631"/>
      <c r="E1012" s="631"/>
      <c r="F1012" s="269"/>
      <c r="G1012" s="268"/>
      <c r="H1012" s="269"/>
    </row>
    <row r="1013" spans="1:8" s="126" customFormat="1" ht="12.75" customHeight="1">
      <c r="A1013" s="538"/>
      <c r="B1013" s="291" t="str">
        <f t="shared" si="40"/>
        <v>25</v>
      </c>
      <c r="C1013" s="631"/>
      <c r="D1013" s="631"/>
      <c r="E1013" s="631"/>
      <c r="F1013" s="269"/>
      <c r="G1013" s="268"/>
      <c r="H1013" s="269"/>
    </row>
    <row r="1014" spans="1:8" s="126" customFormat="1" ht="12.75" customHeight="1">
      <c r="A1014" s="538"/>
      <c r="B1014" s="291" t="str">
        <f t="shared" si="40"/>
        <v>25</v>
      </c>
      <c r="C1014" s="617" t="s">
        <v>1065</v>
      </c>
      <c r="D1014" s="617"/>
      <c r="E1014" s="617"/>
      <c r="F1014" s="269"/>
      <c r="G1014" s="268"/>
      <c r="H1014" s="269"/>
    </row>
    <row r="1015" spans="1:8" s="126" customFormat="1" ht="12.75" customHeight="1">
      <c r="A1015" s="538"/>
      <c r="B1015" s="291" t="str">
        <f t="shared" si="40"/>
        <v>25</v>
      </c>
      <c r="C1015" s="617"/>
      <c r="D1015" s="617"/>
      <c r="E1015" s="617"/>
      <c r="F1015" s="269"/>
      <c r="G1015" s="268"/>
      <c r="H1015" s="269"/>
    </row>
    <row r="1016" spans="1:8" s="126" customFormat="1" ht="12.75" customHeight="1">
      <c r="A1016" s="538"/>
      <c r="B1016" s="291" t="str">
        <f t="shared" si="40"/>
        <v>25</v>
      </c>
      <c r="C1016" s="357"/>
      <c r="D1016" s="357"/>
      <c r="E1016" s="357"/>
      <c r="F1016" s="269"/>
      <c r="G1016" s="268"/>
      <c r="H1016" s="269"/>
    </row>
    <row r="1017" spans="1:8" s="126" customFormat="1" ht="12.75" customHeight="1">
      <c r="A1017" s="538"/>
      <c r="B1017" s="291" t="str">
        <f t="shared" si="40"/>
        <v>25</v>
      </c>
      <c r="C1017" s="357" t="s">
        <v>1241</v>
      </c>
      <c r="D1017" s="357"/>
      <c r="E1017" s="357"/>
      <c r="F1017" s="269"/>
      <c r="G1017" s="268"/>
      <c r="H1017" s="269"/>
    </row>
    <row r="1018" spans="1:8" s="323" customFormat="1">
      <c r="A1018" s="543"/>
      <c r="B1018" s="291" t="str">
        <f t="shared" si="40"/>
        <v>25</v>
      </c>
      <c r="C1018" s="319" t="s">
        <v>11</v>
      </c>
      <c r="D1018" s="313">
        <v>2</v>
      </c>
      <c r="E1018" s="320" t="str">
        <f>IF(OR(D1018="",D1018=1),"","a")</f>
        <v>a</v>
      </c>
      <c r="F1018" s="313">
        <v>0</v>
      </c>
      <c r="G1018" s="320" t="str">
        <f>IF(N(D1018)=0,0,"Kn")</f>
        <v>Kn</v>
      </c>
      <c r="H1018" s="322">
        <f>F1018*D1018</f>
        <v>0</v>
      </c>
    </row>
    <row r="1019" spans="1:8" s="323" customFormat="1">
      <c r="A1019" s="543"/>
      <c r="B1019" s="291" t="str">
        <f t="shared" si="40"/>
        <v>25</v>
      </c>
      <c r="C1019" s="305"/>
      <c r="D1019" s="317"/>
      <c r="E1019" s="326"/>
      <c r="F1019" s="317"/>
      <c r="G1019" s="326"/>
      <c r="H1019" s="327"/>
    </row>
    <row r="1020" spans="1:8" s="113" customFormat="1">
      <c r="A1020" s="537"/>
      <c r="B1020" s="291" t="str">
        <f t="shared" si="40"/>
        <v>25</v>
      </c>
      <c r="C1020" s="297"/>
      <c r="H1020" s="267"/>
    </row>
    <row r="1021" spans="1:8" s="126" customFormat="1" ht="13.5" thickBot="1">
      <c r="A1021" s="538"/>
      <c r="B1021" s="291" t="str">
        <f t="shared" si="40"/>
        <v>25</v>
      </c>
      <c r="C1021" s="305"/>
      <c r="D1021" s="305"/>
      <c r="E1021" s="306"/>
      <c r="F1021" s="305"/>
      <c r="G1021" s="306"/>
      <c r="H1021" s="307"/>
    </row>
    <row r="1022" spans="1:8" s="113" customFormat="1" ht="13.5" thickBot="1">
      <c r="A1022" s="537"/>
      <c r="B1022" s="291" t="str">
        <f t="shared" si="40"/>
        <v>25</v>
      </c>
      <c r="C1022" s="602" t="s">
        <v>1242</v>
      </c>
      <c r="D1022" s="603"/>
      <c r="E1022" s="603"/>
      <c r="F1022" s="367"/>
      <c r="G1022" s="368" t="s">
        <v>996</v>
      </c>
      <c r="H1022" s="369">
        <f>SUM(H741:H1021)</f>
        <v>0</v>
      </c>
    </row>
    <row r="1023" spans="1:8" s="345" customFormat="1">
      <c r="A1023" s="544"/>
      <c r="B1023" s="102"/>
      <c r="C1023" s="379"/>
      <c r="D1023" s="379"/>
      <c r="E1023" s="379"/>
      <c r="F1023" s="138"/>
      <c r="G1023" s="380"/>
      <c r="H1023" s="381"/>
    </row>
    <row r="1024" spans="1:8" s="345" customFormat="1" ht="13.5" thickBot="1">
      <c r="A1024" s="544"/>
      <c r="B1024" s="102"/>
      <c r="C1024" s="379"/>
      <c r="D1024" s="379"/>
      <c r="E1024" s="379"/>
      <c r="F1024" s="138"/>
      <c r="G1024" s="380"/>
      <c r="H1024" s="381"/>
    </row>
    <row r="1025" spans="1:256" s="345" customFormat="1" ht="13.5" thickBot="1">
      <c r="A1025" s="544"/>
      <c r="B1025" s="342" t="s">
        <v>1243</v>
      </c>
      <c r="C1025" s="598" t="s">
        <v>1244</v>
      </c>
      <c r="D1025" s="598"/>
      <c r="E1025" s="598"/>
      <c r="F1025" s="599"/>
      <c r="G1025" s="343"/>
      <c r="H1025" s="344">
        <f>IF(N(D1025)=0,0,F1025*D1025)</f>
        <v>0</v>
      </c>
    </row>
    <row r="1026" spans="1:256" s="345" customFormat="1">
      <c r="A1026" s="544"/>
      <c r="B1026" s="427"/>
      <c r="C1026" s="428"/>
      <c r="D1026" s="428"/>
      <c r="E1026" s="428"/>
      <c r="F1026" s="428"/>
      <c r="G1026" s="343"/>
      <c r="H1026" s="344"/>
    </row>
    <row r="1027" spans="1:256" ht="12.75" customHeight="1">
      <c r="A1027" s="537"/>
      <c r="B1027" s="429">
        <v>1</v>
      </c>
      <c r="C1027" s="600" t="s">
        <v>1245</v>
      </c>
      <c r="D1027" s="600"/>
      <c r="E1027" s="600"/>
      <c r="F1027" s="113"/>
      <c r="G1027" s="113"/>
      <c r="H1027" s="267"/>
      <c r="I1027" s="113"/>
      <c r="J1027" s="113"/>
      <c r="K1027" s="113"/>
      <c r="L1027" s="113"/>
      <c r="M1027" s="113"/>
      <c r="N1027" s="113"/>
      <c r="O1027" s="113"/>
      <c r="P1027" s="113"/>
      <c r="Q1027" s="113"/>
      <c r="R1027" s="113"/>
      <c r="S1027" s="113"/>
      <c r="T1027" s="113"/>
      <c r="U1027" s="113"/>
      <c r="V1027" s="113"/>
      <c r="W1027" s="113"/>
      <c r="X1027" s="113"/>
      <c r="Y1027" s="113"/>
      <c r="Z1027" s="113"/>
      <c r="AA1027" s="113"/>
      <c r="AB1027" s="113"/>
      <c r="AC1027" s="113"/>
      <c r="AD1027" s="113"/>
      <c r="AE1027" s="113"/>
      <c r="AF1027" s="113"/>
      <c r="AG1027" s="113"/>
      <c r="AH1027" s="113"/>
      <c r="AI1027" s="113"/>
      <c r="AJ1027" s="113"/>
      <c r="AK1027" s="113"/>
      <c r="AL1027" s="113"/>
      <c r="AM1027" s="113"/>
      <c r="AN1027" s="113"/>
      <c r="AO1027" s="113"/>
      <c r="AP1027" s="113"/>
      <c r="AQ1027" s="113"/>
      <c r="AR1027" s="113"/>
      <c r="AS1027" s="113"/>
      <c r="AT1027" s="113"/>
      <c r="AU1027" s="113"/>
      <c r="AV1027" s="113"/>
      <c r="AW1027" s="113"/>
      <c r="AX1027" s="113"/>
      <c r="AY1027" s="113"/>
      <c r="AZ1027" s="113"/>
      <c r="BA1027" s="113"/>
      <c r="BB1027" s="113"/>
      <c r="BC1027" s="113"/>
      <c r="BD1027" s="113"/>
      <c r="BE1027" s="113"/>
      <c r="BF1027" s="113"/>
      <c r="BG1027" s="113"/>
      <c r="BH1027" s="113"/>
      <c r="BI1027" s="113"/>
      <c r="BJ1027" s="113"/>
      <c r="BK1027" s="113"/>
      <c r="BL1027" s="113"/>
      <c r="BM1027" s="113"/>
      <c r="BN1027" s="113"/>
      <c r="BO1027" s="113"/>
      <c r="BP1027" s="113"/>
      <c r="BQ1027" s="113"/>
      <c r="BR1027" s="113"/>
      <c r="BS1027" s="113"/>
      <c r="BT1027" s="113"/>
      <c r="BU1027" s="113"/>
      <c r="BV1027" s="113"/>
      <c r="BW1027" s="113"/>
      <c r="BX1027" s="113"/>
      <c r="BY1027" s="113"/>
      <c r="BZ1027" s="113"/>
      <c r="CA1027" s="113"/>
      <c r="CB1027" s="113"/>
      <c r="CC1027" s="113"/>
      <c r="CD1027" s="113"/>
      <c r="CE1027" s="113"/>
      <c r="CF1027" s="113"/>
      <c r="CG1027" s="113"/>
      <c r="CH1027" s="113"/>
      <c r="CI1027" s="113"/>
      <c r="CJ1027" s="113"/>
      <c r="CK1027" s="113"/>
      <c r="CL1027" s="113"/>
      <c r="CM1027" s="113"/>
      <c r="CN1027" s="113"/>
      <c r="CO1027" s="113"/>
      <c r="CP1027" s="113"/>
      <c r="CQ1027" s="113"/>
      <c r="CR1027" s="113"/>
      <c r="CS1027" s="113"/>
      <c r="CT1027" s="113"/>
      <c r="CU1027" s="113"/>
      <c r="CV1027" s="113"/>
      <c r="CW1027" s="113"/>
      <c r="CX1027" s="113"/>
      <c r="CY1027" s="113"/>
      <c r="CZ1027" s="113"/>
      <c r="DA1027" s="113"/>
      <c r="DB1027" s="113"/>
      <c r="DC1027" s="113"/>
      <c r="DD1027" s="113"/>
      <c r="DE1027" s="113"/>
      <c r="DF1027" s="113"/>
      <c r="DG1027" s="113"/>
      <c r="DH1027" s="113"/>
      <c r="DI1027" s="113"/>
      <c r="DJ1027" s="113"/>
      <c r="DK1027" s="113"/>
      <c r="DL1027" s="113"/>
      <c r="DM1027" s="113"/>
      <c r="DN1027" s="113"/>
      <c r="DO1027" s="113"/>
      <c r="DP1027" s="113"/>
      <c r="DQ1027" s="113"/>
      <c r="DR1027" s="113"/>
      <c r="DS1027" s="113"/>
      <c r="DT1027" s="113"/>
      <c r="DU1027" s="113"/>
      <c r="DV1027" s="113"/>
      <c r="DW1027" s="113"/>
      <c r="DX1027" s="113"/>
      <c r="DY1027" s="113"/>
      <c r="DZ1027" s="113"/>
      <c r="EA1027" s="113"/>
      <c r="EB1027" s="113"/>
      <c r="EC1027" s="113"/>
      <c r="ED1027" s="113"/>
      <c r="EE1027" s="113"/>
      <c r="EF1027" s="113"/>
      <c r="EG1027" s="113"/>
      <c r="EH1027" s="113"/>
      <c r="EI1027" s="113"/>
      <c r="EJ1027" s="113"/>
      <c r="EK1027" s="113"/>
      <c r="EL1027" s="113"/>
      <c r="EM1027" s="113"/>
      <c r="EN1027" s="113"/>
      <c r="EO1027" s="113"/>
      <c r="EP1027" s="113"/>
      <c r="EQ1027" s="113"/>
      <c r="ER1027" s="113"/>
      <c r="ES1027" s="113"/>
      <c r="ET1027" s="113"/>
      <c r="EU1027" s="113"/>
      <c r="EV1027" s="113"/>
      <c r="EW1027" s="113"/>
      <c r="EX1027" s="113"/>
      <c r="EY1027" s="113"/>
      <c r="EZ1027" s="113"/>
      <c r="FA1027" s="113"/>
      <c r="FB1027" s="113"/>
      <c r="FC1027" s="113"/>
      <c r="FD1027" s="113"/>
      <c r="FE1027" s="113"/>
      <c r="FF1027" s="113"/>
      <c r="FG1027" s="113"/>
      <c r="FH1027" s="113"/>
      <c r="FI1027" s="113"/>
      <c r="FJ1027" s="113"/>
      <c r="FK1027" s="113"/>
      <c r="FL1027" s="113"/>
      <c r="FM1027" s="113"/>
      <c r="FN1027" s="113"/>
      <c r="FO1027" s="113"/>
      <c r="FP1027" s="113"/>
      <c r="FQ1027" s="113"/>
      <c r="FR1027" s="113"/>
      <c r="FS1027" s="113"/>
      <c r="FT1027" s="113"/>
      <c r="FU1027" s="113"/>
      <c r="FV1027" s="113"/>
      <c r="FW1027" s="113"/>
      <c r="FX1027" s="113"/>
      <c r="FY1027" s="113"/>
      <c r="FZ1027" s="113"/>
      <c r="GA1027" s="113"/>
      <c r="GB1027" s="113"/>
      <c r="GC1027" s="113"/>
      <c r="GD1027" s="113"/>
      <c r="GE1027" s="113"/>
      <c r="GF1027" s="113"/>
      <c r="GG1027" s="113"/>
      <c r="GH1027" s="113"/>
      <c r="GI1027" s="113"/>
      <c r="GJ1027" s="113"/>
      <c r="GK1027" s="113"/>
      <c r="GL1027" s="113"/>
      <c r="GM1027" s="113"/>
      <c r="GN1027" s="113"/>
      <c r="GO1027" s="113"/>
      <c r="GP1027" s="113"/>
      <c r="GQ1027" s="113"/>
      <c r="GR1027" s="113"/>
      <c r="GS1027" s="113"/>
      <c r="GT1027" s="113"/>
      <c r="GU1027" s="113"/>
      <c r="GV1027" s="113"/>
      <c r="GW1027" s="113"/>
      <c r="GX1027" s="113"/>
      <c r="GY1027" s="113"/>
      <c r="GZ1027" s="113"/>
      <c r="HA1027" s="113"/>
      <c r="HB1027" s="113"/>
      <c r="HC1027" s="113"/>
      <c r="HD1027" s="113"/>
      <c r="HE1027" s="113"/>
      <c r="HF1027" s="113"/>
      <c r="HG1027" s="113"/>
      <c r="HH1027" s="113"/>
      <c r="HI1027" s="113"/>
      <c r="HJ1027" s="113"/>
      <c r="HK1027" s="113"/>
      <c r="HL1027" s="113"/>
      <c r="HM1027" s="113"/>
      <c r="HN1027" s="113"/>
      <c r="HO1027" s="113"/>
      <c r="HP1027" s="113"/>
      <c r="HQ1027" s="113"/>
      <c r="HR1027" s="113"/>
      <c r="HS1027" s="113"/>
      <c r="HT1027" s="113"/>
      <c r="HU1027" s="113"/>
      <c r="HV1027" s="113"/>
      <c r="HW1027" s="113"/>
      <c r="HX1027" s="113"/>
      <c r="HY1027" s="113"/>
      <c r="HZ1027" s="113"/>
      <c r="IA1027" s="113"/>
      <c r="IB1027" s="113"/>
      <c r="IC1027" s="113"/>
      <c r="ID1027" s="113"/>
      <c r="IE1027" s="113"/>
      <c r="IF1027" s="113"/>
      <c r="IG1027" s="113"/>
      <c r="IH1027" s="113"/>
      <c r="II1027" s="113"/>
      <c r="IJ1027" s="113"/>
      <c r="IK1027" s="113"/>
      <c r="IL1027" s="113"/>
      <c r="IM1027" s="113"/>
      <c r="IN1027" s="113"/>
      <c r="IO1027" s="113"/>
      <c r="IP1027" s="113"/>
      <c r="IQ1027" s="113"/>
      <c r="IR1027" s="113"/>
      <c r="IS1027" s="113"/>
      <c r="IT1027" s="113"/>
      <c r="IU1027" s="113"/>
      <c r="IV1027" s="113"/>
    </row>
    <row r="1028" spans="1:256">
      <c r="A1028" s="537"/>
      <c r="B1028" s="291">
        <f>IF(A1028="",B1027,B1027+1)</f>
        <v>1</v>
      </c>
      <c r="C1028" s="600"/>
      <c r="D1028" s="600"/>
      <c r="E1028" s="600"/>
      <c r="F1028" s="113"/>
      <c r="G1028" s="113"/>
      <c r="H1028" s="267"/>
      <c r="I1028" s="113"/>
      <c r="J1028" s="113"/>
      <c r="K1028" s="113"/>
      <c r="L1028" s="113"/>
      <c r="M1028" s="113"/>
      <c r="N1028" s="113"/>
      <c r="O1028" s="113"/>
      <c r="P1028" s="113"/>
      <c r="Q1028" s="113"/>
      <c r="R1028" s="113"/>
      <c r="S1028" s="113"/>
      <c r="T1028" s="113"/>
      <c r="U1028" s="113"/>
      <c r="V1028" s="113"/>
      <c r="W1028" s="113"/>
      <c r="X1028" s="113"/>
      <c r="Y1028" s="113"/>
      <c r="Z1028" s="113"/>
      <c r="AA1028" s="113"/>
      <c r="AB1028" s="113"/>
      <c r="AC1028" s="113"/>
      <c r="AD1028" s="113"/>
      <c r="AE1028" s="113"/>
      <c r="AF1028" s="113"/>
      <c r="AG1028" s="113"/>
      <c r="AH1028" s="113"/>
      <c r="AI1028" s="113"/>
      <c r="AJ1028" s="113"/>
      <c r="AK1028" s="113"/>
      <c r="AL1028" s="113"/>
      <c r="AM1028" s="113"/>
      <c r="AN1028" s="113"/>
      <c r="AO1028" s="113"/>
      <c r="AP1028" s="113"/>
      <c r="AQ1028" s="113"/>
      <c r="AR1028" s="113"/>
      <c r="AS1028" s="113"/>
      <c r="AT1028" s="113"/>
      <c r="AU1028" s="113"/>
      <c r="AV1028" s="113"/>
      <c r="AW1028" s="113"/>
      <c r="AX1028" s="113"/>
      <c r="AY1028" s="113"/>
      <c r="AZ1028" s="113"/>
      <c r="BA1028" s="113"/>
      <c r="BB1028" s="113"/>
      <c r="BC1028" s="113"/>
      <c r="BD1028" s="113"/>
      <c r="BE1028" s="113"/>
      <c r="BF1028" s="113"/>
      <c r="BG1028" s="113"/>
      <c r="BH1028" s="113"/>
      <c r="BI1028" s="113"/>
      <c r="BJ1028" s="113"/>
      <c r="BK1028" s="113"/>
      <c r="BL1028" s="113"/>
      <c r="BM1028" s="113"/>
      <c r="BN1028" s="113"/>
      <c r="BO1028" s="113"/>
      <c r="BP1028" s="113"/>
      <c r="BQ1028" s="113"/>
      <c r="BR1028" s="113"/>
      <c r="BS1028" s="113"/>
      <c r="BT1028" s="113"/>
      <c r="BU1028" s="113"/>
      <c r="BV1028" s="113"/>
      <c r="BW1028" s="113"/>
      <c r="BX1028" s="113"/>
      <c r="BY1028" s="113"/>
      <c r="BZ1028" s="113"/>
      <c r="CA1028" s="113"/>
      <c r="CB1028" s="113"/>
      <c r="CC1028" s="113"/>
      <c r="CD1028" s="113"/>
      <c r="CE1028" s="113"/>
      <c r="CF1028" s="113"/>
      <c r="CG1028" s="113"/>
      <c r="CH1028" s="113"/>
      <c r="CI1028" s="113"/>
      <c r="CJ1028" s="113"/>
      <c r="CK1028" s="113"/>
      <c r="CL1028" s="113"/>
      <c r="CM1028" s="113"/>
      <c r="CN1028" s="113"/>
      <c r="CO1028" s="113"/>
      <c r="CP1028" s="113"/>
      <c r="CQ1028" s="113"/>
      <c r="CR1028" s="113"/>
      <c r="CS1028" s="113"/>
      <c r="CT1028" s="113"/>
      <c r="CU1028" s="113"/>
      <c r="CV1028" s="113"/>
      <c r="CW1028" s="113"/>
      <c r="CX1028" s="113"/>
      <c r="CY1028" s="113"/>
      <c r="CZ1028" s="113"/>
      <c r="DA1028" s="113"/>
      <c r="DB1028" s="113"/>
      <c r="DC1028" s="113"/>
      <c r="DD1028" s="113"/>
      <c r="DE1028" s="113"/>
      <c r="DF1028" s="113"/>
      <c r="DG1028" s="113"/>
      <c r="DH1028" s="113"/>
      <c r="DI1028" s="113"/>
      <c r="DJ1028" s="113"/>
      <c r="DK1028" s="113"/>
      <c r="DL1028" s="113"/>
      <c r="DM1028" s="113"/>
      <c r="DN1028" s="113"/>
      <c r="DO1028" s="113"/>
      <c r="DP1028" s="113"/>
      <c r="DQ1028" s="113"/>
      <c r="DR1028" s="113"/>
      <c r="DS1028" s="113"/>
      <c r="DT1028" s="113"/>
      <c r="DU1028" s="113"/>
      <c r="DV1028" s="113"/>
      <c r="DW1028" s="113"/>
      <c r="DX1028" s="113"/>
      <c r="DY1028" s="113"/>
      <c r="DZ1028" s="113"/>
      <c r="EA1028" s="113"/>
      <c r="EB1028" s="113"/>
      <c r="EC1028" s="113"/>
      <c r="ED1028" s="113"/>
      <c r="EE1028" s="113"/>
      <c r="EF1028" s="113"/>
      <c r="EG1028" s="113"/>
      <c r="EH1028" s="113"/>
      <c r="EI1028" s="113"/>
      <c r="EJ1028" s="113"/>
      <c r="EK1028" s="113"/>
      <c r="EL1028" s="113"/>
      <c r="EM1028" s="113"/>
      <c r="EN1028" s="113"/>
      <c r="EO1028" s="113"/>
      <c r="EP1028" s="113"/>
      <c r="EQ1028" s="113"/>
      <c r="ER1028" s="113"/>
      <c r="ES1028" s="113"/>
      <c r="ET1028" s="113"/>
      <c r="EU1028" s="113"/>
      <c r="EV1028" s="113"/>
      <c r="EW1028" s="113"/>
      <c r="EX1028" s="113"/>
      <c r="EY1028" s="113"/>
      <c r="EZ1028" s="113"/>
      <c r="FA1028" s="113"/>
      <c r="FB1028" s="113"/>
      <c r="FC1028" s="113"/>
      <c r="FD1028" s="113"/>
      <c r="FE1028" s="113"/>
      <c r="FF1028" s="113"/>
      <c r="FG1028" s="113"/>
      <c r="FH1028" s="113"/>
      <c r="FI1028" s="113"/>
      <c r="FJ1028" s="113"/>
      <c r="FK1028" s="113"/>
      <c r="FL1028" s="113"/>
      <c r="FM1028" s="113"/>
      <c r="FN1028" s="113"/>
      <c r="FO1028" s="113"/>
      <c r="FP1028" s="113"/>
      <c r="FQ1028" s="113"/>
      <c r="FR1028" s="113"/>
      <c r="FS1028" s="113"/>
      <c r="FT1028" s="113"/>
      <c r="FU1028" s="113"/>
      <c r="FV1028" s="113"/>
      <c r="FW1028" s="113"/>
      <c r="FX1028" s="113"/>
      <c r="FY1028" s="113"/>
      <c r="FZ1028" s="113"/>
      <c r="GA1028" s="113"/>
      <c r="GB1028" s="113"/>
      <c r="GC1028" s="113"/>
      <c r="GD1028" s="113"/>
      <c r="GE1028" s="113"/>
      <c r="GF1028" s="113"/>
      <c r="GG1028" s="113"/>
      <c r="GH1028" s="113"/>
      <c r="GI1028" s="113"/>
      <c r="GJ1028" s="113"/>
      <c r="GK1028" s="113"/>
      <c r="GL1028" s="113"/>
      <c r="GM1028" s="113"/>
      <c r="GN1028" s="113"/>
      <c r="GO1028" s="113"/>
      <c r="GP1028" s="113"/>
      <c r="GQ1028" s="113"/>
      <c r="GR1028" s="113"/>
      <c r="GS1028" s="113"/>
      <c r="GT1028" s="113"/>
      <c r="GU1028" s="113"/>
      <c r="GV1028" s="113"/>
      <c r="GW1028" s="113"/>
      <c r="GX1028" s="113"/>
      <c r="GY1028" s="113"/>
      <c r="GZ1028" s="113"/>
      <c r="HA1028" s="113"/>
      <c r="HB1028" s="113"/>
      <c r="HC1028" s="113"/>
      <c r="HD1028" s="113"/>
      <c r="HE1028" s="113"/>
      <c r="HF1028" s="113"/>
      <c r="HG1028" s="113"/>
      <c r="HH1028" s="113"/>
      <c r="HI1028" s="113"/>
      <c r="HJ1028" s="113"/>
      <c r="HK1028" s="113"/>
      <c r="HL1028" s="113"/>
      <c r="HM1028" s="113"/>
      <c r="HN1028" s="113"/>
      <c r="HO1028" s="113"/>
      <c r="HP1028" s="113"/>
      <c r="HQ1028" s="113"/>
      <c r="HR1028" s="113"/>
      <c r="HS1028" s="113"/>
      <c r="HT1028" s="113"/>
      <c r="HU1028" s="113"/>
      <c r="HV1028" s="113"/>
      <c r="HW1028" s="113"/>
      <c r="HX1028" s="113"/>
      <c r="HY1028" s="113"/>
      <c r="HZ1028" s="113"/>
      <c r="IA1028" s="113"/>
      <c r="IB1028" s="113"/>
      <c r="IC1028" s="113"/>
      <c r="ID1028" s="113"/>
      <c r="IE1028" s="113"/>
      <c r="IF1028" s="113"/>
      <c r="IG1028" s="113"/>
      <c r="IH1028" s="113"/>
      <c r="II1028" s="113"/>
      <c r="IJ1028" s="113"/>
      <c r="IK1028" s="113"/>
      <c r="IL1028" s="113"/>
      <c r="IM1028" s="113"/>
      <c r="IN1028" s="113"/>
      <c r="IO1028" s="113"/>
      <c r="IP1028" s="113"/>
      <c r="IQ1028" s="113"/>
      <c r="IR1028" s="113"/>
      <c r="IS1028" s="113"/>
      <c r="IT1028" s="113"/>
      <c r="IU1028" s="113"/>
      <c r="IV1028" s="113"/>
    </row>
    <row r="1029" spans="1:256">
      <c r="A1029" s="537"/>
      <c r="B1029" s="291">
        <f>IF(A1029="",B1028,B1028+1)</f>
        <v>1</v>
      </c>
      <c r="C1029" s="600"/>
      <c r="D1029" s="600"/>
      <c r="E1029" s="600"/>
      <c r="F1029" s="113"/>
      <c r="G1029" s="113"/>
      <c r="H1029" s="267"/>
      <c r="I1029" s="113"/>
      <c r="J1029" s="113"/>
      <c r="K1029" s="113"/>
      <c r="L1029" s="113"/>
      <c r="M1029" s="113"/>
      <c r="N1029" s="113"/>
      <c r="O1029" s="113"/>
      <c r="P1029" s="113"/>
      <c r="Q1029" s="113"/>
      <c r="R1029" s="113"/>
      <c r="S1029" s="113"/>
      <c r="T1029" s="113"/>
      <c r="U1029" s="113"/>
      <c r="V1029" s="113"/>
      <c r="W1029" s="113"/>
      <c r="X1029" s="113"/>
      <c r="Y1029" s="113"/>
      <c r="Z1029" s="113"/>
      <c r="AA1029" s="113"/>
      <c r="AB1029" s="113"/>
      <c r="AC1029" s="113"/>
      <c r="AD1029" s="113"/>
      <c r="AE1029" s="113"/>
      <c r="AF1029" s="113"/>
      <c r="AG1029" s="113"/>
      <c r="AH1029" s="113"/>
      <c r="AI1029" s="113"/>
      <c r="AJ1029" s="113"/>
      <c r="AK1029" s="113"/>
      <c r="AL1029" s="113"/>
      <c r="AM1029" s="113"/>
      <c r="AN1029" s="113"/>
      <c r="AO1029" s="113"/>
      <c r="AP1029" s="113"/>
      <c r="AQ1029" s="113"/>
      <c r="AR1029" s="113"/>
      <c r="AS1029" s="113"/>
      <c r="AT1029" s="113"/>
      <c r="AU1029" s="113"/>
      <c r="AV1029" s="113"/>
      <c r="AW1029" s="113"/>
      <c r="AX1029" s="113"/>
      <c r="AY1029" s="113"/>
      <c r="AZ1029" s="113"/>
      <c r="BA1029" s="113"/>
      <c r="BB1029" s="113"/>
      <c r="BC1029" s="113"/>
      <c r="BD1029" s="113"/>
      <c r="BE1029" s="113"/>
      <c r="BF1029" s="113"/>
      <c r="BG1029" s="113"/>
      <c r="BH1029" s="113"/>
      <c r="BI1029" s="113"/>
      <c r="BJ1029" s="113"/>
      <c r="BK1029" s="113"/>
      <c r="BL1029" s="113"/>
      <c r="BM1029" s="113"/>
      <c r="BN1029" s="113"/>
      <c r="BO1029" s="113"/>
      <c r="BP1029" s="113"/>
      <c r="BQ1029" s="113"/>
      <c r="BR1029" s="113"/>
      <c r="BS1029" s="113"/>
      <c r="BT1029" s="113"/>
      <c r="BU1029" s="113"/>
      <c r="BV1029" s="113"/>
      <c r="BW1029" s="113"/>
      <c r="BX1029" s="113"/>
      <c r="BY1029" s="113"/>
      <c r="BZ1029" s="113"/>
      <c r="CA1029" s="113"/>
      <c r="CB1029" s="113"/>
      <c r="CC1029" s="113"/>
      <c r="CD1029" s="113"/>
      <c r="CE1029" s="113"/>
      <c r="CF1029" s="113"/>
      <c r="CG1029" s="113"/>
      <c r="CH1029" s="113"/>
      <c r="CI1029" s="113"/>
      <c r="CJ1029" s="113"/>
      <c r="CK1029" s="113"/>
      <c r="CL1029" s="113"/>
      <c r="CM1029" s="113"/>
      <c r="CN1029" s="113"/>
      <c r="CO1029" s="113"/>
      <c r="CP1029" s="113"/>
      <c r="CQ1029" s="113"/>
      <c r="CR1029" s="113"/>
      <c r="CS1029" s="113"/>
      <c r="CT1029" s="113"/>
      <c r="CU1029" s="113"/>
      <c r="CV1029" s="113"/>
      <c r="CW1029" s="113"/>
      <c r="CX1029" s="113"/>
      <c r="CY1029" s="113"/>
      <c r="CZ1029" s="113"/>
      <c r="DA1029" s="113"/>
      <c r="DB1029" s="113"/>
      <c r="DC1029" s="113"/>
      <c r="DD1029" s="113"/>
      <c r="DE1029" s="113"/>
      <c r="DF1029" s="113"/>
      <c r="DG1029" s="113"/>
      <c r="DH1029" s="113"/>
      <c r="DI1029" s="113"/>
      <c r="DJ1029" s="113"/>
      <c r="DK1029" s="113"/>
      <c r="DL1029" s="113"/>
      <c r="DM1029" s="113"/>
      <c r="DN1029" s="113"/>
      <c r="DO1029" s="113"/>
      <c r="DP1029" s="113"/>
      <c r="DQ1029" s="113"/>
      <c r="DR1029" s="113"/>
      <c r="DS1029" s="113"/>
      <c r="DT1029" s="113"/>
      <c r="DU1029" s="113"/>
      <c r="DV1029" s="113"/>
      <c r="DW1029" s="113"/>
      <c r="DX1029" s="113"/>
      <c r="DY1029" s="113"/>
      <c r="DZ1029" s="113"/>
      <c r="EA1029" s="113"/>
      <c r="EB1029" s="113"/>
      <c r="EC1029" s="113"/>
      <c r="ED1029" s="113"/>
      <c r="EE1029" s="113"/>
      <c r="EF1029" s="113"/>
      <c r="EG1029" s="113"/>
      <c r="EH1029" s="113"/>
      <c r="EI1029" s="113"/>
      <c r="EJ1029" s="113"/>
      <c r="EK1029" s="113"/>
      <c r="EL1029" s="113"/>
      <c r="EM1029" s="113"/>
      <c r="EN1029" s="113"/>
      <c r="EO1029" s="113"/>
      <c r="EP1029" s="113"/>
      <c r="EQ1029" s="113"/>
      <c r="ER1029" s="113"/>
      <c r="ES1029" s="113"/>
      <c r="ET1029" s="113"/>
      <c r="EU1029" s="113"/>
      <c r="EV1029" s="113"/>
      <c r="EW1029" s="113"/>
      <c r="EX1029" s="113"/>
      <c r="EY1029" s="113"/>
      <c r="EZ1029" s="113"/>
      <c r="FA1029" s="113"/>
      <c r="FB1029" s="113"/>
      <c r="FC1029" s="113"/>
      <c r="FD1029" s="113"/>
      <c r="FE1029" s="113"/>
      <c r="FF1029" s="113"/>
      <c r="FG1029" s="113"/>
      <c r="FH1029" s="113"/>
      <c r="FI1029" s="113"/>
      <c r="FJ1029" s="113"/>
      <c r="FK1029" s="113"/>
      <c r="FL1029" s="113"/>
      <c r="FM1029" s="113"/>
      <c r="FN1029" s="113"/>
      <c r="FO1029" s="113"/>
      <c r="FP1029" s="113"/>
      <c r="FQ1029" s="113"/>
      <c r="FR1029" s="113"/>
      <c r="FS1029" s="113"/>
      <c r="FT1029" s="113"/>
      <c r="FU1029" s="113"/>
      <c r="FV1029" s="113"/>
      <c r="FW1029" s="113"/>
      <c r="FX1029" s="113"/>
      <c r="FY1029" s="113"/>
      <c r="FZ1029" s="113"/>
      <c r="GA1029" s="113"/>
      <c r="GB1029" s="113"/>
      <c r="GC1029" s="113"/>
      <c r="GD1029" s="113"/>
      <c r="GE1029" s="113"/>
      <c r="GF1029" s="113"/>
      <c r="GG1029" s="113"/>
      <c r="GH1029" s="113"/>
      <c r="GI1029" s="113"/>
      <c r="GJ1029" s="113"/>
      <c r="GK1029" s="113"/>
      <c r="GL1029" s="113"/>
      <c r="GM1029" s="113"/>
      <c r="GN1029" s="113"/>
      <c r="GO1029" s="113"/>
      <c r="GP1029" s="113"/>
      <c r="GQ1029" s="113"/>
      <c r="GR1029" s="113"/>
      <c r="GS1029" s="113"/>
      <c r="GT1029" s="113"/>
      <c r="GU1029" s="113"/>
      <c r="GV1029" s="113"/>
      <c r="GW1029" s="113"/>
      <c r="GX1029" s="113"/>
      <c r="GY1029" s="113"/>
      <c r="GZ1029" s="113"/>
      <c r="HA1029" s="113"/>
      <c r="HB1029" s="113"/>
      <c r="HC1029" s="113"/>
      <c r="HD1029" s="113"/>
      <c r="HE1029" s="113"/>
      <c r="HF1029" s="113"/>
      <c r="HG1029" s="113"/>
      <c r="HH1029" s="113"/>
      <c r="HI1029" s="113"/>
      <c r="HJ1029" s="113"/>
      <c r="HK1029" s="113"/>
      <c r="HL1029" s="113"/>
      <c r="HM1029" s="113"/>
      <c r="HN1029" s="113"/>
      <c r="HO1029" s="113"/>
      <c r="HP1029" s="113"/>
      <c r="HQ1029" s="113"/>
      <c r="HR1029" s="113"/>
      <c r="HS1029" s="113"/>
      <c r="HT1029" s="113"/>
      <c r="HU1029" s="113"/>
      <c r="HV1029" s="113"/>
      <c r="HW1029" s="113"/>
      <c r="HX1029" s="113"/>
      <c r="HY1029" s="113"/>
      <c r="HZ1029" s="113"/>
      <c r="IA1029" s="113"/>
      <c r="IB1029" s="113"/>
      <c r="IC1029" s="113"/>
      <c r="ID1029" s="113"/>
      <c r="IE1029" s="113"/>
      <c r="IF1029" s="113"/>
      <c r="IG1029" s="113"/>
      <c r="IH1029" s="113"/>
      <c r="II1029" s="113"/>
      <c r="IJ1029" s="113"/>
      <c r="IK1029" s="113"/>
      <c r="IL1029" s="113"/>
      <c r="IM1029" s="113"/>
      <c r="IN1029" s="113"/>
      <c r="IO1029" s="113"/>
      <c r="IP1029" s="113"/>
      <c r="IQ1029" s="113"/>
      <c r="IR1029" s="113"/>
      <c r="IS1029" s="113"/>
      <c r="IT1029" s="113"/>
      <c r="IU1029" s="113"/>
      <c r="IV1029" s="113"/>
    </row>
    <row r="1030" spans="1:256">
      <c r="A1030" s="537"/>
      <c r="B1030" s="291">
        <f>IF(A1030="",B1029,B1029+1)</f>
        <v>1</v>
      </c>
      <c r="C1030" s="600"/>
      <c r="D1030" s="600"/>
      <c r="E1030" s="600"/>
      <c r="F1030" s="113"/>
      <c r="G1030" s="113"/>
      <c r="H1030" s="267"/>
      <c r="I1030" s="113"/>
      <c r="J1030" s="113"/>
      <c r="K1030" s="113"/>
      <c r="L1030" s="113"/>
      <c r="M1030" s="113"/>
      <c r="N1030" s="113"/>
      <c r="O1030" s="113"/>
      <c r="P1030" s="113"/>
      <c r="Q1030" s="113"/>
      <c r="R1030" s="113"/>
      <c r="S1030" s="113"/>
      <c r="T1030" s="113"/>
      <c r="U1030" s="113"/>
      <c r="V1030" s="113"/>
      <c r="W1030" s="113"/>
      <c r="X1030" s="113"/>
      <c r="Y1030" s="113"/>
      <c r="Z1030" s="113"/>
      <c r="AA1030" s="113"/>
      <c r="AB1030" s="113"/>
      <c r="AC1030" s="113"/>
      <c r="AD1030" s="113"/>
      <c r="AE1030" s="113"/>
      <c r="AF1030" s="113"/>
      <c r="AG1030" s="113"/>
      <c r="AH1030" s="113"/>
      <c r="AI1030" s="113"/>
      <c r="AJ1030" s="113"/>
      <c r="AK1030" s="113"/>
      <c r="AL1030" s="113"/>
      <c r="AM1030" s="113"/>
      <c r="AN1030" s="113"/>
      <c r="AO1030" s="113"/>
      <c r="AP1030" s="113"/>
      <c r="AQ1030" s="113"/>
      <c r="AR1030" s="113"/>
      <c r="AS1030" s="113"/>
      <c r="AT1030" s="113"/>
      <c r="AU1030" s="113"/>
      <c r="AV1030" s="113"/>
      <c r="AW1030" s="113"/>
      <c r="AX1030" s="113"/>
      <c r="AY1030" s="113"/>
      <c r="AZ1030" s="113"/>
      <c r="BA1030" s="113"/>
      <c r="BB1030" s="113"/>
      <c r="BC1030" s="113"/>
      <c r="BD1030" s="113"/>
      <c r="BE1030" s="113"/>
      <c r="BF1030" s="113"/>
      <c r="BG1030" s="113"/>
      <c r="BH1030" s="113"/>
      <c r="BI1030" s="113"/>
      <c r="BJ1030" s="113"/>
      <c r="BK1030" s="113"/>
      <c r="BL1030" s="113"/>
      <c r="BM1030" s="113"/>
      <c r="BN1030" s="113"/>
      <c r="BO1030" s="113"/>
      <c r="BP1030" s="113"/>
      <c r="BQ1030" s="113"/>
      <c r="BR1030" s="113"/>
      <c r="BS1030" s="113"/>
      <c r="BT1030" s="113"/>
      <c r="BU1030" s="113"/>
      <c r="BV1030" s="113"/>
      <c r="BW1030" s="113"/>
      <c r="BX1030" s="113"/>
      <c r="BY1030" s="113"/>
      <c r="BZ1030" s="113"/>
      <c r="CA1030" s="113"/>
      <c r="CB1030" s="113"/>
      <c r="CC1030" s="113"/>
      <c r="CD1030" s="113"/>
      <c r="CE1030" s="113"/>
      <c r="CF1030" s="113"/>
      <c r="CG1030" s="113"/>
      <c r="CH1030" s="113"/>
      <c r="CI1030" s="113"/>
      <c r="CJ1030" s="113"/>
      <c r="CK1030" s="113"/>
      <c r="CL1030" s="113"/>
      <c r="CM1030" s="113"/>
      <c r="CN1030" s="113"/>
      <c r="CO1030" s="113"/>
      <c r="CP1030" s="113"/>
      <c r="CQ1030" s="113"/>
      <c r="CR1030" s="113"/>
      <c r="CS1030" s="113"/>
      <c r="CT1030" s="113"/>
      <c r="CU1030" s="113"/>
      <c r="CV1030" s="113"/>
      <c r="CW1030" s="113"/>
      <c r="CX1030" s="113"/>
      <c r="CY1030" s="113"/>
      <c r="CZ1030" s="113"/>
      <c r="DA1030" s="113"/>
      <c r="DB1030" s="113"/>
      <c r="DC1030" s="113"/>
      <c r="DD1030" s="113"/>
      <c r="DE1030" s="113"/>
      <c r="DF1030" s="113"/>
      <c r="DG1030" s="113"/>
      <c r="DH1030" s="113"/>
      <c r="DI1030" s="113"/>
      <c r="DJ1030" s="113"/>
      <c r="DK1030" s="113"/>
      <c r="DL1030" s="113"/>
      <c r="DM1030" s="113"/>
      <c r="DN1030" s="113"/>
      <c r="DO1030" s="113"/>
      <c r="DP1030" s="113"/>
      <c r="DQ1030" s="113"/>
      <c r="DR1030" s="113"/>
      <c r="DS1030" s="113"/>
      <c r="DT1030" s="113"/>
      <c r="DU1030" s="113"/>
      <c r="DV1030" s="113"/>
      <c r="DW1030" s="113"/>
      <c r="DX1030" s="113"/>
      <c r="DY1030" s="113"/>
      <c r="DZ1030" s="113"/>
      <c r="EA1030" s="113"/>
      <c r="EB1030" s="113"/>
      <c r="EC1030" s="113"/>
      <c r="ED1030" s="113"/>
      <c r="EE1030" s="113"/>
      <c r="EF1030" s="113"/>
      <c r="EG1030" s="113"/>
      <c r="EH1030" s="113"/>
      <c r="EI1030" s="113"/>
      <c r="EJ1030" s="113"/>
      <c r="EK1030" s="113"/>
      <c r="EL1030" s="113"/>
      <c r="EM1030" s="113"/>
      <c r="EN1030" s="113"/>
      <c r="EO1030" s="113"/>
      <c r="EP1030" s="113"/>
      <c r="EQ1030" s="113"/>
      <c r="ER1030" s="113"/>
      <c r="ES1030" s="113"/>
      <c r="ET1030" s="113"/>
      <c r="EU1030" s="113"/>
      <c r="EV1030" s="113"/>
      <c r="EW1030" s="113"/>
      <c r="EX1030" s="113"/>
      <c r="EY1030" s="113"/>
      <c r="EZ1030" s="113"/>
      <c r="FA1030" s="113"/>
      <c r="FB1030" s="113"/>
      <c r="FC1030" s="113"/>
      <c r="FD1030" s="113"/>
      <c r="FE1030" s="113"/>
      <c r="FF1030" s="113"/>
      <c r="FG1030" s="113"/>
      <c r="FH1030" s="113"/>
      <c r="FI1030" s="113"/>
      <c r="FJ1030" s="113"/>
      <c r="FK1030" s="113"/>
      <c r="FL1030" s="113"/>
      <c r="FM1030" s="113"/>
      <c r="FN1030" s="113"/>
      <c r="FO1030" s="113"/>
      <c r="FP1030" s="113"/>
      <c r="FQ1030" s="113"/>
      <c r="FR1030" s="113"/>
      <c r="FS1030" s="113"/>
      <c r="FT1030" s="113"/>
      <c r="FU1030" s="113"/>
      <c r="FV1030" s="113"/>
      <c r="FW1030" s="113"/>
      <c r="FX1030" s="113"/>
      <c r="FY1030" s="113"/>
      <c r="FZ1030" s="113"/>
      <c r="GA1030" s="113"/>
      <c r="GB1030" s="113"/>
      <c r="GC1030" s="113"/>
      <c r="GD1030" s="113"/>
      <c r="GE1030" s="113"/>
      <c r="GF1030" s="113"/>
      <c r="GG1030" s="113"/>
      <c r="GH1030" s="113"/>
      <c r="GI1030" s="113"/>
      <c r="GJ1030" s="113"/>
      <c r="GK1030" s="113"/>
      <c r="GL1030" s="113"/>
      <c r="GM1030" s="113"/>
      <c r="GN1030" s="113"/>
      <c r="GO1030" s="113"/>
      <c r="GP1030" s="113"/>
      <c r="GQ1030" s="113"/>
      <c r="GR1030" s="113"/>
      <c r="GS1030" s="113"/>
      <c r="GT1030" s="113"/>
      <c r="GU1030" s="113"/>
      <c r="GV1030" s="113"/>
      <c r="GW1030" s="113"/>
      <c r="GX1030" s="113"/>
      <c r="GY1030" s="113"/>
      <c r="GZ1030" s="113"/>
      <c r="HA1030" s="113"/>
      <c r="HB1030" s="113"/>
      <c r="HC1030" s="113"/>
      <c r="HD1030" s="113"/>
      <c r="HE1030" s="113"/>
      <c r="HF1030" s="113"/>
      <c r="HG1030" s="113"/>
      <c r="HH1030" s="113"/>
      <c r="HI1030" s="113"/>
      <c r="HJ1030" s="113"/>
      <c r="HK1030" s="113"/>
      <c r="HL1030" s="113"/>
      <c r="HM1030" s="113"/>
      <c r="HN1030" s="113"/>
      <c r="HO1030" s="113"/>
      <c r="HP1030" s="113"/>
      <c r="HQ1030" s="113"/>
      <c r="HR1030" s="113"/>
      <c r="HS1030" s="113"/>
      <c r="HT1030" s="113"/>
      <c r="HU1030" s="113"/>
      <c r="HV1030" s="113"/>
      <c r="HW1030" s="113"/>
      <c r="HX1030" s="113"/>
      <c r="HY1030" s="113"/>
      <c r="HZ1030" s="113"/>
      <c r="IA1030" s="113"/>
      <c r="IB1030" s="113"/>
      <c r="IC1030" s="113"/>
      <c r="ID1030" s="113"/>
      <c r="IE1030" s="113"/>
      <c r="IF1030" s="113"/>
      <c r="IG1030" s="113"/>
      <c r="IH1030" s="113"/>
      <c r="II1030" s="113"/>
      <c r="IJ1030" s="113"/>
      <c r="IK1030" s="113"/>
      <c r="IL1030" s="113"/>
      <c r="IM1030" s="113"/>
      <c r="IN1030" s="113"/>
      <c r="IO1030" s="113"/>
      <c r="IP1030" s="113"/>
      <c r="IQ1030" s="113"/>
      <c r="IR1030" s="113"/>
      <c r="IS1030" s="113"/>
      <c r="IT1030" s="113"/>
      <c r="IU1030" s="113"/>
      <c r="IV1030" s="113"/>
    </row>
    <row r="1031" spans="1:256">
      <c r="A1031" s="537"/>
      <c r="B1031" s="291">
        <f>IF(A1031="",B1030,B1030+1)</f>
        <v>1</v>
      </c>
      <c r="C1031" s="600"/>
      <c r="D1031" s="600"/>
      <c r="E1031" s="600"/>
      <c r="F1031" s="113"/>
      <c r="G1031" s="113"/>
      <c r="H1031" s="267"/>
      <c r="I1031" s="113"/>
      <c r="J1031" s="113"/>
      <c r="K1031" s="113"/>
      <c r="L1031" s="113"/>
      <c r="M1031" s="113"/>
      <c r="N1031" s="113"/>
      <c r="O1031" s="113"/>
      <c r="P1031" s="113"/>
      <c r="Q1031" s="113"/>
      <c r="R1031" s="113"/>
      <c r="S1031" s="113"/>
      <c r="T1031" s="113"/>
      <c r="U1031" s="113"/>
      <c r="V1031" s="113"/>
      <c r="W1031" s="113"/>
      <c r="X1031" s="113"/>
      <c r="Y1031" s="113"/>
      <c r="Z1031" s="113"/>
      <c r="AA1031" s="113"/>
      <c r="AB1031" s="113"/>
      <c r="AC1031" s="113"/>
      <c r="AD1031" s="113"/>
      <c r="AE1031" s="113"/>
      <c r="AF1031" s="113"/>
      <c r="AG1031" s="113"/>
      <c r="AH1031" s="113"/>
      <c r="AI1031" s="113"/>
      <c r="AJ1031" s="113"/>
      <c r="AK1031" s="113"/>
      <c r="AL1031" s="113"/>
      <c r="AM1031" s="113"/>
      <c r="AN1031" s="113"/>
      <c r="AO1031" s="113"/>
      <c r="AP1031" s="113"/>
      <c r="AQ1031" s="113"/>
      <c r="AR1031" s="113"/>
      <c r="AS1031" s="113"/>
      <c r="AT1031" s="113"/>
      <c r="AU1031" s="113"/>
      <c r="AV1031" s="113"/>
      <c r="AW1031" s="113"/>
      <c r="AX1031" s="113"/>
      <c r="AY1031" s="113"/>
      <c r="AZ1031" s="113"/>
      <c r="BA1031" s="113"/>
      <c r="BB1031" s="113"/>
      <c r="BC1031" s="113"/>
      <c r="BD1031" s="113"/>
      <c r="BE1031" s="113"/>
      <c r="BF1031" s="113"/>
      <c r="BG1031" s="113"/>
      <c r="BH1031" s="113"/>
      <c r="BI1031" s="113"/>
      <c r="BJ1031" s="113"/>
      <c r="BK1031" s="113"/>
      <c r="BL1031" s="113"/>
      <c r="BM1031" s="113"/>
      <c r="BN1031" s="113"/>
      <c r="BO1031" s="113"/>
      <c r="BP1031" s="113"/>
      <c r="BQ1031" s="113"/>
      <c r="BR1031" s="113"/>
      <c r="BS1031" s="113"/>
      <c r="BT1031" s="113"/>
      <c r="BU1031" s="113"/>
      <c r="BV1031" s="113"/>
      <c r="BW1031" s="113"/>
      <c r="BX1031" s="113"/>
      <c r="BY1031" s="113"/>
      <c r="BZ1031" s="113"/>
      <c r="CA1031" s="113"/>
      <c r="CB1031" s="113"/>
      <c r="CC1031" s="113"/>
      <c r="CD1031" s="113"/>
      <c r="CE1031" s="113"/>
      <c r="CF1031" s="113"/>
      <c r="CG1031" s="113"/>
      <c r="CH1031" s="113"/>
      <c r="CI1031" s="113"/>
      <c r="CJ1031" s="113"/>
      <c r="CK1031" s="113"/>
      <c r="CL1031" s="113"/>
      <c r="CM1031" s="113"/>
      <c r="CN1031" s="113"/>
      <c r="CO1031" s="113"/>
      <c r="CP1031" s="113"/>
      <c r="CQ1031" s="113"/>
      <c r="CR1031" s="113"/>
      <c r="CS1031" s="113"/>
      <c r="CT1031" s="113"/>
      <c r="CU1031" s="113"/>
      <c r="CV1031" s="113"/>
      <c r="CW1031" s="113"/>
      <c r="CX1031" s="113"/>
      <c r="CY1031" s="113"/>
      <c r="CZ1031" s="113"/>
      <c r="DA1031" s="113"/>
      <c r="DB1031" s="113"/>
      <c r="DC1031" s="113"/>
      <c r="DD1031" s="113"/>
      <c r="DE1031" s="113"/>
      <c r="DF1031" s="113"/>
      <c r="DG1031" s="113"/>
      <c r="DH1031" s="113"/>
      <c r="DI1031" s="113"/>
      <c r="DJ1031" s="113"/>
      <c r="DK1031" s="113"/>
      <c r="DL1031" s="113"/>
      <c r="DM1031" s="113"/>
      <c r="DN1031" s="113"/>
      <c r="DO1031" s="113"/>
      <c r="DP1031" s="113"/>
      <c r="DQ1031" s="113"/>
      <c r="DR1031" s="113"/>
      <c r="DS1031" s="113"/>
      <c r="DT1031" s="113"/>
      <c r="DU1031" s="113"/>
      <c r="DV1031" s="113"/>
      <c r="DW1031" s="113"/>
      <c r="DX1031" s="113"/>
      <c r="DY1031" s="113"/>
      <c r="DZ1031" s="113"/>
      <c r="EA1031" s="113"/>
      <c r="EB1031" s="113"/>
      <c r="EC1031" s="113"/>
      <c r="ED1031" s="113"/>
      <c r="EE1031" s="113"/>
      <c r="EF1031" s="113"/>
      <c r="EG1031" s="113"/>
      <c r="EH1031" s="113"/>
      <c r="EI1031" s="113"/>
      <c r="EJ1031" s="113"/>
      <c r="EK1031" s="113"/>
      <c r="EL1031" s="113"/>
      <c r="EM1031" s="113"/>
      <c r="EN1031" s="113"/>
      <c r="EO1031" s="113"/>
      <c r="EP1031" s="113"/>
      <c r="EQ1031" s="113"/>
      <c r="ER1031" s="113"/>
      <c r="ES1031" s="113"/>
      <c r="ET1031" s="113"/>
      <c r="EU1031" s="113"/>
      <c r="EV1031" s="113"/>
      <c r="EW1031" s="113"/>
      <c r="EX1031" s="113"/>
      <c r="EY1031" s="113"/>
      <c r="EZ1031" s="113"/>
      <c r="FA1031" s="113"/>
      <c r="FB1031" s="113"/>
      <c r="FC1031" s="113"/>
      <c r="FD1031" s="113"/>
      <c r="FE1031" s="113"/>
      <c r="FF1031" s="113"/>
      <c r="FG1031" s="113"/>
      <c r="FH1031" s="113"/>
      <c r="FI1031" s="113"/>
      <c r="FJ1031" s="113"/>
      <c r="FK1031" s="113"/>
      <c r="FL1031" s="113"/>
      <c r="FM1031" s="113"/>
      <c r="FN1031" s="113"/>
      <c r="FO1031" s="113"/>
      <c r="FP1031" s="113"/>
      <c r="FQ1031" s="113"/>
      <c r="FR1031" s="113"/>
      <c r="FS1031" s="113"/>
      <c r="FT1031" s="113"/>
      <c r="FU1031" s="113"/>
      <c r="FV1031" s="113"/>
      <c r="FW1031" s="113"/>
      <c r="FX1031" s="113"/>
      <c r="FY1031" s="113"/>
      <c r="FZ1031" s="113"/>
      <c r="GA1031" s="113"/>
      <c r="GB1031" s="113"/>
      <c r="GC1031" s="113"/>
      <c r="GD1031" s="113"/>
      <c r="GE1031" s="113"/>
      <c r="GF1031" s="113"/>
      <c r="GG1031" s="113"/>
      <c r="GH1031" s="113"/>
      <c r="GI1031" s="113"/>
      <c r="GJ1031" s="113"/>
      <c r="GK1031" s="113"/>
      <c r="GL1031" s="113"/>
      <c r="GM1031" s="113"/>
      <c r="GN1031" s="113"/>
      <c r="GO1031" s="113"/>
      <c r="GP1031" s="113"/>
      <c r="GQ1031" s="113"/>
      <c r="GR1031" s="113"/>
      <c r="GS1031" s="113"/>
      <c r="GT1031" s="113"/>
      <c r="GU1031" s="113"/>
      <c r="GV1031" s="113"/>
      <c r="GW1031" s="113"/>
      <c r="GX1031" s="113"/>
      <c r="GY1031" s="113"/>
      <c r="GZ1031" s="113"/>
      <c r="HA1031" s="113"/>
      <c r="HB1031" s="113"/>
      <c r="HC1031" s="113"/>
      <c r="HD1031" s="113"/>
      <c r="HE1031" s="113"/>
      <c r="HF1031" s="113"/>
      <c r="HG1031" s="113"/>
      <c r="HH1031" s="113"/>
      <c r="HI1031" s="113"/>
      <c r="HJ1031" s="113"/>
      <c r="HK1031" s="113"/>
      <c r="HL1031" s="113"/>
      <c r="HM1031" s="113"/>
      <c r="HN1031" s="113"/>
      <c r="HO1031" s="113"/>
      <c r="HP1031" s="113"/>
      <c r="HQ1031" s="113"/>
      <c r="HR1031" s="113"/>
      <c r="HS1031" s="113"/>
      <c r="HT1031" s="113"/>
      <c r="HU1031" s="113"/>
      <c r="HV1031" s="113"/>
      <c r="HW1031" s="113"/>
      <c r="HX1031" s="113"/>
      <c r="HY1031" s="113"/>
      <c r="HZ1031" s="113"/>
      <c r="IA1031" s="113"/>
      <c r="IB1031" s="113"/>
      <c r="IC1031" s="113"/>
      <c r="ID1031" s="113"/>
      <c r="IE1031" s="113"/>
      <c r="IF1031" s="113"/>
      <c r="IG1031" s="113"/>
      <c r="IH1031" s="113"/>
      <c r="II1031" s="113"/>
      <c r="IJ1031" s="113"/>
      <c r="IK1031" s="113"/>
      <c r="IL1031" s="113"/>
      <c r="IM1031" s="113"/>
      <c r="IN1031" s="113"/>
      <c r="IO1031" s="113"/>
      <c r="IP1031" s="113"/>
      <c r="IQ1031" s="113"/>
      <c r="IR1031" s="113"/>
      <c r="IS1031" s="113"/>
      <c r="IT1031" s="113"/>
      <c r="IU1031" s="113"/>
      <c r="IV1031" s="113"/>
    </row>
    <row r="1032" spans="1:256" s="126" customFormat="1" ht="12.75" customHeight="1">
      <c r="A1032" s="538"/>
      <c r="B1032" s="291">
        <f>IF(A1032="",B1030,B1030+1)</f>
        <v>1</v>
      </c>
      <c r="C1032" s="430" t="s">
        <v>1246</v>
      </c>
      <c r="D1032" s="629" t="s">
        <v>1247</v>
      </c>
      <c r="E1032" s="629"/>
      <c r="F1032" s="269"/>
      <c r="G1032" s="268"/>
      <c r="H1032" s="269"/>
    </row>
    <row r="1033" spans="1:256" s="126" customFormat="1" ht="12.75" customHeight="1">
      <c r="A1033" s="538"/>
      <c r="B1033" s="291">
        <f>IF(A1033="",B1030,B1030+1)</f>
        <v>1</v>
      </c>
      <c r="C1033" s="430" t="s">
        <v>1248</v>
      </c>
      <c r="D1033" s="629" t="s">
        <v>1249</v>
      </c>
      <c r="E1033" s="629"/>
      <c r="F1033" s="269"/>
      <c r="G1033" s="268"/>
      <c r="H1033" s="269"/>
    </row>
    <row r="1034" spans="1:256" s="126" customFormat="1" ht="12.75" customHeight="1">
      <c r="A1034" s="538"/>
      <c r="B1034" s="291">
        <f>IF(A1034="",B1031,B1031+1)</f>
        <v>1</v>
      </c>
      <c r="C1034" s="430"/>
      <c r="D1034" s="629" t="s">
        <v>1250</v>
      </c>
      <c r="E1034" s="629"/>
      <c r="F1034" s="269"/>
      <c r="G1034" s="268"/>
      <c r="H1034" s="269"/>
    </row>
    <row r="1035" spans="1:256" s="126" customFormat="1">
      <c r="A1035" s="538"/>
      <c r="B1035" s="291">
        <f>IF(A1035="",B1032,B1032+1)</f>
        <v>1</v>
      </c>
      <c r="C1035" s="430" t="s">
        <v>1251</v>
      </c>
      <c r="D1035" s="626" t="s">
        <v>1252</v>
      </c>
      <c r="E1035" s="626"/>
      <c r="F1035" s="269"/>
      <c r="G1035" s="268"/>
      <c r="H1035" s="269"/>
    </row>
    <row r="1036" spans="1:256" s="126" customFormat="1">
      <c r="A1036" s="538"/>
      <c r="B1036" s="291">
        <f>IF(A1036="",B1034,B1034+1)</f>
        <v>1</v>
      </c>
      <c r="C1036" s="630" t="s">
        <v>1253</v>
      </c>
      <c r="D1036" s="630"/>
      <c r="E1036" s="630"/>
      <c r="F1036" s="269"/>
      <c r="G1036" s="268"/>
      <c r="H1036" s="269"/>
    </row>
    <row r="1037" spans="1:256" s="126" customFormat="1">
      <c r="A1037" s="538"/>
      <c r="B1037" s="291">
        <f>IF(A1037="",B1033,B1033+1)</f>
        <v>1</v>
      </c>
      <c r="C1037" s="430" t="s">
        <v>1254</v>
      </c>
      <c r="D1037" s="626" t="s">
        <v>1255</v>
      </c>
      <c r="E1037" s="626"/>
      <c r="F1037" s="269"/>
      <c r="G1037" s="268"/>
      <c r="H1037" s="269"/>
    </row>
    <row r="1038" spans="1:256" s="126" customFormat="1">
      <c r="A1038" s="538"/>
      <c r="B1038" s="291">
        <f>IF(A1038="",B1037,B1037+1)</f>
        <v>1</v>
      </c>
      <c r="C1038" s="430" t="s">
        <v>1256</v>
      </c>
      <c r="D1038" s="431"/>
      <c r="E1038" s="431"/>
      <c r="F1038" s="269"/>
      <c r="G1038" s="268"/>
      <c r="H1038" s="269"/>
    </row>
    <row r="1039" spans="1:256" s="126" customFormat="1">
      <c r="A1039" s="538"/>
      <c r="B1039" s="291">
        <f>IF(A1039="",B1036,B1036+1)</f>
        <v>1</v>
      </c>
      <c r="C1039" s="346" t="s">
        <v>1257</v>
      </c>
      <c r="D1039" s="626" t="s">
        <v>1258</v>
      </c>
      <c r="E1039" s="626"/>
      <c r="F1039" s="269"/>
      <c r="G1039" s="268"/>
      <c r="H1039" s="269"/>
    </row>
    <row r="1040" spans="1:256" s="126" customFormat="1">
      <c r="A1040" s="538"/>
      <c r="B1040" s="291">
        <f t="shared" ref="B1040:B1077" si="41">IF(A1040="",B1038,B1038+1)</f>
        <v>1</v>
      </c>
      <c r="C1040" s="346" t="s">
        <v>1259</v>
      </c>
      <c r="D1040" s="626" t="s">
        <v>1260</v>
      </c>
      <c r="E1040" s="626"/>
      <c r="F1040" s="269"/>
      <c r="G1040" s="268"/>
      <c r="H1040" s="269"/>
    </row>
    <row r="1041" spans="1:8" s="126" customFormat="1">
      <c r="A1041" s="538"/>
      <c r="B1041" s="291">
        <f t="shared" si="41"/>
        <v>1</v>
      </c>
      <c r="C1041" s="346" t="s">
        <v>1261</v>
      </c>
      <c r="D1041" s="626" t="s">
        <v>1262</v>
      </c>
      <c r="E1041" s="626"/>
      <c r="F1041" s="269"/>
      <c r="G1041" s="268"/>
      <c r="H1041" s="269"/>
    </row>
    <row r="1042" spans="1:8" s="126" customFormat="1">
      <c r="A1042" s="538"/>
      <c r="B1042" s="291">
        <f t="shared" si="41"/>
        <v>1</v>
      </c>
      <c r="C1042" s="346" t="s">
        <v>1263</v>
      </c>
      <c r="D1042" s="626" t="s">
        <v>1264</v>
      </c>
      <c r="E1042" s="626"/>
      <c r="F1042" s="269"/>
      <c r="G1042" s="268"/>
      <c r="H1042" s="269"/>
    </row>
    <row r="1043" spans="1:8" s="126" customFormat="1">
      <c r="A1043" s="538"/>
      <c r="B1043" s="291">
        <f t="shared" si="41"/>
        <v>1</v>
      </c>
      <c r="C1043" s="346" t="s">
        <v>1265</v>
      </c>
      <c r="D1043" s="626" t="s">
        <v>1266</v>
      </c>
      <c r="E1043" s="626"/>
      <c r="F1043" s="269"/>
      <c r="G1043" s="268"/>
      <c r="H1043" s="269"/>
    </row>
    <row r="1044" spans="1:8" s="126" customFormat="1">
      <c r="A1044" s="538"/>
      <c r="B1044" s="291">
        <f t="shared" si="41"/>
        <v>1</v>
      </c>
      <c r="C1044" s="346" t="s">
        <v>1267</v>
      </c>
      <c r="D1044" s="626" t="s">
        <v>1268</v>
      </c>
      <c r="E1044" s="626"/>
      <c r="F1044" s="269"/>
      <c r="G1044" s="268"/>
      <c r="H1044" s="269"/>
    </row>
    <row r="1045" spans="1:8" s="126" customFormat="1">
      <c r="A1045" s="538"/>
      <c r="B1045" s="291">
        <f t="shared" si="41"/>
        <v>1</v>
      </c>
      <c r="C1045" s="430" t="s">
        <v>1269</v>
      </c>
      <c r="D1045" s="431"/>
      <c r="E1045" s="431"/>
      <c r="F1045" s="269"/>
      <c r="G1045" s="268"/>
      <c r="H1045" s="269"/>
    </row>
    <row r="1046" spans="1:8" s="126" customFormat="1">
      <c r="A1046" s="538"/>
      <c r="B1046" s="291">
        <f t="shared" si="41"/>
        <v>1</v>
      </c>
      <c r="C1046" s="430" t="s">
        <v>1270</v>
      </c>
      <c r="D1046" s="431"/>
      <c r="E1046" s="431"/>
      <c r="F1046" s="269"/>
      <c r="G1046" s="268"/>
      <c r="H1046" s="269"/>
    </row>
    <row r="1047" spans="1:8" s="126" customFormat="1">
      <c r="A1047" s="538"/>
      <c r="B1047" s="291">
        <f t="shared" si="41"/>
        <v>1</v>
      </c>
      <c r="C1047" s="430" t="s">
        <v>1271</v>
      </c>
      <c r="D1047" s="432"/>
      <c r="E1047" s="324"/>
      <c r="F1047" s="269"/>
      <c r="G1047" s="268"/>
      <c r="H1047" s="269"/>
    </row>
    <row r="1048" spans="1:8" s="126" customFormat="1">
      <c r="A1048" s="538"/>
      <c r="B1048" s="291">
        <f t="shared" si="41"/>
        <v>1</v>
      </c>
      <c r="C1048" s="430" t="s">
        <v>1272</v>
      </c>
      <c r="D1048" s="431"/>
      <c r="E1048" s="431"/>
      <c r="F1048" s="269"/>
      <c r="G1048" s="268"/>
      <c r="H1048" s="269"/>
    </row>
    <row r="1049" spans="1:8" s="126" customFormat="1">
      <c r="A1049" s="538"/>
      <c r="B1049" s="291">
        <f t="shared" si="41"/>
        <v>1</v>
      </c>
      <c r="C1049" s="433" t="s">
        <v>1273</v>
      </c>
      <c r="D1049" s="628"/>
      <c r="E1049" s="628"/>
      <c r="F1049" s="269"/>
      <c r="G1049" s="268"/>
      <c r="H1049" s="269"/>
    </row>
    <row r="1050" spans="1:8" s="126" customFormat="1">
      <c r="A1050" s="538"/>
      <c r="B1050" s="291">
        <f t="shared" si="41"/>
        <v>1</v>
      </c>
      <c r="C1050" s="346" t="s">
        <v>1274</v>
      </c>
      <c r="D1050" s="628" t="s">
        <v>1275</v>
      </c>
      <c r="E1050" s="628"/>
      <c r="F1050" s="269"/>
      <c r="G1050" s="268"/>
      <c r="H1050" s="269"/>
    </row>
    <row r="1051" spans="1:8" s="126" customFormat="1" ht="12.75" customHeight="1">
      <c r="A1051" s="538"/>
      <c r="B1051" s="291">
        <f t="shared" si="41"/>
        <v>1</v>
      </c>
      <c r="C1051" s="346" t="s">
        <v>1276</v>
      </c>
      <c r="D1051" s="626" t="s">
        <v>1277</v>
      </c>
      <c r="E1051" s="626"/>
      <c r="F1051" s="269"/>
      <c r="G1051" s="268"/>
      <c r="H1051" s="269"/>
    </row>
    <row r="1052" spans="1:8" s="126" customFormat="1" ht="12.75" customHeight="1">
      <c r="A1052" s="538"/>
      <c r="B1052" s="291">
        <f t="shared" si="41"/>
        <v>1</v>
      </c>
      <c r="C1052" s="352" t="s">
        <v>1278</v>
      </c>
      <c r="D1052" s="628" t="s">
        <v>1279</v>
      </c>
      <c r="E1052" s="628"/>
      <c r="F1052" s="269"/>
      <c r="G1052" s="268"/>
      <c r="H1052" s="269"/>
    </row>
    <row r="1053" spans="1:8" s="126" customFormat="1">
      <c r="A1053" s="538"/>
      <c r="B1053" s="291">
        <f t="shared" si="41"/>
        <v>1</v>
      </c>
      <c r="C1053" s="346" t="s">
        <v>1280</v>
      </c>
      <c r="D1053" s="626" t="s">
        <v>1281</v>
      </c>
      <c r="E1053" s="626"/>
      <c r="F1053" s="269"/>
      <c r="G1053" s="268"/>
      <c r="H1053" s="269"/>
    </row>
    <row r="1054" spans="1:8" s="126" customFormat="1">
      <c r="A1054" s="538"/>
      <c r="B1054" s="291">
        <f t="shared" si="41"/>
        <v>1</v>
      </c>
      <c r="C1054" s="346" t="s">
        <v>1282</v>
      </c>
      <c r="D1054" s="626" t="s">
        <v>1283</v>
      </c>
      <c r="E1054" s="626"/>
      <c r="F1054" s="269"/>
      <c r="G1054" s="268"/>
      <c r="H1054" s="269"/>
    </row>
    <row r="1055" spans="1:8" s="126" customFormat="1">
      <c r="A1055" s="538"/>
      <c r="B1055" s="291">
        <f t="shared" si="41"/>
        <v>1</v>
      </c>
      <c r="C1055" s="433" t="s">
        <v>1284</v>
      </c>
      <c r="D1055" s="628"/>
      <c r="E1055" s="628"/>
      <c r="F1055" s="269"/>
      <c r="G1055" s="268"/>
      <c r="H1055" s="269"/>
    </row>
    <row r="1056" spans="1:8" s="126" customFormat="1">
      <c r="A1056" s="538"/>
      <c r="B1056" s="291">
        <f t="shared" si="41"/>
        <v>1</v>
      </c>
      <c r="C1056" s="346" t="s">
        <v>1274</v>
      </c>
      <c r="D1056" s="628" t="s">
        <v>1285</v>
      </c>
      <c r="E1056" s="628"/>
      <c r="F1056" s="269"/>
      <c r="G1056" s="268"/>
      <c r="H1056" s="269"/>
    </row>
    <row r="1057" spans="1:8" s="126" customFormat="1" ht="12.75" customHeight="1">
      <c r="A1057" s="538"/>
      <c r="B1057" s="291">
        <f t="shared" si="41"/>
        <v>1</v>
      </c>
      <c r="C1057" s="346" t="s">
        <v>1276</v>
      </c>
      <c r="D1057" s="626" t="s">
        <v>1286</v>
      </c>
      <c r="E1057" s="626"/>
      <c r="F1057" s="269"/>
      <c r="G1057" s="268"/>
      <c r="H1057" s="269"/>
    </row>
    <row r="1058" spans="1:8" s="126" customFormat="1" ht="12.75" customHeight="1">
      <c r="A1058" s="538"/>
      <c r="B1058" s="291">
        <f t="shared" si="41"/>
        <v>1</v>
      </c>
      <c r="C1058" s="352" t="s">
        <v>1278</v>
      </c>
      <c r="D1058" s="628" t="s">
        <v>1287</v>
      </c>
      <c r="E1058" s="628"/>
      <c r="F1058" s="269"/>
      <c r="G1058" s="268"/>
      <c r="H1058" s="269"/>
    </row>
    <row r="1059" spans="1:8" s="126" customFormat="1">
      <c r="A1059" s="538"/>
      <c r="B1059" s="291">
        <f t="shared" si="41"/>
        <v>1</v>
      </c>
      <c r="C1059" s="346" t="s">
        <v>1280</v>
      </c>
      <c r="D1059" s="626" t="s">
        <v>1288</v>
      </c>
      <c r="E1059" s="626"/>
      <c r="F1059" s="269"/>
      <c r="G1059" s="268"/>
      <c r="H1059" s="269"/>
    </row>
    <row r="1060" spans="1:8" s="126" customFormat="1">
      <c r="A1060" s="538"/>
      <c r="B1060" s="291">
        <f t="shared" si="41"/>
        <v>1</v>
      </c>
      <c r="C1060" s="346" t="s">
        <v>1282</v>
      </c>
      <c r="D1060" s="626" t="s">
        <v>1289</v>
      </c>
      <c r="E1060" s="626"/>
      <c r="F1060" s="269"/>
      <c r="G1060" s="268"/>
      <c r="H1060" s="269"/>
    </row>
    <row r="1061" spans="1:8" s="126" customFormat="1">
      <c r="A1061" s="538"/>
      <c r="B1061" s="291">
        <f t="shared" si="41"/>
        <v>1</v>
      </c>
      <c r="C1061" s="430" t="s">
        <v>1290</v>
      </c>
      <c r="D1061" s="431"/>
      <c r="E1061" s="431"/>
      <c r="F1061" s="269"/>
      <c r="G1061" s="268"/>
      <c r="H1061" s="269"/>
    </row>
    <row r="1062" spans="1:8" s="126" customFormat="1">
      <c r="A1062" s="538"/>
      <c r="B1062" s="291">
        <f t="shared" si="41"/>
        <v>1</v>
      </c>
      <c r="C1062" s="346" t="s">
        <v>1291</v>
      </c>
      <c r="D1062" s="626" t="s">
        <v>1292</v>
      </c>
      <c r="E1062" s="626"/>
      <c r="F1062" s="269"/>
      <c r="G1062" s="268"/>
      <c r="H1062" s="269"/>
    </row>
    <row r="1063" spans="1:8" s="126" customFormat="1">
      <c r="A1063" s="538"/>
      <c r="B1063" s="291">
        <f t="shared" si="41"/>
        <v>1</v>
      </c>
      <c r="C1063" s="346" t="s">
        <v>1293</v>
      </c>
      <c r="D1063" s="626" t="s">
        <v>1294</v>
      </c>
      <c r="E1063" s="626"/>
      <c r="F1063" s="269"/>
      <c r="G1063" s="268"/>
      <c r="H1063" s="269"/>
    </row>
    <row r="1064" spans="1:8" s="126" customFormat="1">
      <c r="A1064" s="538"/>
      <c r="B1064" s="291">
        <f t="shared" si="41"/>
        <v>1</v>
      </c>
      <c r="C1064" s="346" t="s">
        <v>1295</v>
      </c>
      <c r="D1064" s="626" t="s">
        <v>1296</v>
      </c>
      <c r="E1064" s="626"/>
      <c r="F1064" s="269"/>
      <c r="G1064" s="268"/>
      <c r="H1064" s="269"/>
    </row>
    <row r="1065" spans="1:8" s="126" customFormat="1">
      <c r="A1065" s="538"/>
      <c r="B1065" s="291">
        <f t="shared" si="41"/>
        <v>1</v>
      </c>
      <c r="C1065" s="430" t="s">
        <v>1297</v>
      </c>
      <c r="D1065" s="431"/>
      <c r="E1065" s="431"/>
      <c r="F1065" s="269"/>
      <c r="G1065" s="268"/>
      <c r="H1065" s="269"/>
    </row>
    <row r="1066" spans="1:8" s="126" customFormat="1">
      <c r="A1066" s="538"/>
      <c r="B1066" s="291">
        <f t="shared" si="41"/>
        <v>1</v>
      </c>
      <c r="C1066" s="346" t="s">
        <v>1291</v>
      </c>
      <c r="D1066" s="626" t="s">
        <v>1292</v>
      </c>
      <c r="E1066" s="626"/>
      <c r="F1066" s="269"/>
      <c r="G1066" s="268"/>
      <c r="H1066" s="269"/>
    </row>
    <row r="1067" spans="1:8" s="126" customFormat="1">
      <c r="A1067" s="538"/>
      <c r="B1067" s="291">
        <f t="shared" si="41"/>
        <v>1</v>
      </c>
      <c r="C1067" s="346" t="s">
        <v>1298</v>
      </c>
      <c r="D1067" s="626" t="s">
        <v>1299</v>
      </c>
      <c r="E1067" s="626"/>
      <c r="F1067" s="269"/>
      <c r="G1067" s="268"/>
      <c r="H1067" s="269"/>
    </row>
    <row r="1068" spans="1:8" s="126" customFormat="1" ht="12.75" customHeight="1">
      <c r="A1068" s="538"/>
      <c r="B1068" s="291">
        <f t="shared" si="41"/>
        <v>1</v>
      </c>
      <c r="C1068" s="352" t="s">
        <v>1300</v>
      </c>
      <c r="D1068" s="628" t="s">
        <v>1279</v>
      </c>
      <c r="E1068" s="628"/>
      <c r="F1068" s="269"/>
      <c r="G1068" s="268"/>
      <c r="H1068" s="269"/>
    </row>
    <row r="1069" spans="1:8" s="126" customFormat="1" ht="12.75" customHeight="1">
      <c r="A1069" s="538"/>
      <c r="B1069" s="291">
        <f t="shared" si="41"/>
        <v>1</v>
      </c>
      <c r="C1069" s="352" t="s">
        <v>1301</v>
      </c>
      <c r="D1069" s="628" t="s">
        <v>1302</v>
      </c>
      <c r="E1069" s="628"/>
      <c r="F1069" s="269"/>
      <c r="G1069" s="268"/>
      <c r="H1069" s="269"/>
    </row>
    <row r="1070" spans="1:8" s="126" customFormat="1">
      <c r="A1070" s="538"/>
      <c r="B1070" s="291">
        <f t="shared" si="41"/>
        <v>1</v>
      </c>
      <c r="C1070" s="346" t="s">
        <v>1303</v>
      </c>
      <c r="D1070" s="626" t="s">
        <v>1304</v>
      </c>
      <c r="E1070" s="626"/>
      <c r="F1070" s="269"/>
      <c r="G1070" s="268"/>
      <c r="H1070" s="269"/>
    </row>
    <row r="1071" spans="1:8" s="126" customFormat="1">
      <c r="A1071" s="538"/>
      <c r="B1071" s="291">
        <f t="shared" si="41"/>
        <v>1</v>
      </c>
      <c r="C1071" s="346" t="s">
        <v>1305</v>
      </c>
      <c r="D1071" s="626" t="s">
        <v>1306</v>
      </c>
      <c r="E1071" s="626"/>
      <c r="F1071" s="269"/>
      <c r="G1071" s="268"/>
      <c r="H1071" s="269"/>
    </row>
    <row r="1072" spans="1:8" s="126" customFormat="1">
      <c r="A1072" s="538"/>
      <c r="B1072" s="291">
        <f t="shared" si="41"/>
        <v>1</v>
      </c>
      <c r="C1072" s="346" t="s">
        <v>1307</v>
      </c>
      <c r="D1072" s="626" t="s">
        <v>1308</v>
      </c>
      <c r="E1072" s="626"/>
      <c r="F1072" s="269"/>
      <c r="G1072" s="268"/>
      <c r="H1072" s="269"/>
    </row>
    <row r="1073" spans="1:8" s="126" customFormat="1" ht="12.75" customHeight="1">
      <c r="A1073" s="538"/>
      <c r="B1073" s="291">
        <f t="shared" si="41"/>
        <v>1</v>
      </c>
      <c r="C1073" s="434" t="s">
        <v>1309</v>
      </c>
      <c r="D1073" s="628"/>
      <c r="E1073" s="628"/>
      <c r="F1073" s="269"/>
      <c r="G1073" s="268"/>
      <c r="H1073" s="269"/>
    </row>
    <row r="1074" spans="1:8" s="126" customFormat="1" ht="12.75" customHeight="1">
      <c r="A1074" s="538"/>
      <c r="B1074" s="291">
        <f t="shared" si="41"/>
        <v>1</v>
      </c>
      <c r="C1074" s="434" t="s">
        <v>1310</v>
      </c>
      <c r="D1074" s="628"/>
      <c r="E1074" s="628"/>
      <c r="F1074" s="269"/>
      <c r="G1074" s="268"/>
      <c r="H1074" s="269"/>
    </row>
    <row r="1075" spans="1:8" s="126" customFormat="1">
      <c r="A1075" s="538"/>
      <c r="B1075" s="291">
        <f t="shared" si="41"/>
        <v>1</v>
      </c>
      <c r="C1075" s="430" t="s">
        <v>1311</v>
      </c>
      <c r="D1075" s="626"/>
      <c r="E1075" s="626"/>
      <c r="F1075" s="269"/>
      <c r="G1075" s="268"/>
      <c r="H1075" s="269"/>
    </row>
    <row r="1076" spans="1:8" s="126" customFormat="1">
      <c r="A1076" s="538"/>
      <c r="B1076" s="291">
        <f t="shared" si="41"/>
        <v>1</v>
      </c>
      <c r="C1076" s="430" t="s">
        <v>1312</v>
      </c>
      <c r="D1076" s="431"/>
      <c r="E1076" s="431"/>
      <c r="F1076" s="269"/>
      <c r="G1076" s="268"/>
      <c r="H1076" s="269"/>
    </row>
    <row r="1077" spans="1:8" s="126" customFormat="1">
      <c r="A1077" s="538"/>
      <c r="B1077" s="291">
        <f t="shared" si="41"/>
        <v>1</v>
      </c>
      <c r="C1077" s="430" t="s">
        <v>1270</v>
      </c>
      <c r="D1077" s="431"/>
      <c r="E1077" s="431"/>
      <c r="F1077" s="269"/>
      <c r="G1077" s="268"/>
      <c r="H1077" s="269"/>
    </row>
    <row r="1078" spans="1:8" s="126" customFormat="1">
      <c r="A1078" s="538"/>
      <c r="B1078" s="291">
        <f t="shared" ref="B1078:B1084" si="42">IF(A1078="",B1077,B1077+1)</f>
        <v>1</v>
      </c>
      <c r="C1078" s="430" t="s">
        <v>1313</v>
      </c>
      <c r="D1078" s="432"/>
      <c r="E1078" s="324"/>
      <c r="F1078" s="269"/>
      <c r="G1078" s="268"/>
      <c r="H1078" s="269"/>
    </row>
    <row r="1079" spans="1:8" s="126" customFormat="1">
      <c r="A1079" s="538"/>
      <c r="B1079" s="291">
        <f t="shared" si="42"/>
        <v>1</v>
      </c>
      <c r="C1079" s="430" t="s">
        <v>1314</v>
      </c>
      <c r="D1079" s="431"/>
      <c r="E1079" s="431"/>
      <c r="F1079" s="269"/>
      <c r="G1079" s="268"/>
      <c r="H1079" s="269"/>
    </row>
    <row r="1080" spans="1:8" s="126" customFormat="1">
      <c r="A1080" s="538"/>
      <c r="B1080" s="291">
        <f t="shared" si="42"/>
        <v>1</v>
      </c>
      <c r="C1080" s="346" t="s">
        <v>1315</v>
      </c>
      <c r="D1080" s="626" t="s">
        <v>1292</v>
      </c>
      <c r="E1080" s="626"/>
      <c r="F1080" s="269"/>
      <c r="G1080" s="268"/>
      <c r="H1080" s="269"/>
    </row>
    <row r="1081" spans="1:8" s="126" customFormat="1">
      <c r="A1081" s="538"/>
      <c r="B1081" s="291">
        <f t="shared" si="42"/>
        <v>1</v>
      </c>
      <c r="C1081" s="346" t="s">
        <v>1316</v>
      </c>
      <c r="D1081" s="626" t="s">
        <v>1294</v>
      </c>
      <c r="E1081" s="626"/>
      <c r="F1081" s="269"/>
      <c r="G1081" s="268"/>
      <c r="H1081" s="269"/>
    </row>
    <row r="1082" spans="1:8" s="126" customFormat="1">
      <c r="A1082" s="538"/>
      <c r="B1082" s="291">
        <f t="shared" si="42"/>
        <v>1</v>
      </c>
      <c r="C1082" s="346" t="s">
        <v>1295</v>
      </c>
      <c r="D1082" s="626" t="s">
        <v>1296</v>
      </c>
      <c r="E1082" s="626"/>
      <c r="F1082" s="269"/>
      <c r="G1082" s="268"/>
      <c r="H1082" s="269"/>
    </row>
    <row r="1083" spans="1:8" s="126" customFormat="1">
      <c r="A1083" s="538"/>
      <c r="B1083" s="291">
        <f t="shared" si="42"/>
        <v>1</v>
      </c>
      <c r="C1083" s="430" t="s">
        <v>1317</v>
      </c>
      <c r="D1083" s="431"/>
      <c r="E1083" s="431"/>
      <c r="F1083" s="269"/>
      <c r="G1083" s="268"/>
      <c r="H1083" s="269"/>
    </row>
    <row r="1084" spans="1:8" s="126" customFormat="1">
      <c r="A1084" s="538"/>
      <c r="B1084" s="291">
        <f t="shared" si="42"/>
        <v>1</v>
      </c>
      <c r="C1084" s="430" t="s">
        <v>1318</v>
      </c>
      <c r="D1084" s="431"/>
      <c r="E1084" s="431"/>
      <c r="F1084" s="269"/>
      <c r="G1084" s="268"/>
      <c r="H1084" s="269"/>
    </row>
    <row r="1085" spans="1:8" s="126" customFormat="1">
      <c r="A1085" s="538"/>
      <c r="B1085" s="291">
        <f>IF(A1085="",B1083,B1083+1)</f>
        <v>1</v>
      </c>
      <c r="C1085" s="430" t="s">
        <v>1270</v>
      </c>
      <c r="D1085" s="431"/>
      <c r="E1085" s="431"/>
      <c r="F1085" s="269"/>
      <c r="G1085" s="268"/>
      <c r="H1085" s="269"/>
    </row>
    <row r="1086" spans="1:8" s="126" customFormat="1">
      <c r="A1086" s="538"/>
      <c r="B1086" s="291">
        <f>IF(A1086="",B1083,B1083+1)</f>
        <v>1</v>
      </c>
      <c r="C1086" s="430" t="s">
        <v>1319</v>
      </c>
      <c r="D1086" s="431"/>
      <c r="E1086" s="431"/>
      <c r="F1086" s="269"/>
      <c r="G1086" s="268"/>
      <c r="H1086" s="269"/>
    </row>
    <row r="1087" spans="1:8" s="126" customFormat="1">
      <c r="A1087" s="538"/>
      <c r="B1087" s="291">
        <f>IF(A1087="",B1081,B1081+1)</f>
        <v>1</v>
      </c>
      <c r="C1087" s="346" t="s">
        <v>1320</v>
      </c>
      <c r="D1087" s="431" t="s">
        <v>1321</v>
      </c>
      <c r="E1087" s="431"/>
      <c r="F1087" s="269"/>
      <c r="G1087" s="268"/>
      <c r="H1087" s="269"/>
    </row>
    <row r="1088" spans="1:8" s="126" customFormat="1" ht="12.75" customHeight="1">
      <c r="A1088" s="538"/>
      <c r="B1088" s="291">
        <f>IF(A1088="",B1082,B1082+1)</f>
        <v>1</v>
      </c>
      <c r="C1088" s="346" t="s">
        <v>1322</v>
      </c>
      <c r="D1088" s="626" t="s">
        <v>1323</v>
      </c>
      <c r="E1088" s="626"/>
      <c r="F1088" s="269"/>
      <c r="G1088" s="268"/>
      <c r="H1088" s="269"/>
    </row>
    <row r="1089" spans="1:8" s="126" customFormat="1">
      <c r="A1089" s="538"/>
      <c r="B1089" s="291">
        <f>IF(A1089="",B1083,B1083+1)</f>
        <v>1</v>
      </c>
      <c r="C1089" s="346" t="s">
        <v>1324</v>
      </c>
      <c r="D1089" s="431" t="s">
        <v>1325</v>
      </c>
      <c r="E1089" s="431"/>
      <c r="F1089" s="269"/>
      <c r="G1089" s="268"/>
      <c r="H1089" s="269"/>
    </row>
    <row r="1090" spans="1:8" s="126" customFormat="1" ht="12.75" customHeight="1">
      <c r="A1090" s="538"/>
      <c r="B1090" s="291">
        <f>IF(A1090="",B1083,B1083+1)</f>
        <v>1</v>
      </c>
      <c r="C1090" s="346" t="s">
        <v>1326</v>
      </c>
      <c r="D1090" s="626" t="s">
        <v>1327</v>
      </c>
      <c r="E1090" s="626"/>
      <c r="F1090" s="269"/>
      <c r="G1090" s="268"/>
      <c r="H1090" s="269"/>
    </row>
    <row r="1091" spans="1:8" s="126" customFormat="1" ht="12.75" customHeight="1">
      <c r="A1091" s="538"/>
      <c r="B1091" s="291">
        <f>IF(A1091="",B1084,B1084+1)</f>
        <v>1</v>
      </c>
      <c r="C1091" s="346" t="s">
        <v>1328</v>
      </c>
      <c r="D1091" s="626" t="s">
        <v>1329</v>
      </c>
      <c r="E1091" s="626"/>
      <c r="F1091" s="269"/>
      <c r="G1091" s="268"/>
      <c r="H1091" s="269"/>
    </row>
    <row r="1092" spans="1:8" s="126" customFormat="1">
      <c r="A1092" s="538"/>
      <c r="B1092" s="291">
        <f t="shared" ref="B1092:B1155" si="43">IF(A1092="",B1091,B1091+1)</f>
        <v>1</v>
      </c>
      <c r="C1092" s="346" t="s">
        <v>1330</v>
      </c>
      <c r="D1092" s="626" t="s">
        <v>1331</v>
      </c>
      <c r="E1092" s="626"/>
      <c r="F1092" s="269"/>
      <c r="G1092" s="268"/>
      <c r="H1092" s="269"/>
    </row>
    <row r="1093" spans="1:8" s="126" customFormat="1">
      <c r="A1093" s="538"/>
      <c r="B1093" s="291">
        <f t="shared" si="43"/>
        <v>1</v>
      </c>
      <c r="C1093" s="627" t="s">
        <v>1332</v>
      </c>
      <c r="D1093" s="627"/>
      <c r="E1093" s="627"/>
      <c r="F1093" s="269"/>
      <c r="G1093" s="268"/>
      <c r="H1093" s="269"/>
    </row>
    <row r="1094" spans="1:8" s="126" customFormat="1">
      <c r="A1094" s="538"/>
      <c r="B1094" s="291">
        <f t="shared" si="43"/>
        <v>1</v>
      </c>
      <c r="C1094" s="627" t="s">
        <v>1333</v>
      </c>
      <c r="D1094" s="627"/>
      <c r="E1094" s="627"/>
      <c r="F1094" s="269"/>
      <c r="G1094" s="268"/>
      <c r="H1094" s="269"/>
    </row>
    <row r="1095" spans="1:8" s="113" customFormat="1">
      <c r="A1095" s="537"/>
      <c r="B1095" s="291">
        <f t="shared" si="43"/>
        <v>1</v>
      </c>
      <c r="C1095" s="600" t="s">
        <v>1334</v>
      </c>
      <c r="D1095" s="600"/>
      <c r="E1095" s="600"/>
      <c r="F1095" s="300"/>
      <c r="G1095" s="311"/>
      <c r="H1095" s="300"/>
    </row>
    <row r="1096" spans="1:8" s="113" customFormat="1">
      <c r="A1096" s="537"/>
      <c r="B1096" s="291">
        <f t="shared" si="43"/>
        <v>1</v>
      </c>
      <c r="C1096" s="600"/>
      <c r="D1096" s="600"/>
      <c r="E1096" s="600"/>
      <c r="F1096" s="300"/>
      <c r="G1096" s="311"/>
      <c r="H1096" s="300"/>
    </row>
    <row r="1097" spans="1:8" s="113" customFormat="1">
      <c r="A1097" s="537"/>
      <c r="B1097" s="291">
        <f t="shared" si="43"/>
        <v>1</v>
      </c>
      <c r="C1097" s="600"/>
      <c r="D1097" s="600"/>
      <c r="E1097" s="600"/>
      <c r="F1097" s="300"/>
      <c r="G1097" s="299"/>
      <c r="H1097" s="300"/>
    </row>
    <row r="1098" spans="1:8" s="113" customFormat="1">
      <c r="A1098" s="537"/>
      <c r="B1098" s="291">
        <f t="shared" si="43"/>
        <v>1</v>
      </c>
      <c r="C1098" s="600"/>
      <c r="D1098" s="600"/>
      <c r="E1098" s="600"/>
      <c r="F1098" s="300"/>
      <c r="G1098" s="299"/>
      <c r="H1098" s="300"/>
    </row>
    <row r="1099" spans="1:8" s="113" customFormat="1">
      <c r="A1099" s="537"/>
      <c r="B1099" s="291">
        <f t="shared" si="43"/>
        <v>1</v>
      </c>
      <c r="C1099" s="600"/>
      <c r="D1099" s="600"/>
      <c r="E1099" s="600"/>
      <c r="F1099" s="300"/>
      <c r="G1099" s="299"/>
      <c r="H1099" s="300"/>
    </row>
    <row r="1100" spans="1:8" s="113" customFormat="1" ht="12" customHeight="1">
      <c r="A1100" s="537"/>
      <c r="B1100" s="291">
        <f t="shared" si="43"/>
        <v>1</v>
      </c>
      <c r="C1100" s="600" t="s">
        <v>1335</v>
      </c>
      <c r="D1100" s="600"/>
      <c r="E1100" s="600"/>
      <c r="F1100" s="300"/>
      <c r="G1100" s="299"/>
      <c r="H1100" s="300"/>
    </row>
    <row r="1101" spans="1:8" s="113" customFormat="1" ht="12.75" customHeight="1">
      <c r="A1101" s="537"/>
      <c r="B1101" s="291">
        <f t="shared" si="43"/>
        <v>1</v>
      </c>
      <c r="C1101" s="600" t="s">
        <v>1336</v>
      </c>
      <c r="D1101" s="600"/>
      <c r="E1101" s="600"/>
      <c r="F1101" s="300"/>
      <c r="G1101" s="311"/>
      <c r="H1101" s="300"/>
    </row>
    <row r="1102" spans="1:8" s="113" customFormat="1" ht="12.75" customHeight="1">
      <c r="A1102" s="537"/>
      <c r="B1102" s="291">
        <f t="shared" si="43"/>
        <v>1</v>
      </c>
      <c r="C1102" s="600"/>
      <c r="D1102" s="600"/>
      <c r="E1102" s="600"/>
      <c r="F1102" s="300"/>
      <c r="G1102" s="311"/>
      <c r="H1102" s="300"/>
    </row>
    <row r="1103" spans="1:8" s="113" customFormat="1">
      <c r="A1103" s="537"/>
      <c r="B1103" s="291">
        <f t="shared" si="43"/>
        <v>1</v>
      </c>
      <c r="C1103" s="600" t="s">
        <v>1337</v>
      </c>
      <c r="D1103" s="600"/>
      <c r="E1103" s="600"/>
      <c r="F1103" s="300"/>
      <c r="G1103" s="299"/>
      <c r="H1103" s="300"/>
    </row>
    <row r="1104" spans="1:8" s="113" customFormat="1" ht="12.75" customHeight="1">
      <c r="A1104" s="537"/>
      <c r="B1104" s="291">
        <f t="shared" si="43"/>
        <v>1</v>
      </c>
      <c r="C1104" s="600" t="s">
        <v>1338</v>
      </c>
      <c r="D1104" s="600"/>
      <c r="E1104" s="600"/>
      <c r="F1104" s="300"/>
      <c r="G1104" s="299"/>
      <c r="H1104" s="300"/>
    </row>
    <row r="1105" spans="1:8" s="113" customFormat="1" ht="12.75" customHeight="1">
      <c r="A1105" s="537"/>
      <c r="B1105" s="291">
        <f t="shared" si="43"/>
        <v>1</v>
      </c>
      <c r="C1105" s="600"/>
      <c r="D1105" s="600"/>
      <c r="E1105" s="600"/>
      <c r="F1105" s="300"/>
      <c r="G1105" s="299"/>
      <c r="H1105" s="300"/>
    </row>
    <row r="1106" spans="1:8" s="113" customFormat="1" ht="12.75" customHeight="1">
      <c r="A1106" s="537"/>
      <c r="B1106" s="291">
        <f t="shared" si="43"/>
        <v>1</v>
      </c>
      <c r="C1106" s="600"/>
      <c r="D1106" s="600"/>
      <c r="E1106" s="600"/>
      <c r="F1106" s="300"/>
      <c r="G1106" s="299"/>
      <c r="H1106" s="300"/>
    </row>
    <row r="1107" spans="1:8" s="113" customFormat="1" ht="12.75" customHeight="1">
      <c r="A1107" s="537"/>
      <c r="B1107" s="291">
        <f t="shared" si="43"/>
        <v>1</v>
      </c>
      <c r="C1107" s="600" t="s">
        <v>1339</v>
      </c>
      <c r="D1107" s="600"/>
      <c r="E1107" s="600"/>
      <c r="F1107" s="300"/>
      <c r="G1107" s="299"/>
      <c r="H1107" s="300"/>
    </row>
    <row r="1108" spans="1:8" s="113" customFormat="1" ht="12.75" customHeight="1">
      <c r="A1108" s="537"/>
      <c r="B1108" s="291">
        <f t="shared" si="43"/>
        <v>1</v>
      </c>
      <c r="C1108" s="600"/>
      <c r="D1108" s="600"/>
      <c r="E1108" s="600"/>
      <c r="F1108" s="300"/>
      <c r="G1108" s="299"/>
      <c r="H1108" s="300"/>
    </row>
    <row r="1109" spans="1:8" s="113" customFormat="1" ht="12.75" customHeight="1">
      <c r="A1109" s="537"/>
      <c r="B1109" s="291">
        <f t="shared" si="43"/>
        <v>1</v>
      </c>
      <c r="C1109" s="600"/>
      <c r="D1109" s="600"/>
      <c r="E1109" s="600"/>
      <c r="F1109" s="300"/>
      <c r="G1109" s="299"/>
      <c r="H1109" s="300"/>
    </row>
    <row r="1110" spans="1:8" s="113" customFormat="1" ht="12.75" customHeight="1">
      <c r="A1110" s="537"/>
      <c r="B1110" s="291">
        <f t="shared" si="43"/>
        <v>1</v>
      </c>
      <c r="C1110" s="600" t="s">
        <v>1340</v>
      </c>
      <c r="D1110" s="600"/>
      <c r="E1110" s="600"/>
      <c r="F1110" s="300"/>
      <c r="G1110" s="299"/>
      <c r="H1110" s="300"/>
    </row>
    <row r="1111" spans="1:8" s="113" customFormat="1" ht="12.75" customHeight="1">
      <c r="A1111" s="537"/>
      <c r="B1111" s="291">
        <f t="shared" si="43"/>
        <v>1</v>
      </c>
      <c r="C1111" s="600"/>
      <c r="D1111" s="600"/>
      <c r="E1111" s="600"/>
      <c r="F1111" s="300"/>
      <c r="G1111" s="299"/>
      <c r="H1111" s="300"/>
    </row>
    <row r="1112" spans="1:8" s="113" customFormat="1" ht="12.75" customHeight="1">
      <c r="A1112" s="537"/>
      <c r="B1112" s="291">
        <f t="shared" si="43"/>
        <v>1</v>
      </c>
      <c r="C1112" s="600"/>
      <c r="D1112" s="600"/>
      <c r="E1112" s="600"/>
      <c r="F1112" s="300"/>
      <c r="G1112" s="299"/>
      <c r="H1112" s="300"/>
    </row>
    <row r="1113" spans="1:8" s="113" customFormat="1" ht="12.75" customHeight="1">
      <c r="A1113" s="537"/>
      <c r="B1113" s="291">
        <f t="shared" si="43"/>
        <v>1</v>
      </c>
      <c r="C1113" s="600" t="s">
        <v>1341</v>
      </c>
      <c r="D1113" s="600"/>
      <c r="E1113" s="600"/>
      <c r="F1113" s="300"/>
      <c r="G1113" s="299"/>
      <c r="H1113" s="300"/>
    </row>
    <row r="1114" spans="1:8" s="113" customFormat="1">
      <c r="A1114" s="537"/>
      <c r="B1114" s="291">
        <f t="shared" si="43"/>
        <v>1</v>
      </c>
      <c r="C1114" s="600"/>
      <c r="D1114" s="600"/>
      <c r="E1114" s="600"/>
      <c r="F1114" s="300"/>
      <c r="G1114" s="299"/>
      <c r="H1114" s="300"/>
    </row>
    <row r="1115" spans="1:8" s="113" customFormat="1" ht="12.75" customHeight="1">
      <c r="A1115" s="537"/>
      <c r="B1115" s="291">
        <f t="shared" si="43"/>
        <v>1</v>
      </c>
      <c r="C1115" s="600" t="s">
        <v>1342</v>
      </c>
      <c r="D1115" s="600"/>
      <c r="E1115" s="600"/>
      <c r="F1115" s="300"/>
      <c r="G1115" s="299"/>
      <c r="H1115" s="300"/>
    </row>
    <row r="1116" spans="1:8" s="113" customFormat="1">
      <c r="A1116" s="537"/>
      <c r="B1116" s="291">
        <f t="shared" si="43"/>
        <v>1</v>
      </c>
      <c r="C1116" s="402" t="s">
        <v>1343</v>
      </c>
      <c r="D1116" s="402"/>
      <c r="E1116" s="402"/>
      <c r="F1116" s="300"/>
      <c r="G1116" s="299"/>
      <c r="H1116" s="300"/>
    </row>
    <row r="1117" spans="1:8" s="113" customFormat="1">
      <c r="A1117" s="537"/>
      <c r="B1117" s="291">
        <f t="shared" si="43"/>
        <v>1</v>
      </c>
      <c r="C1117" s="402" t="s">
        <v>1344</v>
      </c>
      <c r="D1117" s="402"/>
      <c r="E1117" s="402"/>
      <c r="F1117" s="300"/>
      <c r="G1117" s="299"/>
      <c r="H1117" s="300"/>
    </row>
    <row r="1118" spans="1:8" s="113" customFormat="1">
      <c r="A1118" s="537"/>
      <c r="B1118" s="291">
        <f t="shared" si="43"/>
        <v>1</v>
      </c>
      <c r="C1118" s="600" t="s">
        <v>1345</v>
      </c>
      <c r="D1118" s="600"/>
      <c r="E1118" s="600"/>
      <c r="F1118" s="300"/>
      <c r="G1118" s="311"/>
      <c r="H1118" s="300"/>
    </row>
    <row r="1119" spans="1:8" s="113" customFormat="1">
      <c r="A1119" s="537"/>
      <c r="B1119" s="291">
        <f t="shared" si="43"/>
        <v>1</v>
      </c>
      <c r="C1119" s="600"/>
      <c r="D1119" s="600"/>
      <c r="E1119" s="600"/>
      <c r="F1119" s="300"/>
      <c r="G1119" s="311"/>
      <c r="H1119" s="300"/>
    </row>
    <row r="1120" spans="1:8" s="113" customFormat="1">
      <c r="A1120" s="537"/>
      <c r="B1120" s="291">
        <f t="shared" si="43"/>
        <v>1</v>
      </c>
      <c r="C1120" s="600"/>
      <c r="D1120" s="600"/>
      <c r="E1120" s="600"/>
      <c r="F1120" s="300"/>
      <c r="G1120" s="299"/>
      <c r="H1120" s="300"/>
    </row>
    <row r="1121" spans="1:256" s="113" customFormat="1">
      <c r="A1121" s="537"/>
      <c r="B1121" s="291">
        <f t="shared" si="43"/>
        <v>1</v>
      </c>
      <c r="C1121" s="600"/>
      <c r="D1121" s="600"/>
      <c r="E1121" s="600"/>
      <c r="F1121" s="300"/>
      <c r="G1121" s="299"/>
      <c r="H1121" s="300"/>
    </row>
    <row r="1122" spans="1:256" s="113" customFormat="1">
      <c r="A1122" s="537"/>
      <c r="B1122" s="291">
        <f t="shared" si="43"/>
        <v>1</v>
      </c>
      <c r="C1122" s="600" t="s">
        <v>1346</v>
      </c>
      <c r="D1122" s="600"/>
      <c r="E1122" s="600"/>
      <c r="F1122" s="300"/>
      <c r="G1122" s="311"/>
      <c r="H1122" s="300"/>
    </row>
    <row r="1123" spans="1:256" s="113" customFormat="1">
      <c r="A1123" s="537"/>
      <c r="B1123" s="291">
        <f t="shared" si="43"/>
        <v>1</v>
      </c>
      <c r="C1123" s="600"/>
      <c r="D1123" s="600"/>
      <c r="E1123" s="600"/>
      <c r="F1123" s="300"/>
      <c r="G1123" s="311"/>
      <c r="H1123" s="300"/>
    </row>
    <row r="1124" spans="1:256" s="113" customFormat="1">
      <c r="A1124" s="537"/>
      <c r="B1124" s="291">
        <f t="shared" si="43"/>
        <v>1</v>
      </c>
      <c r="C1124" s="600"/>
      <c r="D1124" s="600"/>
      <c r="E1124" s="600"/>
      <c r="F1124" s="300"/>
      <c r="G1124" s="299"/>
      <c r="H1124" s="300"/>
    </row>
    <row r="1125" spans="1:256" s="113" customFormat="1">
      <c r="A1125" s="537"/>
      <c r="B1125" s="291">
        <f t="shared" si="43"/>
        <v>1</v>
      </c>
      <c r="C1125" s="600"/>
      <c r="D1125" s="600"/>
      <c r="E1125" s="600"/>
      <c r="F1125" s="300"/>
      <c r="G1125" s="299"/>
      <c r="H1125" s="300"/>
    </row>
    <row r="1126" spans="1:256" s="113" customFormat="1">
      <c r="A1126" s="537"/>
      <c r="B1126" s="291">
        <f t="shared" si="43"/>
        <v>1</v>
      </c>
      <c r="C1126" s="600"/>
      <c r="D1126" s="600"/>
      <c r="E1126" s="600"/>
      <c r="F1126" s="300"/>
      <c r="G1126" s="299"/>
      <c r="H1126" s="300"/>
    </row>
    <row r="1127" spans="1:256" s="113" customFormat="1">
      <c r="A1127" s="537"/>
      <c r="B1127" s="291">
        <f t="shared" si="43"/>
        <v>1</v>
      </c>
      <c r="C1127" s="600"/>
      <c r="D1127" s="600"/>
      <c r="E1127" s="600"/>
      <c r="F1127" s="300"/>
      <c r="G1127" s="299"/>
      <c r="H1127" s="300"/>
    </row>
    <row r="1128" spans="1:256" s="113" customFormat="1">
      <c r="A1128" s="537"/>
      <c r="B1128" s="291">
        <f t="shared" si="43"/>
        <v>1</v>
      </c>
      <c r="C1128" s="600"/>
      <c r="D1128" s="600"/>
      <c r="E1128" s="600"/>
      <c r="F1128" s="300"/>
      <c r="G1128" s="299"/>
      <c r="H1128" s="300"/>
    </row>
    <row r="1129" spans="1:256" s="113" customFormat="1">
      <c r="A1129" s="537"/>
      <c r="B1129" s="291">
        <f t="shared" si="43"/>
        <v>1</v>
      </c>
      <c r="C1129" s="600"/>
      <c r="D1129" s="600"/>
      <c r="E1129" s="600"/>
      <c r="F1129" s="300"/>
      <c r="G1129" s="299"/>
      <c r="H1129" s="300"/>
    </row>
    <row r="1130" spans="1:256" s="126" customFormat="1">
      <c r="A1130" s="538"/>
      <c r="B1130" s="291">
        <f t="shared" si="43"/>
        <v>1</v>
      </c>
      <c r="C1130" s="352"/>
      <c r="D1130" s="352"/>
      <c r="E1130" s="352"/>
      <c r="F1130" s="269"/>
      <c r="G1130" s="268"/>
      <c r="H1130" s="269"/>
    </row>
    <row r="1131" spans="1:256" s="383" customFormat="1">
      <c r="A1131" s="548"/>
      <c r="B1131" s="291">
        <f t="shared" si="43"/>
        <v>1</v>
      </c>
      <c r="C1131" s="360" t="s">
        <v>882</v>
      </c>
      <c r="D1131" s="391">
        <v>1</v>
      </c>
      <c r="E1131" s="392" t="str">
        <f>IF(OR(D1131="",D1131=1),"","a")</f>
        <v/>
      </c>
      <c r="F1131" s="435">
        <v>0</v>
      </c>
      <c r="G1131" s="392" t="str">
        <f>IF(N(D1131)=0,0,"Kn")</f>
        <v>Kn</v>
      </c>
      <c r="H1131" s="388">
        <f>F1131*D1131</f>
        <v>0</v>
      </c>
    </row>
    <row r="1132" spans="1:256" s="345" customFormat="1">
      <c r="A1132" s="544"/>
      <c r="B1132" s="291">
        <f t="shared" si="43"/>
        <v>1</v>
      </c>
      <c r="C1132" s="428"/>
      <c r="D1132" s="428"/>
      <c r="E1132" s="428"/>
      <c r="F1132" s="428"/>
      <c r="G1132" s="343"/>
      <c r="H1132" s="344"/>
    </row>
    <row r="1133" spans="1:256" ht="12.75" customHeight="1">
      <c r="A1133" s="537"/>
      <c r="B1133" s="346" t="s">
        <v>600</v>
      </c>
      <c r="C1133" s="600" t="s">
        <v>1347</v>
      </c>
      <c r="D1133" s="600"/>
      <c r="E1133" s="600"/>
      <c r="F1133" s="113"/>
      <c r="G1133" s="113"/>
      <c r="H1133" s="267"/>
      <c r="I1133" s="113"/>
      <c r="J1133" s="113"/>
      <c r="K1133" s="113"/>
      <c r="L1133" s="113"/>
      <c r="M1133" s="113"/>
      <c r="N1133" s="113"/>
      <c r="O1133" s="113"/>
      <c r="P1133" s="113"/>
      <c r="Q1133" s="113"/>
      <c r="R1133" s="113"/>
      <c r="S1133" s="113"/>
      <c r="T1133" s="113"/>
      <c r="U1133" s="113"/>
      <c r="V1133" s="113"/>
      <c r="W1133" s="113"/>
      <c r="X1133" s="113"/>
      <c r="Y1133" s="113"/>
      <c r="Z1133" s="113"/>
      <c r="AA1133" s="113"/>
      <c r="AB1133" s="113"/>
      <c r="AC1133" s="113"/>
      <c r="AD1133" s="113"/>
      <c r="AE1133" s="113"/>
      <c r="AF1133" s="113"/>
      <c r="AG1133" s="113"/>
      <c r="AH1133" s="113"/>
      <c r="AI1133" s="113"/>
      <c r="AJ1133" s="113"/>
      <c r="AK1133" s="113"/>
      <c r="AL1133" s="113"/>
      <c r="AM1133" s="113"/>
      <c r="AN1133" s="113"/>
      <c r="AO1133" s="113"/>
      <c r="AP1133" s="113"/>
      <c r="AQ1133" s="113"/>
      <c r="AR1133" s="113"/>
      <c r="AS1133" s="113"/>
      <c r="AT1133" s="113"/>
      <c r="AU1133" s="113"/>
      <c r="AV1133" s="113"/>
      <c r="AW1133" s="113"/>
      <c r="AX1133" s="113"/>
      <c r="AY1133" s="113"/>
      <c r="AZ1133" s="113"/>
      <c r="BA1133" s="113"/>
      <c r="BB1133" s="113"/>
      <c r="BC1133" s="113"/>
      <c r="BD1133" s="113"/>
      <c r="BE1133" s="113"/>
      <c r="BF1133" s="113"/>
      <c r="BG1133" s="113"/>
      <c r="BH1133" s="113"/>
      <c r="BI1133" s="113"/>
      <c r="BJ1133" s="113"/>
      <c r="BK1133" s="113"/>
      <c r="BL1133" s="113"/>
      <c r="BM1133" s="113"/>
      <c r="BN1133" s="113"/>
      <c r="BO1133" s="113"/>
      <c r="BP1133" s="113"/>
      <c r="BQ1133" s="113"/>
      <c r="BR1133" s="113"/>
      <c r="BS1133" s="113"/>
      <c r="BT1133" s="113"/>
      <c r="BU1133" s="113"/>
      <c r="BV1133" s="113"/>
      <c r="BW1133" s="113"/>
      <c r="BX1133" s="113"/>
      <c r="BY1133" s="113"/>
      <c r="BZ1133" s="113"/>
      <c r="CA1133" s="113"/>
      <c r="CB1133" s="113"/>
      <c r="CC1133" s="113"/>
      <c r="CD1133" s="113"/>
      <c r="CE1133" s="113"/>
      <c r="CF1133" s="113"/>
      <c r="CG1133" s="113"/>
      <c r="CH1133" s="113"/>
      <c r="CI1133" s="113"/>
      <c r="CJ1133" s="113"/>
      <c r="CK1133" s="113"/>
      <c r="CL1133" s="113"/>
      <c r="CM1133" s="113"/>
      <c r="CN1133" s="113"/>
      <c r="CO1133" s="113"/>
      <c r="CP1133" s="113"/>
      <c r="CQ1133" s="113"/>
      <c r="CR1133" s="113"/>
      <c r="CS1133" s="113"/>
      <c r="CT1133" s="113"/>
      <c r="CU1133" s="113"/>
      <c r="CV1133" s="113"/>
      <c r="CW1133" s="113"/>
      <c r="CX1133" s="113"/>
      <c r="CY1133" s="113"/>
      <c r="CZ1133" s="113"/>
      <c r="DA1133" s="113"/>
      <c r="DB1133" s="113"/>
      <c r="DC1133" s="113"/>
      <c r="DD1133" s="113"/>
      <c r="DE1133" s="113"/>
      <c r="DF1133" s="113"/>
      <c r="DG1133" s="113"/>
      <c r="DH1133" s="113"/>
      <c r="DI1133" s="113"/>
      <c r="DJ1133" s="113"/>
      <c r="DK1133" s="113"/>
      <c r="DL1133" s="113"/>
      <c r="DM1133" s="113"/>
      <c r="DN1133" s="113"/>
      <c r="DO1133" s="113"/>
      <c r="DP1133" s="113"/>
      <c r="DQ1133" s="113"/>
      <c r="DR1133" s="113"/>
      <c r="DS1133" s="113"/>
      <c r="DT1133" s="113"/>
      <c r="DU1133" s="113"/>
      <c r="DV1133" s="113"/>
      <c r="DW1133" s="113"/>
      <c r="DX1133" s="113"/>
      <c r="DY1133" s="113"/>
      <c r="DZ1133" s="113"/>
      <c r="EA1133" s="113"/>
      <c r="EB1133" s="113"/>
      <c r="EC1133" s="113"/>
      <c r="ED1133" s="113"/>
      <c r="EE1133" s="113"/>
      <c r="EF1133" s="113"/>
      <c r="EG1133" s="113"/>
      <c r="EH1133" s="113"/>
      <c r="EI1133" s="113"/>
      <c r="EJ1133" s="113"/>
      <c r="EK1133" s="113"/>
      <c r="EL1133" s="113"/>
      <c r="EM1133" s="113"/>
      <c r="EN1133" s="113"/>
      <c r="EO1133" s="113"/>
      <c r="EP1133" s="113"/>
      <c r="EQ1133" s="113"/>
      <c r="ER1133" s="113"/>
      <c r="ES1133" s="113"/>
      <c r="ET1133" s="113"/>
      <c r="EU1133" s="113"/>
      <c r="EV1133" s="113"/>
      <c r="EW1133" s="113"/>
      <c r="EX1133" s="113"/>
      <c r="EY1133" s="113"/>
      <c r="EZ1133" s="113"/>
      <c r="FA1133" s="113"/>
      <c r="FB1133" s="113"/>
      <c r="FC1133" s="113"/>
      <c r="FD1133" s="113"/>
      <c r="FE1133" s="113"/>
      <c r="FF1133" s="113"/>
      <c r="FG1133" s="113"/>
      <c r="FH1133" s="113"/>
      <c r="FI1133" s="113"/>
      <c r="FJ1133" s="113"/>
      <c r="FK1133" s="113"/>
      <c r="FL1133" s="113"/>
      <c r="FM1133" s="113"/>
      <c r="FN1133" s="113"/>
      <c r="FO1133" s="113"/>
      <c r="FP1133" s="113"/>
      <c r="FQ1133" s="113"/>
      <c r="FR1133" s="113"/>
      <c r="FS1133" s="113"/>
      <c r="FT1133" s="113"/>
      <c r="FU1133" s="113"/>
      <c r="FV1133" s="113"/>
      <c r="FW1133" s="113"/>
      <c r="FX1133" s="113"/>
      <c r="FY1133" s="113"/>
      <c r="FZ1133" s="113"/>
      <c r="GA1133" s="113"/>
      <c r="GB1133" s="113"/>
      <c r="GC1133" s="113"/>
      <c r="GD1133" s="113"/>
      <c r="GE1133" s="113"/>
      <c r="GF1133" s="113"/>
      <c r="GG1133" s="113"/>
      <c r="GH1133" s="113"/>
      <c r="GI1133" s="113"/>
      <c r="GJ1133" s="113"/>
      <c r="GK1133" s="113"/>
      <c r="GL1133" s="113"/>
      <c r="GM1133" s="113"/>
      <c r="GN1133" s="113"/>
      <c r="GO1133" s="113"/>
      <c r="GP1133" s="113"/>
      <c r="GQ1133" s="113"/>
      <c r="GR1133" s="113"/>
      <c r="GS1133" s="113"/>
      <c r="GT1133" s="113"/>
      <c r="GU1133" s="113"/>
      <c r="GV1133" s="113"/>
      <c r="GW1133" s="113"/>
      <c r="GX1133" s="113"/>
      <c r="GY1133" s="113"/>
      <c r="GZ1133" s="113"/>
      <c r="HA1133" s="113"/>
      <c r="HB1133" s="113"/>
      <c r="HC1133" s="113"/>
      <c r="HD1133" s="113"/>
      <c r="HE1133" s="113"/>
      <c r="HF1133" s="113"/>
      <c r="HG1133" s="113"/>
      <c r="HH1133" s="113"/>
      <c r="HI1133" s="113"/>
      <c r="HJ1133" s="113"/>
      <c r="HK1133" s="113"/>
      <c r="HL1133" s="113"/>
      <c r="HM1133" s="113"/>
      <c r="HN1133" s="113"/>
      <c r="HO1133" s="113"/>
      <c r="HP1133" s="113"/>
      <c r="HQ1133" s="113"/>
      <c r="HR1133" s="113"/>
      <c r="HS1133" s="113"/>
      <c r="HT1133" s="113"/>
      <c r="HU1133" s="113"/>
      <c r="HV1133" s="113"/>
      <c r="HW1133" s="113"/>
      <c r="HX1133" s="113"/>
      <c r="HY1133" s="113"/>
      <c r="HZ1133" s="113"/>
      <c r="IA1133" s="113"/>
      <c r="IB1133" s="113"/>
      <c r="IC1133" s="113"/>
      <c r="ID1133" s="113"/>
      <c r="IE1133" s="113"/>
      <c r="IF1133" s="113"/>
      <c r="IG1133" s="113"/>
      <c r="IH1133" s="113"/>
      <c r="II1133" s="113"/>
      <c r="IJ1133" s="113"/>
      <c r="IK1133" s="113"/>
      <c r="IL1133" s="113"/>
      <c r="IM1133" s="113"/>
      <c r="IN1133" s="113"/>
      <c r="IO1133" s="113"/>
      <c r="IP1133" s="113"/>
      <c r="IQ1133" s="113"/>
      <c r="IR1133" s="113"/>
      <c r="IS1133" s="113"/>
      <c r="IT1133" s="113"/>
      <c r="IU1133" s="113"/>
      <c r="IV1133" s="113"/>
    </row>
    <row r="1134" spans="1:256">
      <c r="A1134" s="537"/>
      <c r="B1134" s="291" t="str">
        <f t="shared" si="43"/>
        <v>2</v>
      </c>
      <c r="C1134" s="600"/>
      <c r="D1134" s="600"/>
      <c r="E1134" s="600"/>
      <c r="F1134" s="113"/>
      <c r="G1134" s="113"/>
      <c r="H1134" s="267"/>
      <c r="I1134" s="113"/>
      <c r="J1134" s="113"/>
      <c r="K1134" s="113"/>
      <c r="L1134" s="113"/>
      <c r="M1134" s="113"/>
      <c r="N1134" s="113"/>
      <c r="O1134" s="113"/>
      <c r="P1134" s="113"/>
      <c r="Q1134" s="113"/>
      <c r="R1134" s="113"/>
      <c r="S1134" s="113"/>
      <c r="T1134" s="113"/>
      <c r="U1134" s="113"/>
      <c r="V1134" s="113"/>
      <c r="W1134" s="113"/>
      <c r="X1134" s="113"/>
      <c r="Y1134" s="113"/>
      <c r="Z1134" s="113"/>
      <c r="AA1134" s="113"/>
      <c r="AB1134" s="113"/>
      <c r="AC1134" s="113"/>
      <c r="AD1134" s="113"/>
      <c r="AE1134" s="113"/>
      <c r="AF1134" s="113"/>
      <c r="AG1134" s="113"/>
      <c r="AH1134" s="113"/>
      <c r="AI1134" s="113"/>
      <c r="AJ1134" s="113"/>
      <c r="AK1134" s="113"/>
      <c r="AL1134" s="113"/>
      <c r="AM1134" s="113"/>
      <c r="AN1134" s="113"/>
      <c r="AO1134" s="113"/>
      <c r="AP1134" s="113"/>
      <c r="AQ1134" s="113"/>
      <c r="AR1134" s="113"/>
      <c r="AS1134" s="113"/>
      <c r="AT1134" s="113"/>
      <c r="AU1134" s="113"/>
      <c r="AV1134" s="113"/>
      <c r="AW1134" s="113"/>
      <c r="AX1134" s="113"/>
      <c r="AY1134" s="113"/>
      <c r="AZ1134" s="113"/>
      <c r="BA1134" s="113"/>
      <c r="BB1134" s="113"/>
      <c r="BC1134" s="113"/>
      <c r="BD1134" s="113"/>
      <c r="BE1134" s="113"/>
      <c r="BF1134" s="113"/>
      <c r="BG1134" s="113"/>
      <c r="BH1134" s="113"/>
      <c r="BI1134" s="113"/>
      <c r="BJ1134" s="113"/>
      <c r="BK1134" s="113"/>
      <c r="BL1134" s="113"/>
      <c r="BM1134" s="113"/>
      <c r="BN1134" s="113"/>
      <c r="BO1134" s="113"/>
      <c r="BP1134" s="113"/>
      <c r="BQ1134" s="113"/>
      <c r="BR1134" s="113"/>
      <c r="BS1134" s="113"/>
      <c r="BT1134" s="113"/>
      <c r="BU1134" s="113"/>
      <c r="BV1134" s="113"/>
      <c r="BW1134" s="113"/>
      <c r="BX1134" s="113"/>
      <c r="BY1134" s="113"/>
      <c r="BZ1134" s="113"/>
      <c r="CA1134" s="113"/>
      <c r="CB1134" s="113"/>
      <c r="CC1134" s="113"/>
      <c r="CD1134" s="113"/>
      <c r="CE1134" s="113"/>
      <c r="CF1134" s="113"/>
      <c r="CG1134" s="113"/>
      <c r="CH1134" s="113"/>
      <c r="CI1134" s="113"/>
      <c r="CJ1134" s="113"/>
      <c r="CK1134" s="113"/>
      <c r="CL1134" s="113"/>
      <c r="CM1134" s="113"/>
      <c r="CN1134" s="113"/>
      <c r="CO1134" s="113"/>
      <c r="CP1134" s="113"/>
      <c r="CQ1134" s="113"/>
      <c r="CR1134" s="113"/>
      <c r="CS1134" s="113"/>
      <c r="CT1134" s="113"/>
      <c r="CU1134" s="113"/>
      <c r="CV1134" s="113"/>
      <c r="CW1134" s="113"/>
      <c r="CX1134" s="113"/>
      <c r="CY1134" s="113"/>
      <c r="CZ1134" s="113"/>
      <c r="DA1134" s="113"/>
      <c r="DB1134" s="113"/>
      <c r="DC1134" s="113"/>
      <c r="DD1134" s="113"/>
      <c r="DE1134" s="113"/>
      <c r="DF1134" s="113"/>
      <c r="DG1134" s="113"/>
      <c r="DH1134" s="113"/>
      <c r="DI1134" s="113"/>
      <c r="DJ1134" s="113"/>
      <c r="DK1134" s="113"/>
      <c r="DL1134" s="113"/>
      <c r="DM1134" s="113"/>
      <c r="DN1134" s="113"/>
      <c r="DO1134" s="113"/>
      <c r="DP1134" s="113"/>
      <c r="DQ1134" s="113"/>
      <c r="DR1134" s="113"/>
      <c r="DS1134" s="113"/>
      <c r="DT1134" s="113"/>
      <c r="DU1134" s="113"/>
      <c r="DV1134" s="113"/>
      <c r="DW1134" s="113"/>
      <c r="DX1134" s="113"/>
      <c r="DY1134" s="113"/>
      <c r="DZ1134" s="113"/>
      <c r="EA1134" s="113"/>
      <c r="EB1134" s="113"/>
      <c r="EC1134" s="113"/>
      <c r="ED1134" s="113"/>
      <c r="EE1134" s="113"/>
      <c r="EF1134" s="113"/>
      <c r="EG1134" s="113"/>
      <c r="EH1134" s="113"/>
      <c r="EI1134" s="113"/>
      <c r="EJ1134" s="113"/>
      <c r="EK1134" s="113"/>
      <c r="EL1134" s="113"/>
      <c r="EM1134" s="113"/>
      <c r="EN1134" s="113"/>
      <c r="EO1134" s="113"/>
      <c r="EP1134" s="113"/>
      <c r="EQ1134" s="113"/>
      <c r="ER1134" s="113"/>
      <c r="ES1134" s="113"/>
      <c r="ET1134" s="113"/>
      <c r="EU1134" s="113"/>
      <c r="EV1134" s="113"/>
      <c r="EW1134" s="113"/>
      <c r="EX1134" s="113"/>
      <c r="EY1134" s="113"/>
      <c r="EZ1134" s="113"/>
      <c r="FA1134" s="113"/>
      <c r="FB1134" s="113"/>
      <c r="FC1134" s="113"/>
      <c r="FD1134" s="113"/>
      <c r="FE1134" s="113"/>
      <c r="FF1134" s="113"/>
      <c r="FG1134" s="113"/>
      <c r="FH1134" s="113"/>
      <c r="FI1134" s="113"/>
      <c r="FJ1134" s="113"/>
      <c r="FK1134" s="113"/>
      <c r="FL1134" s="113"/>
      <c r="FM1134" s="113"/>
      <c r="FN1134" s="113"/>
      <c r="FO1134" s="113"/>
      <c r="FP1134" s="113"/>
      <c r="FQ1134" s="113"/>
      <c r="FR1134" s="113"/>
      <c r="FS1134" s="113"/>
      <c r="FT1134" s="113"/>
      <c r="FU1134" s="113"/>
      <c r="FV1134" s="113"/>
      <c r="FW1134" s="113"/>
      <c r="FX1134" s="113"/>
      <c r="FY1134" s="113"/>
      <c r="FZ1134" s="113"/>
      <c r="GA1134" s="113"/>
      <c r="GB1134" s="113"/>
      <c r="GC1134" s="113"/>
      <c r="GD1134" s="113"/>
      <c r="GE1134" s="113"/>
      <c r="GF1134" s="113"/>
      <c r="GG1134" s="113"/>
      <c r="GH1134" s="113"/>
      <c r="GI1134" s="113"/>
      <c r="GJ1134" s="113"/>
      <c r="GK1134" s="113"/>
      <c r="GL1134" s="113"/>
      <c r="GM1134" s="113"/>
      <c r="GN1134" s="113"/>
      <c r="GO1134" s="113"/>
      <c r="GP1134" s="113"/>
      <c r="GQ1134" s="113"/>
      <c r="GR1134" s="113"/>
      <c r="GS1134" s="113"/>
      <c r="GT1134" s="113"/>
      <c r="GU1134" s="113"/>
      <c r="GV1134" s="113"/>
      <c r="GW1134" s="113"/>
      <c r="GX1134" s="113"/>
      <c r="GY1134" s="113"/>
      <c r="GZ1134" s="113"/>
      <c r="HA1134" s="113"/>
      <c r="HB1134" s="113"/>
      <c r="HC1134" s="113"/>
      <c r="HD1134" s="113"/>
      <c r="HE1134" s="113"/>
      <c r="HF1134" s="113"/>
      <c r="HG1134" s="113"/>
      <c r="HH1134" s="113"/>
      <c r="HI1134" s="113"/>
      <c r="HJ1134" s="113"/>
      <c r="HK1134" s="113"/>
      <c r="HL1134" s="113"/>
      <c r="HM1134" s="113"/>
      <c r="HN1134" s="113"/>
      <c r="HO1134" s="113"/>
      <c r="HP1134" s="113"/>
      <c r="HQ1134" s="113"/>
      <c r="HR1134" s="113"/>
      <c r="HS1134" s="113"/>
      <c r="HT1134" s="113"/>
      <c r="HU1134" s="113"/>
      <c r="HV1134" s="113"/>
      <c r="HW1134" s="113"/>
      <c r="HX1134" s="113"/>
      <c r="HY1134" s="113"/>
      <c r="HZ1134" s="113"/>
      <c r="IA1134" s="113"/>
      <c r="IB1134" s="113"/>
      <c r="IC1134" s="113"/>
      <c r="ID1134" s="113"/>
      <c r="IE1134" s="113"/>
      <c r="IF1134" s="113"/>
      <c r="IG1134" s="113"/>
      <c r="IH1134" s="113"/>
      <c r="II1134" s="113"/>
      <c r="IJ1134" s="113"/>
      <c r="IK1134" s="113"/>
      <c r="IL1134" s="113"/>
      <c r="IM1134" s="113"/>
      <c r="IN1134" s="113"/>
      <c r="IO1134" s="113"/>
      <c r="IP1134" s="113"/>
      <c r="IQ1134" s="113"/>
      <c r="IR1134" s="113"/>
      <c r="IS1134" s="113"/>
      <c r="IT1134" s="113"/>
      <c r="IU1134" s="113"/>
      <c r="IV1134" s="113"/>
    </row>
    <row r="1135" spans="1:256">
      <c r="A1135" s="537"/>
      <c r="B1135" s="291" t="str">
        <f t="shared" si="43"/>
        <v>2</v>
      </c>
      <c r="C1135" s="600"/>
      <c r="D1135" s="600"/>
      <c r="E1135" s="600"/>
      <c r="F1135" s="113"/>
      <c r="G1135" s="113"/>
      <c r="H1135" s="267"/>
      <c r="I1135" s="113"/>
      <c r="J1135" s="113"/>
      <c r="K1135" s="113"/>
      <c r="L1135" s="113"/>
      <c r="M1135" s="113"/>
      <c r="N1135" s="113"/>
      <c r="O1135" s="113"/>
      <c r="P1135" s="113"/>
      <c r="Q1135" s="113"/>
      <c r="R1135" s="113"/>
      <c r="S1135" s="113"/>
      <c r="T1135" s="113"/>
      <c r="U1135" s="113"/>
      <c r="V1135" s="113"/>
      <c r="W1135" s="113"/>
      <c r="X1135" s="113"/>
      <c r="Y1135" s="113"/>
      <c r="Z1135" s="113"/>
      <c r="AA1135" s="113"/>
      <c r="AB1135" s="113"/>
      <c r="AC1135" s="113"/>
      <c r="AD1135" s="113"/>
      <c r="AE1135" s="113"/>
      <c r="AF1135" s="113"/>
      <c r="AG1135" s="113"/>
      <c r="AH1135" s="113"/>
      <c r="AI1135" s="113"/>
      <c r="AJ1135" s="113"/>
      <c r="AK1135" s="113"/>
      <c r="AL1135" s="113"/>
      <c r="AM1135" s="113"/>
      <c r="AN1135" s="113"/>
      <c r="AO1135" s="113"/>
      <c r="AP1135" s="113"/>
      <c r="AQ1135" s="113"/>
      <c r="AR1135" s="113"/>
      <c r="AS1135" s="113"/>
      <c r="AT1135" s="113"/>
      <c r="AU1135" s="113"/>
      <c r="AV1135" s="113"/>
      <c r="AW1135" s="113"/>
      <c r="AX1135" s="113"/>
      <c r="AY1135" s="113"/>
      <c r="AZ1135" s="113"/>
      <c r="BA1135" s="113"/>
      <c r="BB1135" s="113"/>
      <c r="BC1135" s="113"/>
      <c r="BD1135" s="113"/>
      <c r="BE1135" s="113"/>
      <c r="BF1135" s="113"/>
      <c r="BG1135" s="113"/>
      <c r="BH1135" s="113"/>
      <c r="BI1135" s="113"/>
      <c r="BJ1135" s="113"/>
      <c r="BK1135" s="113"/>
      <c r="BL1135" s="113"/>
      <c r="BM1135" s="113"/>
      <c r="BN1135" s="113"/>
      <c r="BO1135" s="113"/>
      <c r="BP1135" s="113"/>
      <c r="BQ1135" s="113"/>
      <c r="BR1135" s="113"/>
      <c r="BS1135" s="113"/>
      <c r="BT1135" s="113"/>
      <c r="BU1135" s="113"/>
      <c r="BV1135" s="113"/>
      <c r="BW1135" s="113"/>
      <c r="BX1135" s="113"/>
      <c r="BY1135" s="113"/>
      <c r="BZ1135" s="113"/>
      <c r="CA1135" s="113"/>
      <c r="CB1135" s="113"/>
      <c r="CC1135" s="113"/>
      <c r="CD1135" s="113"/>
      <c r="CE1135" s="113"/>
      <c r="CF1135" s="113"/>
      <c r="CG1135" s="113"/>
      <c r="CH1135" s="113"/>
      <c r="CI1135" s="113"/>
      <c r="CJ1135" s="113"/>
      <c r="CK1135" s="113"/>
      <c r="CL1135" s="113"/>
      <c r="CM1135" s="113"/>
      <c r="CN1135" s="113"/>
      <c r="CO1135" s="113"/>
      <c r="CP1135" s="113"/>
      <c r="CQ1135" s="113"/>
      <c r="CR1135" s="113"/>
      <c r="CS1135" s="113"/>
      <c r="CT1135" s="113"/>
      <c r="CU1135" s="113"/>
      <c r="CV1135" s="113"/>
      <c r="CW1135" s="113"/>
      <c r="CX1135" s="113"/>
      <c r="CY1135" s="113"/>
      <c r="CZ1135" s="113"/>
      <c r="DA1135" s="113"/>
      <c r="DB1135" s="113"/>
      <c r="DC1135" s="113"/>
      <c r="DD1135" s="113"/>
      <c r="DE1135" s="113"/>
      <c r="DF1135" s="113"/>
      <c r="DG1135" s="113"/>
      <c r="DH1135" s="113"/>
      <c r="DI1135" s="113"/>
      <c r="DJ1135" s="113"/>
      <c r="DK1135" s="113"/>
      <c r="DL1135" s="113"/>
      <c r="DM1135" s="113"/>
      <c r="DN1135" s="113"/>
      <c r="DO1135" s="113"/>
      <c r="DP1135" s="113"/>
      <c r="DQ1135" s="113"/>
      <c r="DR1135" s="113"/>
      <c r="DS1135" s="113"/>
      <c r="DT1135" s="113"/>
      <c r="DU1135" s="113"/>
      <c r="DV1135" s="113"/>
      <c r="DW1135" s="113"/>
      <c r="DX1135" s="113"/>
      <c r="DY1135" s="113"/>
      <c r="DZ1135" s="113"/>
      <c r="EA1135" s="113"/>
      <c r="EB1135" s="113"/>
      <c r="EC1135" s="113"/>
      <c r="ED1135" s="113"/>
      <c r="EE1135" s="113"/>
      <c r="EF1135" s="113"/>
      <c r="EG1135" s="113"/>
      <c r="EH1135" s="113"/>
      <c r="EI1135" s="113"/>
      <c r="EJ1135" s="113"/>
      <c r="EK1135" s="113"/>
      <c r="EL1135" s="113"/>
      <c r="EM1135" s="113"/>
      <c r="EN1135" s="113"/>
      <c r="EO1135" s="113"/>
      <c r="EP1135" s="113"/>
      <c r="EQ1135" s="113"/>
      <c r="ER1135" s="113"/>
      <c r="ES1135" s="113"/>
      <c r="ET1135" s="113"/>
      <c r="EU1135" s="113"/>
      <c r="EV1135" s="113"/>
      <c r="EW1135" s="113"/>
      <c r="EX1135" s="113"/>
      <c r="EY1135" s="113"/>
      <c r="EZ1135" s="113"/>
      <c r="FA1135" s="113"/>
      <c r="FB1135" s="113"/>
      <c r="FC1135" s="113"/>
      <c r="FD1135" s="113"/>
      <c r="FE1135" s="113"/>
      <c r="FF1135" s="113"/>
      <c r="FG1135" s="113"/>
      <c r="FH1135" s="113"/>
      <c r="FI1135" s="113"/>
      <c r="FJ1135" s="113"/>
      <c r="FK1135" s="113"/>
      <c r="FL1135" s="113"/>
      <c r="FM1135" s="113"/>
      <c r="FN1135" s="113"/>
      <c r="FO1135" s="113"/>
      <c r="FP1135" s="113"/>
      <c r="FQ1135" s="113"/>
      <c r="FR1135" s="113"/>
      <c r="FS1135" s="113"/>
      <c r="FT1135" s="113"/>
      <c r="FU1135" s="113"/>
      <c r="FV1135" s="113"/>
      <c r="FW1135" s="113"/>
      <c r="FX1135" s="113"/>
      <c r="FY1135" s="113"/>
      <c r="FZ1135" s="113"/>
      <c r="GA1135" s="113"/>
      <c r="GB1135" s="113"/>
      <c r="GC1135" s="113"/>
      <c r="GD1135" s="113"/>
      <c r="GE1135" s="113"/>
      <c r="GF1135" s="113"/>
      <c r="GG1135" s="113"/>
      <c r="GH1135" s="113"/>
      <c r="GI1135" s="113"/>
      <c r="GJ1135" s="113"/>
      <c r="GK1135" s="113"/>
      <c r="GL1135" s="113"/>
      <c r="GM1135" s="113"/>
      <c r="GN1135" s="113"/>
      <c r="GO1135" s="113"/>
      <c r="GP1135" s="113"/>
      <c r="GQ1135" s="113"/>
      <c r="GR1135" s="113"/>
      <c r="GS1135" s="113"/>
      <c r="GT1135" s="113"/>
      <c r="GU1135" s="113"/>
      <c r="GV1135" s="113"/>
      <c r="GW1135" s="113"/>
      <c r="GX1135" s="113"/>
      <c r="GY1135" s="113"/>
      <c r="GZ1135" s="113"/>
      <c r="HA1135" s="113"/>
      <c r="HB1135" s="113"/>
      <c r="HC1135" s="113"/>
      <c r="HD1135" s="113"/>
      <c r="HE1135" s="113"/>
      <c r="HF1135" s="113"/>
      <c r="HG1135" s="113"/>
      <c r="HH1135" s="113"/>
      <c r="HI1135" s="113"/>
      <c r="HJ1135" s="113"/>
      <c r="HK1135" s="113"/>
      <c r="HL1135" s="113"/>
      <c r="HM1135" s="113"/>
      <c r="HN1135" s="113"/>
      <c r="HO1135" s="113"/>
      <c r="HP1135" s="113"/>
      <c r="HQ1135" s="113"/>
      <c r="HR1135" s="113"/>
      <c r="HS1135" s="113"/>
      <c r="HT1135" s="113"/>
      <c r="HU1135" s="113"/>
      <c r="HV1135" s="113"/>
      <c r="HW1135" s="113"/>
      <c r="HX1135" s="113"/>
      <c r="HY1135" s="113"/>
      <c r="HZ1135" s="113"/>
      <c r="IA1135" s="113"/>
      <c r="IB1135" s="113"/>
      <c r="IC1135" s="113"/>
      <c r="ID1135" s="113"/>
      <c r="IE1135" s="113"/>
      <c r="IF1135" s="113"/>
      <c r="IG1135" s="113"/>
      <c r="IH1135" s="113"/>
      <c r="II1135" s="113"/>
      <c r="IJ1135" s="113"/>
      <c r="IK1135" s="113"/>
      <c r="IL1135" s="113"/>
      <c r="IM1135" s="113"/>
      <c r="IN1135" s="113"/>
      <c r="IO1135" s="113"/>
      <c r="IP1135" s="113"/>
      <c r="IQ1135" s="113"/>
      <c r="IR1135" s="113"/>
      <c r="IS1135" s="113"/>
      <c r="IT1135" s="113"/>
      <c r="IU1135" s="113"/>
      <c r="IV1135" s="113"/>
    </row>
    <row r="1136" spans="1:256">
      <c r="A1136" s="537"/>
      <c r="B1136" s="291" t="str">
        <f t="shared" si="43"/>
        <v>2</v>
      </c>
      <c r="C1136" s="600"/>
      <c r="D1136" s="600"/>
      <c r="E1136" s="600"/>
      <c r="F1136" s="113"/>
      <c r="G1136" s="113"/>
      <c r="H1136" s="267"/>
      <c r="I1136" s="113"/>
      <c r="J1136" s="113"/>
      <c r="K1136" s="113"/>
      <c r="L1136" s="113"/>
      <c r="M1136" s="113"/>
      <c r="N1136" s="113"/>
      <c r="O1136" s="113"/>
      <c r="P1136" s="113"/>
      <c r="Q1136" s="113"/>
      <c r="R1136" s="113"/>
      <c r="S1136" s="113"/>
      <c r="T1136" s="113"/>
      <c r="U1136" s="113"/>
      <c r="V1136" s="113"/>
      <c r="W1136" s="113"/>
      <c r="X1136" s="113"/>
      <c r="Y1136" s="113"/>
      <c r="Z1136" s="113"/>
      <c r="AA1136" s="113"/>
      <c r="AB1136" s="113"/>
      <c r="AC1136" s="113"/>
      <c r="AD1136" s="113"/>
      <c r="AE1136" s="113"/>
      <c r="AF1136" s="113"/>
      <c r="AG1136" s="113"/>
      <c r="AH1136" s="113"/>
      <c r="AI1136" s="113"/>
      <c r="AJ1136" s="113"/>
      <c r="AK1136" s="113"/>
      <c r="AL1136" s="113"/>
      <c r="AM1136" s="113"/>
      <c r="AN1136" s="113"/>
      <c r="AO1136" s="113"/>
      <c r="AP1136" s="113"/>
      <c r="AQ1136" s="113"/>
      <c r="AR1136" s="113"/>
      <c r="AS1136" s="113"/>
      <c r="AT1136" s="113"/>
      <c r="AU1136" s="113"/>
      <c r="AV1136" s="113"/>
      <c r="AW1136" s="113"/>
      <c r="AX1136" s="113"/>
      <c r="AY1136" s="113"/>
      <c r="AZ1136" s="113"/>
      <c r="BA1136" s="113"/>
      <c r="BB1136" s="113"/>
      <c r="BC1136" s="113"/>
      <c r="BD1136" s="113"/>
      <c r="BE1136" s="113"/>
      <c r="BF1136" s="113"/>
      <c r="BG1136" s="113"/>
      <c r="BH1136" s="113"/>
      <c r="BI1136" s="113"/>
      <c r="BJ1136" s="113"/>
      <c r="BK1136" s="113"/>
      <c r="BL1136" s="113"/>
      <c r="BM1136" s="113"/>
      <c r="BN1136" s="113"/>
      <c r="BO1136" s="113"/>
      <c r="BP1136" s="113"/>
      <c r="BQ1136" s="113"/>
      <c r="BR1136" s="113"/>
      <c r="BS1136" s="113"/>
      <c r="BT1136" s="113"/>
      <c r="BU1136" s="113"/>
      <c r="BV1136" s="113"/>
      <c r="BW1136" s="113"/>
      <c r="BX1136" s="113"/>
      <c r="BY1136" s="113"/>
      <c r="BZ1136" s="113"/>
      <c r="CA1136" s="113"/>
      <c r="CB1136" s="113"/>
      <c r="CC1136" s="113"/>
      <c r="CD1136" s="113"/>
      <c r="CE1136" s="113"/>
      <c r="CF1136" s="113"/>
      <c r="CG1136" s="113"/>
      <c r="CH1136" s="113"/>
      <c r="CI1136" s="113"/>
      <c r="CJ1136" s="113"/>
      <c r="CK1136" s="113"/>
      <c r="CL1136" s="113"/>
      <c r="CM1136" s="113"/>
      <c r="CN1136" s="113"/>
      <c r="CO1136" s="113"/>
      <c r="CP1136" s="113"/>
      <c r="CQ1136" s="113"/>
      <c r="CR1136" s="113"/>
      <c r="CS1136" s="113"/>
      <c r="CT1136" s="113"/>
      <c r="CU1136" s="113"/>
      <c r="CV1136" s="113"/>
      <c r="CW1136" s="113"/>
      <c r="CX1136" s="113"/>
      <c r="CY1136" s="113"/>
      <c r="CZ1136" s="113"/>
      <c r="DA1136" s="113"/>
      <c r="DB1136" s="113"/>
      <c r="DC1136" s="113"/>
      <c r="DD1136" s="113"/>
      <c r="DE1136" s="113"/>
      <c r="DF1136" s="113"/>
      <c r="DG1136" s="113"/>
      <c r="DH1136" s="113"/>
      <c r="DI1136" s="113"/>
      <c r="DJ1136" s="113"/>
      <c r="DK1136" s="113"/>
      <c r="DL1136" s="113"/>
      <c r="DM1136" s="113"/>
      <c r="DN1136" s="113"/>
      <c r="DO1136" s="113"/>
      <c r="DP1136" s="113"/>
      <c r="DQ1136" s="113"/>
      <c r="DR1136" s="113"/>
      <c r="DS1136" s="113"/>
      <c r="DT1136" s="113"/>
      <c r="DU1136" s="113"/>
      <c r="DV1136" s="113"/>
      <c r="DW1136" s="113"/>
      <c r="DX1136" s="113"/>
      <c r="DY1136" s="113"/>
      <c r="DZ1136" s="113"/>
      <c r="EA1136" s="113"/>
      <c r="EB1136" s="113"/>
      <c r="EC1136" s="113"/>
      <c r="ED1136" s="113"/>
      <c r="EE1136" s="113"/>
      <c r="EF1136" s="113"/>
      <c r="EG1136" s="113"/>
      <c r="EH1136" s="113"/>
      <c r="EI1136" s="113"/>
      <c r="EJ1136" s="113"/>
      <c r="EK1136" s="113"/>
      <c r="EL1136" s="113"/>
      <c r="EM1136" s="113"/>
      <c r="EN1136" s="113"/>
      <c r="EO1136" s="113"/>
      <c r="EP1136" s="113"/>
      <c r="EQ1136" s="113"/>
      <c r="ER1136" s="113"/>
      <c r="ES1136" s="113"/>
      <c r="ET1136" s="113"/>
      <c r="EU1136" s="113"/>
      <c r="EV1136" s="113"/>
      <c r="EW1136" s="113"/>
      <c r="EX1136" s="113"/>
      <c r="EY1136" s="113"/>
      <c r="EZ1136" s="113"/>
      <c r="FA1136" s="113"/>
      <c r="FB1136" s="113"/>
      <c r="FC1136" s="113"/>
      <c r="FD1136" s="113"/>
      <c r="FE1136" s="113"/>
      <c r="FF1136" s="113"/>
      <c r="FG1136" s="113"/>
      <c r="FH1136" s="113"/>
      <c r="FI1136" s="113"/>
      <c r="FJ1136" s="113"/>
      <c r="FK1136" s="113"/>
      <c r="FL1136" s="113"/>
      <c r="FM1136" s="113"/>
      <c r="FN1136" s="113"/>
      <c r="FO1136" s="113"/>
      <c r="FP1136" s="113"/>
      <c r="FQ1136" s="113"/>
      <c r="FR1136" s="113"/>
      <c r="FS1136" s="113"/>
      <c r="FT1136" s="113"/>
      <c r="FU1136" s="113"/>
      <c r="FV1136" s="113"/>
      <c r="FW1136" s="113"/>
      <c r="FX1136" s="113"/>
      <c r="FY1136" s="113"/>
      <c r="FZ1136" s="113"/>
      <c r="GA1136" s="113"/>
      <c r="GB1136" s="113"/>
      <c r="GC1136" s="113"/>
      <c r="GD1136" s="113"/>
      <c r="GE1136" s="113"/>
      <c r="GF1136" s="113"/>
      <c r="GG1136" s="113"/>
      <c r="GH1136" s="113"/>
      <c r="GI1136" s="113"/>
      <c r="GJ1136" s="113"/>
      <c r="GK1136" s="113"/>
      <c r="GL1136" s="113"/>
      <c r="GM1136" s="113"/>
      <c r="GN1136" s="113"/>
      <c r="GO1136" s="113"/>
      <c r="GP1136" s="113"/>
      <c r="GQ1136" s="113"/>
      <c r="GR1136" s="113"/>
      <c r="GS1136" s="113"/>
      <c r="GT1136" s="113"/>
      <c r="GU1136" s="113"/>
      <c r="GV1136" s="113"/>
      <c r="GW1136" s="113"/>
      <c r="GX1136" s="113"/>
      <c r="GY1136" s="113"/>
      <c r="GZ1136" s="113"/>
      <c r="HA1136" s="113"/>
      <c r="HB1136" s="113"/>
      <c r="HC1136" s="113"/>
      <c r="HD1136" s="113"/>
      <c r="HE1136" s="113"/>
      <c r="HF1136" s="113"/>
      <c r="HG1136" s="113"/>
      <c r="HH1136" s="113"/>
      <c r="HI1136" s="113"/>
      <c r="HJ1136" s="113"/>
      <c r="HK1136" s="113"/>
      <c r="HL1136" s="113"/>
      <c r="HM1136" s="113"/>
      <c r="HN1136" s="113"/>
      <c r="HO1136" s="113"/>
      <c r="HP1136" s="113"/>
      <c r="HQ1136" s="113"/>
      <c r="HR1136" s="113"/>
      <c r="HS1136" s="113"/>
      <c r="HT1136" s="113"/>
      <c r="HU1136" s="113"/>
      <c r="HV1136" s="113"/>
      <c r="HW1136" s="113"/>
      <c r="HX1136" s="113"/>
      <c r="HY1136" s="113"/>
      <c r="HZ1136" s="113"/>
      <c r="IA1136" s="113"/>
      <c r="IB1136" s="113"/>
      <c r="IC1136" s="113"/>
      <c r="ID1136" s="113"/>
      <c r="IE1136" s="113"/>
      <c r="IF1136" s="113"/>
      <c r="IG1136" s="113"/>
      <c r="IH1136" s="113"/>
      <c r="II1136" s="113"/>
      <c r="IJ1136" s="113"/>
      <c r="IK1136" s="113"/>
      <c r="IL1136" s="113"/>
      <c r="IM1136" s="113"/>
      <c r="IN1136" s="113"/>
      <c r="IO1136" s="113"/>
      <c r="IP1136" s="113"/>
      <c r="IQ1136" s="113"/>
      <c r="IR1136" s="113"/>
      <c r="IS1136" s="113"/>
      <c r="IT1136" s="113"/>
      <c r="IU1136" s="113"/>
      <c r="IV1136" s="113"/>
    </row>
    <row r="1137" spans="1:256">
      <c r="A1137" s="537"/>
      <c r="B1137" s="291" t="str">
        <f t="shared" si="43"/>
        <v>2</v>
      </c>
      <c r="C1137" s="600"/>
      <c r="D1137" s="600"/>
      <c r="E1137" s="600"/>
      <c r="F1137" s="113"/>
      <c r="G1137" s="113"/>
      <c r="H1137" s="267"/>
      <c r="I1137" s="113"/>
      <c r="J1137" s="113"/>
      <c r="K1137" s="113"/>
      <c r="L1137" s="113"/>
      <c r="M1137" s="113"/>
      <c r="N1137" s="113"/>
      <c r="O1137" s="113"/>
      <c r="P1137" s="113"/>
      <c r="Q1137" s="113"/>
      <c r="R1137" s="113"/>
      <c r="S1137" s="113"/>
      <c r="T1137" s="113"/>
      <c r="U1137" s="113"/>
      <c r="V1137" s="113"/>
      <c r="W1137" s="113"/>
      <c r="X1137" s="113"/>
      <c r="Y1137" s="113"/>
      <c r="Z1137" s="113"/>
      <c r="AA1137" s="113"/>
      <c r="AB1137" s="113"/>
      <c r="AC1137" s="113"/>
      <c r="AD1137" s="113"/>
      <c r="AE1137" s="113"/>
      <c r="AF1137" s="113"/>
      <c r="AG1137" s="113"/>
      <c r="AH1137" s="113"/>
      <c r="AI1137" s="113"/>
      <c r="AJ1137" s="113"/>
      <c r="AK1137" s="113"/>
      <c r="AL1137" s="113"/>
      <c r="AM1137" s="113"/>
      <c r="AN1137" s="113"/>
      <c r="AO1137" s="113"/>
      <c r="AP1137" s="113"/>
      <c r="AQ1137" s="113"/>
      <c r="AR1137" s="113"/>
      <c r="AS1137" s="113"/>
      <c r="AT1137" s="113"/>
      <c r="AU1137" s="113"/>
      <c r="AV1137" s="113"/>
      <c r="AW1137" s="113"/>
      <c r="AX1137" s="113"/>
      <c r="AY1137" s="113"/>
      <c r="AZ1137" s="113"/>
      <c r="BA1137" s="113"/>
      <c r="BB1137" s="113"/>
      <c r="BC1137" s="113"/>
      <c r="BD1137" s="113"/>
      <c r="BE1137" s="113"/>
      <c r="BF1137" s="113"/>
      <c r="BG1137" s="113"/>
      <c r="BH1137" s="113"/>
      <c r="BI1137" s="113"/>
      <c r="BJ1137" s="113"/>
      <c r="BK1137" s="113"/>
      <c r="BL1137" s="113"/>
      <c r="BM1137" s="113"/>
      <c r="BN1137" s="113"/>
      <c r="BO1137" s="113"/>
      <c r="BP1137" s="113"/>
      <c r="BQ1137" s="113"/>
      <c r="BR1137" s="113"/>
      <c r="BS1137" s="113"/>
      <c r="BT1137" s="113"/>
      <c r="BU1137" s="113"/>
      <c r="BV1137" s="113"/>
      <c r="BW1137" s="113"/>
      <c r="BX1137" s="113"/>
      <c r="BY1137" s="113"/>
      <c r="BZ1137" s="113"/>
      <c r="CA1137" s="113"/>
      <c r="CB1137" s="113"/>
      <c r="CC1137" s="113"/>
      <c r="CD1137" s="113"/>
      <c r="CE1137" s="113"/>
      <c r="CF1137" s="113"/>
      <c r="CG1137" s="113"/>
      <c r="CH1137" s="113"/>
      <c r="CI1137" s="113"/>
      <c r="CJ1137" s="113"/>
      <c r="CK1137" s="113"/>
      <c r="CL1137" s="113"/>
      <c r="CM1137" s="113"/>
      <c r="CN1137" s="113"/>
      <c r="CO1137" s="113"/>
      <c r="CP1137" s="113"/>
      <c r="CQ1137" s="113"/>
      <c r="CR1137" s="113"/>
      <c r="CS1137" s="113"/>
      <c r="CT1137" s="113"/>
      <c r="CU1137" s="113"/>
      <c r="CV1137" s="113"/>
      <c r="CW1137" s="113"/>
      <c r="CX1137" s="113"/>
      <c r="CY1137" s="113"/>
      <c r="CZ1137" s="113"/>
      <c r="DA1137" s="113"/>
      <c r="DB1137" s="113"/>
      <c r="DC1137" s="113"/>
      <c r="DD1137" s="113"/>
      <c r="DE1137" s="113"/>
      <c r="DF1137" s="113"/>
      <c r="DG1137" s="113"/>
      <c r="DH1137" s="113"/>
      <c r="DI1137" s="113"/>
      <c r="DJ1137" s="113"/>
      <c r="DK1137" s="113"/>
      <c r="DL1137" s="113"/>
      <c r="DM1137" s="113"/>
      <c r="DN1137" s="113"/>
      <c r="DO1137" s="113"/>
      <c r="DP1137" s="113"/>
      <c r="DQ1137" s="113"/>
      <c r="DR1137" s="113"/>
      <c r="DS1137" s="113"/>
      <c r="DT1137" s="113"/>
      <c r="DU1137" s="113"/>
      <c r="DV1137" s="113"/>
      <c r="DW1137" s="113"/>
      <c r="DX1137" s="113"/>
      <c r="DY1137" s="113"/>
      <c r="DZ1137" s="113"/>
      <c r="EA1137" s="113"/>
      <c r="EB1137" s="113"/>
      <c r="EC1137" s="113"/>
      <c r="ED1137" s="113"/>
      <c r="EE1137" s="113"/>
      <c r="EF1137" s="113"/>
      <c r="EG1137" s="113"/>
      <c r="EH1137" s="113"/>
      <c r="EI1137" s="113"/>
      <c r="EJ1137" s="113"/>
      <c r="EK1137" s="113"/>
      <c r="EL1137" s="113"/>
      <c r="EM1137" s="113"/>
      <c r="EN1137" s="113"/>
      <c r="EO1137" s="113"/>
      <c r="EP1137" s="113"/>
      <c r="EQ1137" s="113"/>
      <c r="ER1137" s="113"/>
      <c r="ES1137" s="113"/>
      <c r="ET1137" s="113"/>
      <c r="EU1137" s="113"/>
      <c r="EV1137" s="113"/>
      <c r="EW1137" s="113"/>
      <c r="EX1137" s="113"/>
      <c r="EY1137" s="113"/>
      <c r="EZ1137" s="113"/>
      <c r="FA1137" s="113"/>
      <c r="FB1137" s="113"/>
      <c r="FC1137" s="113"/>
      <c r="FD1137" s="113"/>
      <c r="FE1137" s="113"/>
      <c r="FF1137" s="113"/>
      <c r="FG1137" s="113"/>
      <c r="FH1137" s="113"/>
      <c r="FI1137" s="113"/>
      <c r="FJ1137" s="113"/>
      <c r="FK1137" s="113"/>
      <c r="FL1137" s="113"/>
      <c r="FM1137" s="113"/>
      <c r="FN1137" s="113"/>
      <c r="FO1137" s="113"/>
      <c r="FP1137" s="113"/>
      <c r="FQ1137" s="113"/>
      <c r="FR1137" s="113"/>
      <c r="FS1137" s="113"/>
      <c r="FT1137" s="113"/>
      <c r="FU1137" s="113"/>
      <c r="FV1137" s="113"/>
      <c r="FW1137" s="113"/>
      <c r="FX1137" s="113"/>
      <c r="FY1137" s="113"/>
      <c r="FZ1137" s="113"/>
      <c r="GA1137" s="113"/>
      <c r="GB1137" s="113"/>
      <c r="GC1137" s="113"/>
      <c r="GD1137" s="113"/>
      <c r="GE1137" s="113"/>
      <c r="GF1137" s="113"/>
      <c r="GG1137" s="113"/>
      <c r="GH1137" s="113"/>
      <c r="GI1137" s="113"/>
      <c r="GJ1137" s="113"/>
      <c r="GK1137" s="113"/>
      <c r="GL1137" s="113"/>
      <c r="GM1137" s="113"/>
      <c r="GN1137" s="113"/>
      <c r="GO1137" s="113"/>
      <c r="GP1137" s="113"/>
      <c r="GQ1137" s="113"/>
      <c r="GR1137" s="113"/>
      <c r="GS1137" s="113"/>
      <c r="GT1137" s="113"/>
      <c r="GU1137" s="113"/>
      <c r="GV1137" s="113"/>
      <c r="GW1137" s="113"/>
      <c r="GX1137" s="113"/>
      <c r="GY1137" s="113"/>
      <c r="GZ1137" s="113"/>
      <c r="HA1137" s="113"/>
      <c r="HB1137" s="113"/>
      <c r="HC1137" s="113"/>
      <c r="HD1137" s="113"/>
      <c r="HE1137" s="113"/>
      <c r="HF1137" s="113"/>
      <c r="HG1137" s="113"/>
      <c r="HH1137" s="113"/>
      <c r="HI1137" s="113"/>
      <c r="HJ1137" s="113"/>
      <c r="HK1137" s="113"/>
      <c r="HL1137" s="113"/>
      <c r="HM1137" s="113"/>
      <c r="HN1137" s="113"/>
      <c r="HO1137" s="113"/>
      <c r="HP1137" s="113"/>
      <c r="HQ1137" s="113"/>
      <c r="HR1137" s="113"/>
      <c r="HS1137" s="113"/>
      <c r="HT1137" s="113"/>
      <c r="HU1137" s="113"/>
      <c r="HV1137" s="113"/>
      <c r="HW1137" s="113"/>
      <c r="HX1137" s="113"/>
      <c r="HY1137" s="113"/>
      <c r="HZ1137" s="113"/>
      <c r="IA1137" s="113"/>
      <c r="IB1137" s="113"/>
      <c r="IC1137" s="113"/>
      <c r="ID1137" s="113"/>
      <c r="IE1137" s="113"/>
      <c r="IF1137" s="113"/>
      <c r="IG1137" s="113"/>
      <c r="IH1137" s="113"/>
      <c r="II1137" s="113"/>
      <c r="IJ1137" s="113"/>
      <c r="IK1137" s="113"/>
      <c r="IL1137" s="113"/>
      <c r="IM1137" s="113"/>
      <c r="IN1137" s="113"/>
      <c r="IO1137" s="113"/>
      <c r="IP1137" s="113"/>
      <c r="IQ1137" s="113"/>
      <c r="IR1137" s="113"/>
      <c r="IS1137" s="113"/>
      <c r="IT1137" s="113"/>
      <c r="IU1137" s="113"/>
      <c r="IV1137" s="113"/>
    </row>
    <row r="1138" spans="1:256" ht="13.5" customHeight="1">
      <c r="A1138" s="537"/>
      <c r="B1138" s="291" t="str">
        <f t="shared" si="43"/>
        <v>2</v>
      </c>
      <c r="C1138" s="436" t="s">
        <v>1348</v>
      </c>
      <c r="D1138" s="624" t="s">
        <v>1349</v>
      </c>
      <c r="E1138" s="625"/>
      <c r="F1138" s="113"/>
      <c r="G1138" s="113"/>
      <c r="H1138" s="267"/>
      <c r="I1138" s="113"/>
      <c r="J1138" s="113"/>
      <c r="K1138" s="113"/>
      <c r="L1138" s="113"/>
      <c r="M1138" s="113"/>
      <c r="N1138" s="113"/>
      <c r="O1138" s="113"/>
      <c r="P1138" s="113"/>
      <c r="Q1138" s="113"/>
      <c r="R1138" s="113"/>
      <c r="S1138" s="113"/>
      <c r="T1138" s="113"/>
      <c r="U1138" s="113"/>
      <c r="V1138" s="113"/>
      <c r="W1138" s="113"/>
      <c r="X1138" s="113"/>
      <c r="Y1138" s="113"/>
      <c r="Z1138" s="113"/>
      <c r="AA1138" s="113"/>
      <c r="AB1138" s="113"/>
      <c r="AC1138" s="113"/>
      <c r="AD1138" s="113"/>
      <c r="AE1138" s="113"/>
      <c r="AF1138" s="113"/>
      <c r="AG1138" s="113"/>
      <c r="AH1138" s="113"/>
      <c r="AI1138" s="113"/>
      <c r="AJ1138" s="113"/>
      <c r="AK1138" s="113"/>
      <c r="AL1138" s="113"/>
      <c r="AM1138" s="113"/>
      <c r="AN1138" s="113"/>
      <c r="AO1138" s="113"/>
      <c r="AP1138" s="113"/>
      <c r="AQ1138" s="113"/>
      <c r="AR1138" s="113"/>
      <c r="AS1138" s="113"/>
      <c r="AT1138" s="113"/>
      <c r="AU1138" s="113"/>
      <c r="AV1138" s="113"/>
      <c r="AW1138" s="113"/>
      <c r="AX1138" s="113"/>
      <c r="AY1138" s="113"/>
      <c r="AZ1138" s="113"/>
      <c r="BA1138" s="113"/>
      <c r="BB1138" s="113"/>
      <c r="BC1138" s="113"/>
      <c r="BD1138" s="113"/>
      <c r="BE1138" s="113"/>
      <c r="BF1138" s="113"/>
      <c r="BG1138" s="113"/>
      <c r="BH1138" s="113"/>
      <c r="BI1138" s="113"/>
      <c r="BJ1138" s="113"/>
      <c r="BK1138" s="113"/>
      <c r="BL1138" s="113"/>
      <c r="BM1138" s="113"/>
      <c r="BN1138" s="113"/>
      <c r="BO1138" s="113"/>
      <c r="BP1138" s="113"/>
      <c r="BQ1138" s="113"/>
      <c r="BR1138" s="113"/>
      <c r="BS1138" s="113"/>
      <c r="BT1138" s="113"/>
      <c r="BU1138" s="113"/>
      <c r="BV1138" s="113"/>
      <c r="BW1138" s="113"/>
      <c r="BX1138" s="113"/>
      <c r="BY1138" s="113"/>
      <c r="BZ1138" s="113"/>
      <c r="CA1138" s="113"/>
      <c r="CB1138" s="113"/>
      <c r="CC1138" s="113"/>
      <c r="CD1138" s="113"/>
      <c r="CE1138" s="113"/>
      <c r="CF1138" s="113"/>
      <c r="CG1138" s="113"/>
      <c r="CH1138" s="113"/>
      <c r="CI1138" s="113"/>
      <c r="CJ1138" s="113"/>
      <c r="CK1138" s="113"/>
      <c r="CL1138" s="113"/>
      <c r="CM1138" s="113"/>
      <c r="CN1138" s="113"/>
      <c r="CO1138" s="113"/>
      <c r="CP1138" s="113"/>
      <c r="CQ1138" s="113"/>
      <c r="CR1138" s="113"/>
      <c r="CS1138" s="113"/>
      <c r="CT1138" s="113"/>
      <c r="CU1138" s="113"/>
      <c r="CV1138" s="113"/>
      <c r="CW1138" s="113"/>
      <c r="CX1138" s="113"/>
      <c r="CY1138" s="113"/>
      <c r="CZ1138" s="113"/>
      <c r="DA1138" s="113"/>
      <c r="DB1138" s="113"/>
      <c r="DC1138" s="113"/>
      <c r="DD1138" s="113"/>
      <c r="DE1138" s="113"/>
      <c r="DF1138" s="113"/>
      <c r="DG1138" s="113"/>
      <c r="DH1138" s="113"/>
      <c r="DI1138" s="113"/>
      <c r="DJ1138" s="113"/>
      <c r="DK1138" s="113"/>
      <c r="DL1138" s="113"/>
      <c r="DM1138" s="113"/>
      <c r="DN1138" s="113"/>
      <c r="DO1138" s="113"/>
      <c r="DP1138" s="113"/>
      <c r="DQ1138" s="113"/>
      <c r="DR1138" s="113"/>
      <c r="DS1138" s="113"/>
      <c r="DT1138" s="113"/>
      <c r="DU1138" s="113"/>
      <c r="DV1138" s="113"/>
      <c r="DW1138" s="113"/>
      <c r="DX1138" s="113"/>
      <c r="DY1138" s="113"/>
      <c r="DZ1138" s="113"/>
      <c r="EA1138" s="113"/>
      <c r="EB1138" s="113"/>
      <c r="EC1138" s="113"/>
      <c r="ED1138" s="113"/>
      <c r="EE1138" s="113"/>
      <c r="EF1138" s="113"/>
      <c r="EG1138" s="113"/>
      <c r="EH1138" s="113"/>
      <c r="EI1138" s="113"/>
      <c r="EJ1138" s="113"/>
      <c r="EK1138" s="113"/>
      <c r="EL1138" s="113"/>
      <c r="EM1138" s="113"/>
      <c r="EN1138" s="113"/>
      <c r="EO1138" s="113"/>
      <c r="EP1138" s="113"/>
      <c r="EQ1138" s="113"/>
      <c r="ER1138" s="113"/>
      <c r="ES1138" s="113"/>
      <c r="ET1138" s="113"/>
      <c r="EU1138" s="113"/>
      <c r="EV1138" s="113"/>
      <c r="EW1138" s="113"/>
      <c r="EX1138" s="113"/>
      <c r="EY1138" s="113"/>
      <c r="EZ1138" s="113"/>
      <c r="FA1138" s="113"/>
      <c r="FB1138" s="113"/>
      <c r="FC1138" s="113"/>
      <c r="FD1138" s="113"/>
      <c r="FE1138" s="113"/>
      <c r="FF1138" s="113"/>
      <c r="FG1138" s="113"/>
      <c r="FH1138" s="113"/>
      <c r="FI1138" s="113"/>
      <c r="FJ1138" s="113"/>
      <c r="FK1138" s="113"/>
      <c r="FL1138" s="113"/>
      <c r="FM1138" s="113"/>
      <c r="FN1138" s="113"/>
      <c r="FO1138" s="113"/>
      <c r="FP1138" s="113"/>
      <c r="FQ1138" s="113"/>
      <c r="FR1138" s="113"/>
      <c r="FS1138" s="113"/>
      <c r="FT1138" s="113"/>
      <c r="FU1138" s="113"/>
      <c r="FV1138" s="113"/>
      <c r="FW1138" s="113"/>
      <c r="FX1138" s="113"/>
      <c r="FY1138" s="113"/>
      <c r="FZ1138" s="113"/>
      <c r="GA1138" s="113"/>
      <c r="GB1138" s="113"/>
      <c r="GC1138" s="113"/>
      <c r="GD1138" s="113"/>
      <c r="GE1138" s="113"/>
      <c r="GF1138" s="113"/>
      <c r="GG1138" s="113"/>
      <c r="GH1138" s="113"/>
      <c r="GI1138" s="113"/>
      <c r="GJ1138" s="113"/>
      <c r="GK1138" s="113"/>
      <c r="GL1138" s="113"/>
      <c r="GM1138" s="113"/>
      <c r="GN1138" s="113"/>
      <c r="GO1138" s="113"/>
      <c r="GP1138" s="113"/>
      <c r="GQ1138" s="113"/>
      <c r="GR1138" s="113"/>
      <c r="GS1138" s="113"/>
      <c r="GT1138" s="113"/>
      <c r="GU1138" s="113"/>
      <c r="GV1138" s="113"/>
      <c r="GW1138" s="113"/>
      <c r="GX1138" s="113"/>
      <c r="GY1138" s="113"/>
      <c r="GZ1138" s="113"/>
      <c r="HA1138" s="113"/>
      <c r="HB1138" s="113"/>
      <c r="HC1138" s="113"/>
      <c r="HD1138" s="113"/>
      <c r="HE1138" s="113"/>
      <c r="HF1138" s="113"/>
      <c r="HG1138" s="113"/>
      <c r="HH1138" s="113"/>
      <c r="HI1138" s="113"/>
      <c r="HJ1138" s="113"/>
      <c r="HK1138" s="113"/>
      <c r="HL1138" s="113"/>
      <c r="HM1138" s="113"/>
      <c r="HN1138" s="113"/>
      <c r="HO1138" s="113"/>
      <c r="HP1138" s="113"/>
      <c r="HQ1138" s="113"/>
      <c r="HR1138" s="113"/>
      <c r="HS1138" s="113"/>
      <c r="HT1138" s="113"/>
      <c r="HU1138" s="113"/>
      <c r="HV1138" s="113"/>
      <c r="HW1138" s="113"/>
      <c r="HX1138" s="113"/>
      <c r="HY1138" s="113"/>
      <c r="HZ1138" s="113"/>
      <c r="IA1138" s="113"/>
      <c r="IB1138" s="113"/>
      <c r="IC1138" s="113"/>
      <c r="ID1138" s="113"/>
      <c r="IE1138" s="113"/>
      <c r="IF1138" s="113"/>
      <c r="IG1138" s="113"/>
      <c r="IH1138" s="113"/>
      <c r="II1138" s="113"/>
      <c r="IJ1138" s="113"/>
      <c r="IK1138" s="113"/>
      <c r="IL1138" s="113"/>
      <c r="IM1138" s="113"/>
      <c r="IN1138" s="113"/>
      <c r="IO1138" s="113"/>
      <c r="IP1138" s="113"/>
      <c r="IQ1138" s="113"/>
      <c r="IR1138" s="113"/>
      <c r="IS1138" s="113"/>
      <c r="IT1138" s="113"/>
      <c r="IU1138" s="113"/>
      <c r="IV1138" s="113"/>
    </row>
    <row r="1139" spans="1:256" ht="13.5" customHeight="1">
      <c r="A1139" s="537"/>
      <c r="B1139" s="291" t="str">
        <f t="shared" si="43"/>
        <v>2</v>
      </c>
      <c r="C1139" s="437" t="s">
        <v>1350</v>
      </c>
      <c r="D1139" s="438"/>
      <c r="E1139" s="439"/>
      <c r="F1139" s="113"/>
      <c r="G1139" s="113"/>
      <c r="H1139" s="267"/>
      <c r="I1139" s="113"/>
      <c r="J1139" s="113"/>
      <c r="K1139" s="113"/>
      <c r="L1139" s="113"/>
      <c r="M1139" s="113"/>
      <c r="N1139" s="113"/>
      <c r="O1139" s="113"/>
      <c r="P1139" s="113"/>
      <c r="Q1139" s="113"/>
      <c r="R1139" s="113"/>
      <c r="S1139" s="113"/>
      <c r="T1139" s="113"/>
      <c r="U1139" s="113"/>
      <c r="V1139" s="113"/>
      <c r="W1139" s="113"/>
      <c r="X1139" s="113"/>
      <c r="Y1139" s="113"/>
      <c r="Z1139" s="113"/>
      <c r="AA1139" s="113"/>
      <c r="AB1139" s="113"/>
      <c r="AC1139" s="113"/>
      <c r="AD1139" s="113"/>
      <c r="AE1139" s="113"/>
      <c r="AF1139" s="113"/>
      <c r="AG1139" s="113"/>
      <c r="AH1139" s="113"/>
      <c r="AI1139" s="113"/>
      <c r="AJ1139" s="113"/>
      <c r="AK1139" s="113"/>
      <c r="AL1139" s="113"/>
      <c r="AM1139" s="113"/>
      <c r="AN1139" s="113"/>
      <c r="AO1139" s="113"/>
      <c r="AP1139" s="113"/>
      <c r="AQ1139" s="113"/>
      <c r="AR1139" s="113"/>
      <c r="AS1139" s="113"/>
      <c r="AT1139" s="113"/>
      <c r="AU1139" s="113"/>
      <c r="AV1139" s="113"/>
      <c r="AW1139" s="113"/>
      <c r="AX1139" s="113"/>
      <c r="AY1139" s="113"/>
      <c r="AZ1139" s="113"/>
      <c r="BA1139" s="113"/>
      <c r="BB1139" s="113"/>
      <c r="BC1139" s="113"/>
      <c r="BD1139" s="113"/>
      <c r="BE1139" s="113"/>
      <c r="BF1139" s="113"/>
      <c r="BG1139" s="113"/>
      <c r="BH1139" s="113"/>
      <c r="BI1139" s="113"/>
      <c r="BJ1139" s="113"/>
      <c r="BK1139" s="113"/>
      <c r="BL1139" s="113"/>
      <c r="BM1139" s="113"/>
      <c r="BN1139" s="113"/>
      <c r="BO1139" s="113"/>
      <c r="BP1139" s="113"/>
      <c r="BQ1139" s="113"/>
      <c r="BR1139" s="113"/>
      <c r="BS1139" s="113"/>
      <c r="BT1139" s="113"/>
      <c r="BU1139" s="113"/>
      <c r="BV1139" s="113"/>
      <c r="BW1139" s="113"/>
      <c r="BX1139" s="113"/>
      <c r="BY1139" s="113"/>
      <c r="BZ1139" s="113"/>
      <c r="CA1139" s="113"/>
      <c r="CB1139" s="113"/>
      <c r="CC1139" s="113"/>
      <c r="CD1139" s="113"/>
      <c r="CE1139" s="113"/>
      <c r="CF1139" s="113"/>
      <c r="CG1139" s="113"/>
      <c r="CH1139" s="113"/>
      <c r="CI1139" s="113"/>
      <c r="CJ1139" s="113"/>
      <c r="CK1139" s="113"/>
      <c r="CL1139" s="113"/>
      <c r="CM1139" s="113"/>
      <c r="CN1139" s="113"/>
      <c r="CO1139" s="113"/>
      <c r="CP1139" s="113"/>
      <c r="CQ1139" s="113"/>
      <c r="CR1139" s="113"/>
      <c r="CS1139" s="113"/>
      <c r="CT1139" s="113"/>
      <c r="CU1139" s="113"/>
      <c r="CV1139" s="113"/>
      <c r="CW1139" s="113"/>
      <c r="CX1139" s="113"/>
      <c r="CY1139" s="113"/>
      <c r="CZ1139" s="113"/>
      <c r="DA1139" s="113"/>
      <c r="DB1139" s="113"/>
      <c r="DC1139" s="113"/>
      <c r="DD1139" s="113"/>
      <c r="DE1139" s="113"/>
      <c r="DF1139" s="113"/>
      <c r="DG1139" s="113"/>
      <c r="DH1139" s="113"/>
      <c r="DI1139" s="113"/>
      <c r="DJ1139" s="113"/>
      <c r="DK1139" s="113"/>
      <c r="DL1139" s="113"/>
      <c r="DM1139" s="113"/>
      <c r="DN1139" s="113"/>
      <c r="DO1139" s="113"/>
      <c r="DP1139" s="113"/>
      <c r="DQ1139" s="113"/>
      <c r="DR1139" s="113"/>
      <c r="DS1139" s="113"/>
      <c r="DT1139" s="113"/>
      <c r="DU1139" s="113"/>
      <c r="DV1139" s="113"/>
      <c r="DW1139" s="113"/>
      <c r="DX1139" s="113"/>
      <c r="DY1139" s="113"/>
      <c r="DZ1139" s="113"/>
      <c r="EA1139" s="113"/>
      <c r="EB1139" s="113"/>
      <c r="EC1139" s="113"/>
      <c r="ED1139" s="113"/>
      <c r="EE1139" s="113"/>
      <c r="EF1139" s="113"/>
      <c r="EG1139" s="113"/>
      <c r="EH1139" s="113"/>
      <c r="EI1139" s="113"/>
      <c r="EJ1139" s="113"/>
      <c r="EK1139" s="113"/>
      <c r="EL1139" s="113"/>
      <c r="EM1139" s="113"/>
      <c r="EN1139" s="113"/>
      <c r="EO1139" s="113"/>
      <c r="EP1139" s="113"/>
      <c r="EQ1139" s="113"/>
      <c r="ER1139" s="113"/>
      <c r="ES1139" s="113"/>
      <c r="ET1139" s="113"/>
      <c r="EU1139" s="113"/>
      <c r="EV1139" s="113"/>
      <c r="EW1139" s="113"/>
      <c r="EX1139" s="113"/>
      <c r="EY1139" s="113"/>
      <c r="EZ1139" s="113"/>
      <c r="FA1139" s="113"/>
      <c r="FB1139" s="113"/>
      <c r="FC1139" s="113"/>
      <c r="FD1139" s="113"/>
      <c r="FE1139" s="113"/>
      <c r="FF1139" s="113"/>
      <c r="FG1139" s="113"/>
      <c r="FH1139" s="113"/>
      <c r="FI1139" s="113"/>
      <c r="FJ1139" s="113"/>
      <c r="FK1139" s="113"/>
      <c r="FL1139" s="113"/>
      <c r="FM1139" s="113"/>
      <c r="FN1139" s="113"/>
      <c r="FO1139" s="113"/>
      <c r="FP1139" s="113"/>
      <c r="FQ1139" s="113"/>
      <c r="FR1139" s="113"/>
      <c r="FS1139" s="113"/>
      <c r="FT1139" s="113"/>
      <c r="FU1139" s="113"/>
      <c r="FV1139" s="113"/>
      <c r="FW1139" s="113"/>
      <c r="FX1139" s="113"/>
      <c r="FY1139" s="113"/>
      <c r="FZ1139" s="113"/>
      <c r="GA1139" s="113"/>
      <c r="GB1139" s="113"/>
      <c r="GC1139" s="113"/>
      <c r="GD1139" s="113"/>
      <c r="GE1139" s="113"/>
      <c r="GF1139" s="113"/>
      <c r="GG1139" s="113"/>
      <c r="GH1139" s="113"/>
      <c r="GI1139" s="113"/>
      <c r="GJ1139" s="113"/>
      <c r="GK1139" s="113"/>
      <c r="GL1139" s="113"/>
      <c r="GM1139" s="113"/>
      <c r="GN1139" s="113"/>
      <c r="GO1139" s="113"/>
      <c r="GP1139" s="113"/>
      <c r="GQ1139" s="113"/>
      <c r="GR1139" s="113"/>
      <c r="GS1139" s="113"/>
      <c r="GT1139" s="113"/>
      <c r="GU1139" s="113"/>
      <c r="GV1139" s="113"/>
      <c r="GW1139" s="113"/>
      <c r="GX1139" s="113"/>
      <c r="GY1139" s="113"/>
      <c r="GZ1139" s="113"/>
      <c r="HA1139" s="113"/>
      <c r="HB1139" s="113"/>
      <c r="HC1139" s="113"/>
      <c r="HD1139" s="113"/>
      <c r="HE1139" s="113"/>
      <c r="HF1139" s="113"/>
      <c r="HG1139" s="113"/>
      <c r="HH1139" s="113"/>
      <c r="HI1139" s="113"/>
      <c r="HJ1139" s="113"/>
      <c r="HK1139" s="113"/>
      <c r="HL1139" s="113"/>
      <c r="HM1139" s="113"/>
      <c r="HN1139" s="113"/>
      <c r="HO1139" s="113"/>
      <c r="HP1139" s="113"/>
      <c r="HQ1139" s="113"/>
      <c r="HR1139" s="113"/>
      <c r="HS1139" s="113"/>
      <c r="HT1139" s="113"/>
      <c r="HU1139" s="113"/>
      <c r="HV1139" s="113"/>
      <c r="HW1139" s="113"/>
      <c r="HX1139" s="113"/>
      <c r="HY1139" s="113"/>
      <c r="HZ1139" s="113"/>
      <c r="IA1139" s="113"/>
      <c r="IB1139" s="113"/>
      <c r="IC1139" s="113"/>
      <c r="ID1139" s="113"/>
      <c r="IE1139" s="113"/>
      <c r="IF1139" s="113"/>
      <c r="IG1139" s="113"/>
      <c r="IH1139" s="113"/>
      <c r="II1139" s="113"/>
      <c r="IJ1139" s="113"/>
      <c r="IK1139" s="113"/>
      <c r="IL1139" s="113"/>
      <c r="IM1139" s="113"/>
      <c r="IN1139" s="113"/>
      <c r="IO1139" s="113"/>
      <c r="IP1139" s="113"/>
      <c r="IQ1139" s="113"/>
      <c r="IR1139" s="113"/>
      <c r="IS1139" s="113"/>
      <c r="IT1139" s="113"/>
      <c r="IU1139" s="113"/>
      <c r="IV1139" s="113"/>
    </row>
    <row r="1140" spans="1:256" ht="13.5" customHeight="1">
      <c r="A1140" s="537"/>
      <c r="B1140" s="291" t="str">
        <f t="shared" si="43"/>
        <v>2</v>
      </c>
      <c r="C1140" s="437" t="s">
        <v>1351</v>
      </c>
      <c r="D1140" s="438"/>
      <c r="E1140" s="439"/>
      <c r="F1140" s="113"/>
      <c r="G1140" s="113"/>
      <c r="H1140" s="267"/>
      <c r="I1140" s="113"/>
      <c r="J1140" s="113"/>
      <c r="K1140" s="113"/>
      <c r="L1140" s="113"/>
      <c r="M1140" s="113"/>
      <c r="N1140" s="113"/>
      <c r="O1140" s="113"/>
      <c r="P1140" s="113"/>
      <c r="Q1140" s="113"/>
      <c r="R1140" s="113"/>
      <c r="S1140" s="113"/>
      <c r="T1140" s="113"/>
      <c r="U1140" s="113"/>
      <c r="V1140" s="113"/>
      <c r="W1140" s="113"/>
      <c r="X1140" s="113"/>
      <c r="Y1140" s="113"/>
      <c r="Z1140" s="113"/>
      <c r="AA1140" s="113"/>
      <c r="AB1140" s="113"/>
      <c r="AC1140" s="113"/>
      <c r="AD1140" s="113"/>
      <c r="AE1140" s="113"/>
      <c r="AF1140" s="113"/>
      <c r="AG1140" s="113"/>
      <c r="AH1140" s="113"/>
      <c r="AI1140" s="113"/>
      <c r="AJ1140" s="113"/>
      <c r="AK1140" s="113"/>
      <c r="AL1140" s="113"/>
      <c r="AM1140" s="113"/>
      <c r="AN1140" s="113"/>
      <c r="AO1140" s="113"/>
      <c r="AP1140" s="113"/>
      <c r="AQ1140" s="113"/>
      <c r="AR1140" s="113"/>
      <c r="AS1140" s="113"/>
      <c r="AT1140" s="113"/>
      <c r="AU1140" s="113"/>
      <c r="AV1140" s="113"/>
      <c r="AW1140" s="113"/>
      <c r="AX1140" s="113"/>
      <c r="AY1140" s="113"/>
      <c r="AZ1140" s="113"/>
      <c r="BA1140" s="113"/>
      <c r="BB1140" s="113"/>
      <c r="BC1140" s="113"/>
      <c r="BD1140" s="113"/>
      <c r="BE1140" s="113"/>
      <c r="BF1140" s="113"/>
      <c r="BG1140" s="113"/>
      <c r="BH1140" s="113"/>
      <c r="BI1140" s="113"/>
      <c r="BJ1140" s="113"/>
      <c r="BK1140" s="113"/>
      <c r="BL1140" s="113"/>
      <c r="BM1140" s="113"/>
      <c r="BN1140" s="113"/>
      <c r="BO1140" s="113"/>
      <c r="BP1140" s="113"/>
      <c r="BQ1140" s="113"/>
      <c r="BR1140" s="113"/>
      <c r="BS1140" s="113"/>
      <c r="BT1140" s="113"/>
      <c r="BU1140" s="113"/>
      <c r="BV1140" s="113"/>
      <c r="BW1140" s="113"/>
      <c r="BX1140" s="113"/>
      <c r="BY1140" s="113"/>
      <c r="BZ1140" s="113"/>
      <c r="CA1140" s="113"/>
      <c r="CB1140" s="113"/>
      <c r="CC1140" s="113"/>
      <c r="CD1140" s="113"/>
      <c r="CE1140" s="113"/>
      <c r="CF1140" s="113"/>
      <c r="CG1140" s="113"/>
      <c r="CH1140" s="113"/>
      <c r="CI1140" s="113"/>
      <c r="CJ1140" s="113"/>
      <c r="CK1140" s="113"/>
      <c r="CL1140" s="113"/>
      <c r="CM1140" s="113"/>
      <c r="CN1140" s="113"/>
      <c r="CO1140" s="113"/>
      <c r="CP1140" s="113"/>
      <c r="CQ1140" s="113"/>
      <c r="CR1140" s="113"/>
      <c r="CS1140" s="113"/>
      <c r="CT1140" s="113"/>
      <c r="CU1140" s="113"/>
      <c r="CV1140" s="113"/>
      <c r="CW1140" s="113"/>
      <c r="CX1140" s="113"/>
      <c r="CY1140" s="113"/>
      <c r="CZ1140" s="113"/>
      <c r="DA1140" s="113"/>
      <c r="DB1140" s="113"/>
      <c r="DC1140" s="113"/>
      <c r="DD1140" s="113"/>
      <c r="DE1140" s="113"/>
      <c r="DF1140" s="113"/>
      <c r="DG1140" s="113"/>
      <c r="DH1140" s="113"/>
      <c r="DI1140" s="113"/>
      <c r="DJ1140" s="113"/>
      <c r="DK1140" s="113"/>
      <c r="DL1140" s="113"/>
      <c r="DM1140" s="113"/>
      <c r="DN1140" s="113"/>
      <c r="DO1140" s="113"/>
      <c r="DP1140" s="113"/>
      <c r="DQ1140" s="113"/>
      <c r="DR1140" s="113"/>
      <c r="DS1140" s="113"/>
      <c r="DT1140" s="113"/>
      <c r="DU1140" s="113"/>
      <c r="DV1140" s="113"/>
      <c r="DW1140" s="113"/>
      <c r="DX1140" s="113"/>
      <c r="DY1140" s="113"/>
      <c r="DZ1140" s="113"/>
      <c r="EA1140" s="113"/>
      <c r="EB1140" s="113"/>
      <c r="EC1140" s="113"/>
      <c r="ED1140" s="113"/>
      <c r="EE1140" s="113"/>
      <c r="EF1140" s="113"/>
      <c r="EG1140" s="113"/>
      <c r="EH1140" s="113"/>
      <c r="EI1140" s="113"/>
      <c r="EJ1140" s="113"/>
      <c r="EK1140" s="113"/>
      <c r="EL1140" s="113"/>
      <c r="EM1140" s="113"/>
      <c r="EN1140" s="113"/>
      <c r="EO1140" s="113"/>
      <c r="EP1140" s="113"/>
      <c r="EQ1140" s="113"/>
      <c r="ER1140" s="113"/>
      <c r="ES1140" s="113"/>
      <c r="ET1140" s="113"/>
      <c r="EU1140" s="113"/>
      <c r="EV1140" s="113"/>
      <c r="EW1140" s="113"/>
      <c r="EX1140" s="113"/>
      <c r="EY1140" s="113"/>
      <c r="EZ1140" s="113"/>
      <c r="FA1140" s="113"/>
      <c r="FB1140" s="113"/>
      <c r="FC1140" s="113"/>
      <c r="FD1140" s="113"/>
      <c r="FE1140" s="113"/>
      <c r="FF1140" s="113"/>
      <c r="FG1140" s="113"/>
      <c r="FH1140" s="113"/>
      <c r="FI1140" s="113"/>
      <c r="FJ1140" s="113"/>
      <c r="FK1140" s="113"/>
      <c r="FL1140" s="113"/>
      <c r="FM1140" s="113"/>
      <c r="FN1140" s="113"/>
      <c r="FO1140" s="113"/>
      <c r="FP1140" s="113"/>
      <c r="FQ1140" s="113"/>
      <c r="FR1140" s="113"/>
      <c r="FS1140" s="113"/>
      <c r="FT1140" s="113"/>
      <c r="FU1140" s="113"/>
      <c r="FV1140" s="113"/>
      <c r="FW1140" s="113"/>
      <c r="FX1140" s="113"/>
      <c r="FY1140" s="113"/>
      <c r="FZ1140" s="113"/>
      <c r="GA1140" s="113"/>
      <c r="GB1140" s="113"/>
      <c r="GC1140" s="113"/>
      <c r="GD1140" s="113"/>
      <c r="GE1140" s="113"/>
      <c r="GF1140" s="113"/>
      <c r="GG1140" s="113"/>
      <c r="GH1140" s="113"/>
      <c r="GI1140" s="113"/>
      <c r="GJ1140" s="113"/>
      <c r="GK1140" s="113"/>
      <c r="GL1140" s="113"/>
      <c r="GM1140" s="113"/>
      <c r="GN1140" s="113"/>
      <c r="GO1140" s="113"/>
      <c r="GP1140" s="113"/>
      <c r="GQ1140" s="113"/>
      <c r="GR1140" s="113"/>
      <c r="GS1140" s="113"/>
      <c r="GT1140" s="113"/>
      <c r="GU1140" s="113"/>
      <c r="GV1140" s="113"/>
      <c r="GW1140" s="113"/>
      <c r="GX1140" s="113"/>
      <c r="GY1140" s="113"/>
      <c r="GZ1140" s="113"/>
      <c r="HA1140" s="113"/>
      <c r="HB1140" s="113"/>
      <c r="HC1140" s="113"/>
      <c r="HD1140" s="113"/>
      <c r="HE1140" s="113"/>
      <c r="HF1140" s="113"/>
      <c r="HG1140" s="113"/>
      <c r="HH1140" s="113"/>
      <c r="HI1140" s="113"/>
      <c r="HJ1140" s="113"/>
      <c r="HK1140" s="113"/>
      <c r="HL1140" s="113"/>
      <c r="HM1140" s="113"/>
      <c r="HN1140" s="113"/>
      <c r="HO1140" s="113"/>
      <c r="HP1140" s="113"/>
      <c r="HQ1140" s="113"/>
      <c r="HR1140" s="113"/>
      <c r="HS1140" s="113"/>
      <c r="HT1140" s="113"/>
      <c r="HU1140" s="113"/>
      <c r="HV1140" s="113"/>
      <c r="HW1140" s="113"/>
      <c r="HX1140" s="113"/>
      <c r="HY1140" s="113"/>
      <c r="HZ1140" s="113"/>
      <c r="IA1140" s="113"/>
      <c r="IB1140" s="113"/>
      <c r="IC1140" s="113"/>
      <c r="ID1140" s="113"/>
      <c r="IE1140" s="113"/>
      <c r="IF1140" s="113"/>
      <c r="IG1140" s="113"/>
      <c r="IH1140" s="113"/>
      <c r="II1140" s="113"/>
      <c r="IJ1140" s="113"/>
      <c r="IK1140" s="113"/>
      <c r="IL1140" s="113"/>
      <c r="IM1140" s="113"/>
      <c r="IN1140" s="113"/>
      <c r="IO1140" s="113"/>
      <c r="IP1140" s="113"/>
      <c r="IQ1140" s="113"/>
      <c r="IR1140" s="113"/>
      <c r="IS1140" s="113"/>
      <c r="IT1140" s="113"/>
      <c r="IU1140" s="113"/>
      <c r="IV1140" s="113"/>
    </row>
    <row r="1141" spans="1:256" ht="13.5" customHeight="1">
      <c r="A1141" s="537"/>
      <c r="B1141" s="291" t="str">
        <f t="shared" si="43"/>
        <v>2</v>
      </c>
      <c r="C1141" s="437" t="s">
        <v>1352</v>
      </c>
      <c r="D1141" s="438"/>
      <c r="E1141" s="439"/>
      <c r="F1141" s="113"/>
      <c r="G1141" s="113"/>
      <c r="H1141" s="267"/>
      <c r="I1141" s="113"/>
      <c r="J1141" s="113"/>
      <c r="K1141" s="113"/>
      <c r="L1141" s="113"/>
      <c r="M1141" s="113"/>
      <c r="N1141" s="113"/>
      <c r="O1141" s="113"/>
      <c r="P1141" s="113"/>
      <c r="Q1141" s="113"/>
      <c r="R1141" s="113"/>
      <c r="S1141" s="113"/>
      <c r="T1141" s="113"/>
      <c r="U1141" s="113"/>
      <c r="V1141" s="113"/>
      <c r="W1141" s="113"/>
      <c r="X1141" s="113"/>
      <c r="Y1141" s="113"/>
      <c r="Z1141" s="113"/>
      <c r="AA1141" s="113"/>
      <c r="AB1141" s="113"/>
      <c r="AC1141" s="113"/>
      <c r="AD1141" s="113"/>
      <c r="AE1141" s="113"/>
      <c r="AF1141" s="113"/>
      <c r="AG1141" s="113"/>
      <c r="AH1141" s="113"/>
      <c r="AI1141" s="113"/>
      <c r="AJ1141" s="113"/>
      <c r="AK1141" s="113"/>
      <c r="AL1141" s="113"/>
      <c r="AM1141" s="113"/>
      <c r="AN1141" s="113"/>
      <c r="AO1141" s="113"/>
      <c r="AP1141" s="113"/>
      <c r="AQ1141" s="113"/>
      <c r="AR1141" s="113"/>
      <c r="AS1141" s="113"/>
      <c r="AT1141" s="113"/>
      <c r="AU1141" s="113"/>
      <c r="AV1141" s="113"/>
      <c r="AW1141" s="113"/>
      <c r="AX1141" s="113"/>
      <c r="AY1141" s="113"/>
      <c r="AZ1141" s="113"/>
      <c r="BA1141" s="113"/>
      <c r="BB1141" s="113"/>
      <c r="BC1141" s="113"/>
      <c r="BD1141" s="113"/>
      <c r="BE1141" s="113"/>
      <c r="BF1141" s="113"/>
      <c r="BG1141" s="113"/>
      <c r="BH1141" s="113"/>
      <c r="BI1141" s="113"/>
      <c r="BJ1141" s="113"/>
      <c r="BK1141" s="113"/>
      <c r="BL1141" s="113"/>
      <c r="BM1141" s="113"/>
      <c r="BN1141" s="113"/>
      <c r="BO1141" s="113"/>
      <c r="BP1141" s="113"/>
      <c r="BQ1141" s="113"/>
      <c r="BR1141" s="113"/>
      <c r="BS1141" s="113"/>
      <c r="BT1141" s="113"/>
      <c r="BU1141" s="113"/>
      <c r="BV1141" s="113"/>
      <c r="BW1141" s="113"/>
      <c r="BX1141" s="113"/>
      <c r="BY1141" s="113"/>
      <c r="BZ1141" s="113"/>
      <c r="CA1141" s="113"/>
      <c r="CB1141" s="113"/>
      <c r="CC1141" s="113"/>
      <c r="CD1141" s="113"/>
      <c r="CE1141" s="113"/>
      <c r="CF1141" s="113"/>
      <c r="CG1141" s="113"/>
      <c r="CH1141" s="113"/>
      <c r="CI1141" s="113"/>
      <c r="CJ1141" s="113"/>
      <c r="CK1141" s="113"/>
      <c r="CL1141" s="113"/>
      <c r="CM1141" s="113"/>
      <c r="CN1141" s="113"/>
      <c r="CO1141" s="113"/>
      <c r="CP1141" s="113"/>
      <c r="CQ1141" s="113"/>
      <c r="CR1141" s="113"/>
      <c r="CS1141" s="113"/>
      <c r="CT1141" s="113"/>
      <c r="CU1141" s="113"/>
      <c r="CV1141" s="113"/>
      <c r="CW1141" s="113"/>
      <c r="CX1141" s="113"/>
      <c r="CY1141" s="113"/>
      <c r="CZ1141" s="113"/>
      <c r="DA1141" s="113"/>
      <c r="DB1141" s="113"/>
      <c r="DC1141" s="113"/>
      <c r="DD1141" s="113"/>
      <c r="DE1141" s="113"/>
      <c r="DF1141" s="113"/>
      <c r="DG1141" s="113"/>
      <c r="DH1141" s="113"/>
      <c r="DI1141" s="113"/>
      <c r="DJ1141" s="113"/>
      <c r="DK1141" s="113"/>
      <c r="DL1141" s="113"/>
      <c r="DM1141" s="113"/>
      <c r="DN1141" s="113"/>
      <c r="DO1141" s="113"/>
      <c r="DP1141" s="113"/>
      <c r="DQ1141" s="113"/>
      <c r="DR1141" s="113"/>
      <c r="DS1141" s="113"/>
      <c r="DT1141" s="113"/>
      <c r="DU1141" s="113"/>
      <c r="DV1141" s="113"/>
      <c r="DW1141" s="113"/>
      <c r="DX1141" s="113"/>
      <c r="DY1141" s="113"/>
      <c r="DZ1141" s="113"/>
      <c r="EA1141" s="113"/>
      <c r="EB1141" s="113"/>
      <c r="EC1141" s="113"/>
      <c r="ED1141" s="113"/>
      <c r="EE1141" s="113"/>
      <c r="EF1141" s="113"/>
      <c r="EG1141" s="113"/>
      <c r="EH1141" s="113"/>
      <c r="EI1141" s="113"/>
      <c r="EJ1141" s="113"/>
      <c r="EK1141" s="113"/>
      <c r="EL1141" s="113"/>
      <c r="EM1141" s="113"/>
      <c r="EN1141" s="113"/>
      <c r="EO1141" s="113"/>
      <c r="EP1141" s="113"/>
      <c r="EQ1141" s="113"/>
      <c r="ER1141" s="113"/>
      <c r="ES1141" s="113"/>
      <c r="ET1141" s="113"/>
      <c r="EU1141" s="113"/>
      <c r="EV1141" s="113"/>
      <c r="EW1141" s="113"/>
      <c r="EX1141" s="113"/>
      <c r="EY1141" s="113"/>
      <c r="EZ1141" s="113"/>
      <c r="FA1141" s="113"/>
      <c r="FB1141" s="113"/>
      <c r="FC1141" s="113"/>
      <c r="FD1141" s="113"/>
      <c r="FE1141" s="113"/>
      <c r="FF1141" s="113"/>
      <c r="FG1141" s="113"/>
      <c r="FH1141" s="113"/>
      <c r="FI1141" s="113"/>
      <c r="FJ1141" s="113"/>
      <c r="FK1141" s="113"/>
      <c r="FL1141" s="113"/>
      <c r="FM1141" s="113"/>
      <c r="FN1141" s="113"/>
      <c r="FO1141" s="113"/>
      <c r="FP1141" s="113"/>
      <c r="FQ1141" s="113"/>
      <c r="FR1141" s="113"/>
      <c r="FS1141" s="113"/>
      <c r="FT1141" s="113"/>
      <c r="FU1141" s="113"/>
      <c r="FV1141" s="113"/>
      <c r="FW1141" s="113"/>
      <c r="FX1141" s="113"/>
      <c r="FY1141" s="113"/>
      <c r="FZ1141" s="113"/>
      <c r="GA1141" s="113"/>
      <c r="GB1141" s="113"/>
      <c r="GC1141" s="113"/>
      <c r="GD1141" s="113"/>
      <c r="GE1141" s="113"/>
      <c r="GF1141" s="113"/>
      <c r="GG1141" s="113"/>
      <c r="GH1141" s="113"/>
      <c r="GI1141" s="113"/>
      <c r="GJ1141" s="113"/>
      <c r="GK1141" s="113"/>
      <c r="GL1141" s="113"/>
      <c r="GM1141" s="113"/>
      <c r="GN1141" s="113"/>
      <c r="GO1141" s="113"/>
      <c r="GP1141" s="113"/>
      <c r="GQ1141" s="113"/>
      <c r="GR1141" s="113"/>
      <c r="GS1141" s="113"/>
      <c r="GT1141" s="113"/>
      <c r="GU1141" s="113"/>
      <c r="GV1141" s="113"/>
      <c r="GW1141" s="113"/>
      <c r="GX1141" s="113"/>
      <c r="GY1141" s="113"/>
      <c r="GZ1141" s="113"/>
      <c r="HA1141" s="113"/>
      <c r="HB1141" s="113"/>
      <c r="HC1141" s="113"/>
      <c r="HD1141" s="113"/>
      <c r="HE1141" s="113"/>
      <c r="HF1141" s="113"/>
      <c r="HG1141" s="113"/>
      <c r="HH1141" s="113"/>
      <c r="HI1141" s="113"/>
      <c r="HJ1141" s="113"/>
      <c r="HK1141" s="113"/>
      <c r="HL1141" s="113"/>
      <c r="HM1141" s="113"/>
      <c r="HN1141" s="113"/>
      <c r="HO1141" s="113"/>
      <c r="HP1141" s="113"/>
      <c r="HQ1141" s="113"/>
      <c r="HR1141" s="113"/>
      <c r="HS1141" s="113"/>
      <c r="HT1141" s="113"/>
      <c r="HU1141" s="113"/>
      <c r="HV1141" s="113"/>
      <c r="HW1141" s="113"/>
      <c r="HX1141" s="113"/>
      <c r="HY1141" s="113"/>
      <c r="HZ1141" s="113"/>
      <c r="IA1141" s="113"/>
      <c r="IB1141" s="113"/>
      <c r="IC1141" s="113"/>
      <c r="ID1141" s="113"/>
      <c r="IE1141" s="113"/>
      <c r="IF1141" s="113"/>
      <c r="IG1141" s="113"/>
      <c r="IH1141" s="113"/>
      <c r="II1141" s="113"/>
      <c r="IJ1141" s="113"/>
      <c r="IK1141" s="113"/>
      <c r="IL1141" s="113"/>
      <c r="IM1141" s="113"/>
      <c r="IN1141" s="113"/>
      <c r="IO1141" s="113"/>
      <c r="IP1141" s="113"/>
      <c r="IQ1141" s="113"/>
      <c r="IR1141" s="113"/>
      <c r="IS1141" s="113"/>
      <c r="IT1141" s="113"/>
      <c r="IU1141" s="113"/>
      <c r="IV1141" s="113"/>
    </row>
    <row r="1142" spans="1:256" ht="13.5" customHeight="1">
      <c r="A1142" s="537"/>
      <c r="B1142" s="291" t="str">
        <f t="shared" si="43"/>
        <v>2</v>
      </c>
      <c r="C1142" s="437" t="s">
        <v>1353</v>
      </c>
      <c r="D1142" s="438"/>
      <c r="E1142" s="439"/>
      <c r="F1142" s="113"/>
      <c r="G1142" s="113"/>
      <c r="H1142" s="267"/>
      <c r="I1142" s="113"/>
      <c r="J1142" s="113"/>
      <c r="K1142" s="113"/>
      <c r="L1142" s="113"/>
      <c r="M1142" s="113"/>
      <c r="N1142" s="113"/>
      <c r="O1142" s="113"/>
      <c r="P1142" s="113"/>
      <c r="Q1142" s="113"/>
      <c r="R1142" s="113"/>
      <c r="S1142" s="113"/>
      <c r="T1142" s="113"/>
      <c r="U1142" s="113"/>
      <c r="V1142" s="113"/>
      <c r="W1142" s="113"/>
      <c r="X1142" s="113"/>
      <c r="Y1142" s="113"/>
      <c r="Z1142" s="113"/>
      <c r="AA1142" s="113"/>
      <c r="AB1142" s="113"/>
      <c r="AC1142" s="113"/>
      <c r="AD1142" s="113"/>
      <c r="AE1142" s="113"/>
      <c r="AF1142" s="113"/>
      <c r="AG1142" s="113"/>
      <c r="AH1142" s="113"/>
      <c r="AI1142" s="113"/>
      <c r="AJ1142" s="113"/>
      <c r="AK1142" s="113"/>
      <c r="AL1142" s="113"/>
      <c r="AM1142" s="113"/>
      <c r="AN1142" s="113"/>
      <c r="AO1142" s="113"/>
      <c r="AP1142" s="113"/>
      <c r="AQ1142" s="113"/>
      <c r="AR1142" s="113"/>
      <c r="AS1142" s="113"/>
      <c r="AT1142" s="113"/>
      <c r="AU1142" s="113"/>
      <c r="AV1142" s="113"/>
      <c r="AW1142" s="113"/>
      <c r="AX1142" s="113"/>
      <c r="AY1142" s="113"/>
      <c r="AZ1142" s="113"/>
      <c r="BA1142" s="113"/>
      <c r="BB1142" s="113"/>
      <c r="BC1142" s="113"/>
      <c r="BD1142" s="113"/>
      <c r="BE1142" s="113"/>
      <c r="BF1142" s="113"/>
      <c r="BG1142" s="113"/>
      <c r="BH1142" s="113"/>
      <c r="BI1142" s="113"/>
      <c r="BJ1142" s="113"/>
      <c r="BK1142" s="113"/>
      <c r="BL1142" s="113"/>
      <c r="BM1142" s="113"/>
      <c r="BN1142" s="113"/>
      <c r="BO1142" s="113"/>
      <c r="BP1142" s="113"/>
      <c r="BQ1142" s="113"/>
      <c r="BR1142" s="113"/>
      <c r="BS1142" s="113"/>
      <c r="BT1142" s="113"/>
      <c r="BU1142" s="113"/>
      <c r="BV1142" s="113"/>
      <c r="BW1142" s="113"/>
      <c r="BX1142" s="113"/>
      <c r="BY1142" s="113"/>
      <c r="BZ1142" s="113"/>
      <c r="CA1142" s="113"/>
      <c r="CB1142" s="113"/>
      <c r="CC1142" s="113"/>
      <c r="CD1142" s="113"/>
      <c r="CE1142" s="113"/>
      <c r="CF1142" s="113"/>
      <c r="CG1142" s="113"/>
      <c r="CH1142" s="113"/>
      <c r="CI1142" s="113"/>
      <c r="CJ1142" s="113"/>
      <c r="CK1142" s="113"/>
      <c r="CL1142" s="113"/>
      <c r="CM1142" s="113"/>
      <c r="CN1142" s="113"/>
      <c r="CO1142" s="113"/>
      <c r="CP1142" s="113"/>
      <c r="CQ1142" s="113"/>
      <c r="CR1142" s="113"/>
      <c r="CS1142" s="113"/>
      <c r="CT1142" s="113"/>
      <c r="CU1142" s="113"/>
      <c r="CV1142" s="113"/>
      <c r="CW1142" s="113"/>
      <c r="CX1142" s="113"/>
      <c r="CY1142" s="113"/>
      <c r="CZ1142" s="113"/>
      <c r="DA1142" s="113"/>
      <c r="DB1142" s="113"/>
      <c r="DC1142" s="113"/>
      <c r="DD1142" s="113"/>
      <c r="DE1142" s="113"/>
      <c r="DF1142" s="113"/>
      <c r="DG1142" s="113"/>
      <c r="DH1142" s="113"/>
      <c r="DI1142" s="113"/>
      <c r="DJ1142" s="113"/>
      <c r="DK1142" s="113"/>
      <c r="DL1142" s="113"/>
      <c r="DM1142" s="113"/>
      <c r="DN1142" s="113"/>
      <c r="DO1142" s="113"/>
      <c r="DP1142" s="113"/>
      <c r="DQ1142" s="113"/>
      <c r="DR1142" s="113"/>
      <c r="DS1142" s="113"/>
      <c r="DT1142" s="113"/>
      <c r="DU1142" s="113"/>
      <c r="DV1142" s="113"/>
      <c r="DW1142" s="113"/>
      <c r="DX1142" s="113"/>
      <c r="DY1142" s="113"/>
      <c r="DZ1142" s="113"/>
      <c r="EA1142" s="113"/>
      <c r="EB1142" s="113"/>
      <c r="EC1142" s="113"/>
      <c r="ED1142" s="113"/>
      <c r="EE1142" s="113"/>
      <c r="EF1142" s="113"/>
      <c r="EG1142" s="113"/>
      <c r="EH1142" s="113"/>
      <c r="EI1142" s="113"/>
      <c r="EJ1142" s="113"/>
      <c r="EK1142" s="113"/>
      <c r="EL1142" s="113"/>
      <c r="EM1142" s="113"/>
      <c r="EN1142" s="113"/>
      <c r="EO1142" s="113"/>
      <c r="EP1142" s="113"/>
      <c r="EQ1142" s="113"/>
      <c r="ER1142" s="113"/>
      <c r="ES1142" s="113"/>
      <c r="ET1142" s="113"/>
      <c r="EU1142" s="113"/>
      <c r="EV1142" s="113"/>
      <c r="EW1142" s="113"/>
      <c r="EX1142" s="113"/>
      <c r="EY1142" s="113"/>
      <c r="EZ1142" s="113"/>
      <c r="FA1142" s="113"/>
      <c r="FB1142" s="113"/>
      <c r="FC1142" s="113"/>
      <c r="FD1142" s="113"/>
      <c r="FE1142" s="113"/>
      <c r="FF1142" s="113"/>
      <c r="FG1142" s="113"/>
      <c r="FH1142" s="113"/>
      <c r="FI1142" s="113"/>
      <c r="FJ1142" s="113"/>
      <c r="FK1142" s="113"/>
      <c r="FL1142" s="113"/>
      <c r="FM1142" s="113"/>
      <c r="FN1142" s="113"/>
      <c r="FO1142" s="113"/>
      <c r="FP1142" s="113"/>
      <c r="FQ1142" s="113"/>
      <c r="FR1142" s="113"/>
      <c r="FS1142" s="113"/>
      <c r="FT1142" s="113"/>
      <c r="FU1142" s="113"/>
      <c r="FV1142" s="113"/>
      <c r="FW1142" s="113"/>
      <c r="FX1142" s="113"/>
      <c r="FY1142" s="113"/>
      <c r="FZ1142" s="113"/>
      <c r="GA1142" s="113"/>
      <c r="GB1142" s="113"/>
      <c r="GC1142" s="113"/>
      <c r="GD1142" s="113"/>
      <c r="GE1142" s="113"/>
      <c r="GF1142" s="113"/>
      <c r="GG1142" s="113"/>
      <c r="GH1142" s="113"/>
      <c r="GI1142" s="113"/>
      <c r="GJ1142" s="113"/>
      <c r="GK1142" s="113"/>
      <c r="GL1142" s="113"/>
      <c r="GM1142" s="113"/>
      <c r="GN1142" s="113"/>
      <c r="GO1142" s="113"/>
      <c r="GP1142" s="113"/>
      <c r="GQ1142" s="113"/>
      <c r="GR1142" s="113"/>
      <c r="GS1142" s="113"/>
      <c r="GT1142" s="113"/>
      <c r="GU1142" s="113"/>
      <c r="GV1142" s="113"/>
      <c r="GW1142" s="113"/>
      <c r="GX1142" s="113"/>
      <c r="GY1142" s="113"/>
      <c r="GZ1142" s="113"/>
      <c r="HA1142" s="113"/>
      <c r="HB1142" s="113"/>
      <c r="HC1142" s="113"/>
      <c r="HD1142" s="113"/>
      <c r="HE1142" s="113"/>
      <c r="HF1142" s="113"/>
      <c r="HG1142" s="113"/>
      <c r="HH1142" s="113"/>
      <c r="HI1142" s="113"/>
      <c r="HJ1142" s="113"/>
      <c r="HK1142" s="113"/>
      <c r="HL1142" s="113"/>
      <c r="HM1142" s="113"/>
      <c r="HN1142" s="113"/>
      <c r="HO1142" s="113"/>
      <c r="HP1142" s="113"/>
      <c r="HQ1142" s="113"/>
      <c r="HR1142" s="113"/>
      <c r="HS1142" s="113"/>
      <c r="HT1142" s="113"/>
      <c r="HU1142" s="113"/>
      <c r="HV1142" s="113"/>
      <c r="HW1142" s="113"/>
      <c r="HX1142" s="113"/>
      <c r="HY1142" s="113"/>
      <c r="HZ1142" s="113"/>
      <c r="IA1142" s="113"/>
      <c r="IB1142" s="113"/>
      <c r="IC1142" s="113"/>
      <c r="ID1142" s="113"/>
      <c r="IE1142" s="113"/>
      <c r="IF1142" s="113"/>
      <c r="IG1142" s="113"/>
      <c r="IH1142" s="113"/>
      <c r="II1142" s="113"/>
      <c r="IJ1142" s="113"/>
      <c r="IK1142" s="113"/>
      <c r="IL1142" s="113"/>
      <c r="IM1142" s="113"/>
      <c r="IN1142" s="113"/>
      <c r="IO1142" s="113"/>
      <c r="IP1142" s="113"/>
      <c r="IQ1142" s="113"/>
      <c r="IR1142" s="113"/>
      <c r="IS1142" s="113"/>
      <c r="IT1142" s="113"/>
      <c r="IU1142" s="113"/>
      <c r="IV1142" s="113"/>
    </row>
    <row r="1143" spans="1:256" ht="13.5" customHeight="1">
      <c r="A1143" s="537"/>
      <c r="B1143" s="291" t="str">
        <f t="shared" si="43"/>
        <v>2</v>
      </c>
      <c r="C1143" s="437" t="s">
        <v>1354</v>
      </c>
      <c r="D1143" s="438"/>
      <c r="E1143" s="439"/>
      <c r="F1143" s="113"/>
      <c r="G1143" s="113"/>
      <c r="H1143" s="267"/>
      <c r="I1143" s="113"/>
      <c r="J1143" s="113"/>
      <c r="K1143" s="113"/>
      <c r="L1143" s="113"/>
      <c r="M1143" s="113"/>
      <c r="N1143" s="113"/>
      <c r="O1143" s="113"/>
      <c r="P1143" s="113"/>
      <c r="Q1143" s="113"/>
      <c r="R1143" s="113"/>
      <c r="S1143" s="113"/>
      <c r="T1143" s="113"/>
      <c r="U1143" s="113"/>
      <c r="V1143" s="113"/>
      <c r="W1143" s="113"/>
      <c r="X1143" s="113"/>
      <c r="Y1143" s="113"/>
      <c r="Z1143" s="113"/>
      <c r="AA1143" s="113"/>
      <c r="AB1143" s="113"/>
      <c r="AC1143" s="113"/>
      <c r="AD1143" s="113"/>
      <c r="AE1143" s="113"/>
      <c r="AF1143" s="113"/>
      <c r="AG1143" s="113"/>
      <c r="AH1143" s="113"/>
      <c r="AI1143" s="113"/>
      <c r="AJ1143" s="113"/>
      <c r="AK1143" s="113"/>
      <c r="AL1143" s="113"/>
      <c r="AM1143" s="113"/>
      <c r="AN1143" s="113"/>
      <c r="AO1143" s="113"/>
      <c r="AP1143" s="113"/>
      <c r="AQ1143" s="113"/>
      <c r="AR1143" s="113"/>
      <c r="AS1143" s="113"/>
      <c r="AT1143" s="113"/>
      <c r="AU1143" s="113"/>
      <c r="AV1143" s="113"/>
      <c r="AW1143" s="113"/>
      <c r="AX1143" s="113"/>
      <c r="AY1143" s="113"/>
      <c r="AZ1143" s="113"/>
      <c r="BA1143" s="113"/>
      <c r="BB1143" s="113"/>
      <c r="BC1143" s="113"/>
      <c r="BD1143" s="113"/>
      <c r="BE1143" s="113"/>
      <c r="BF1143" s="113"/>
      <c r="BG1143" s="113"/>
      <c r="BH1143" s="113"/>
      <c r="BI1143" s="113"/>
      <c r="BJ1143" s="113"/>
      <c r="BK1143" s="113"/>
      <c r="BL1143" s="113"/>
      <c r="BM1143" s="113"/>
      <c r="BN1143" s="113"/>
      <c r="BO1143" s="113"/>
      <c r="BP1143" s="113"/>
      <c r="BQ1143" s="113"/>
      <c r="BR1143" s="113"/>
      <c r="BS1143" s="113"/>
      <c r="BT1143" s="113"/>
      <c r="BU1143" s="113"/>
      <c r="BV1143" s="113"/>
      <c r="BW1143" s="113"/>
      <c r="BX1143" s="113"/>
      <c r="BY1143" s="113"/>
      <c r="BZ1143" s="113"/>
      <c r="CA1143" s="113"/>
      <c r="CB1143" s="113"/>
      <c r="CC1143" s="113"/>
      <c r="CD1143" s="113"/>
      <c r="CE1143" s="113"/>
      <c r="CF1143" s="113"/>
      <c r="CG1143" s="113"/>
      <c r="CH1143" s="113"/>
      <c r="CI1143" s="113"/>
      <c r="CJ1143" s="113"/>
      <c r="CK1143" s="113"/>
      <c r="CL1143" s="113"/>
      <c r="CM1143" s="113"/>
      <c r="CN1143" s="113"/>
      <c r="CO1143" s="113"/>
      <c r="CP1143" s="113"/>
      <c r="CQ1143" s="113"/>
      <c r="CR1143" s="113"/>
      <c r="CS1143" s="113"/>
      <c r="CT1143" s="113"/>
      <c r="CU1143" s="113"/>
      <c r="CV1143" s="113"/>
      <c r="CW1143" s="113"/>
      <c r="CX1143" s="113"/>
      <c r="CY1143" s="113"/>
      <c r="CZ1143" s="113"/>
      <c r="DA1143" s="113"/>
      <c r="DB1143" s="113"/>
      <c r="DC1143" s="113"/>
      <c r="DD1143" s="113"/>
      <c r="DE1143" s="113"/>
      <c r="DF1143" s="113"/>
      <c r="DG1143" s="113"/>
      <c r="DH1143" s="113"/>
      <c r="DI1143" s="113"/>
      <c r="DJ1143" s="113"/>
      <c r="DK1143" s="113"/>
      <c r="DL1143" s="113"/>
      <c r="DM1143" s="113"/>
      <c r="DN1143" s="113"/>
      <c r="DO1143" s="113"/>
      <c r="DP1143" s="113"/>
      <c r="DQ1143" s="113"/>
      <c r="DR1143" s="113"/>
      <c r="DS1143" s="113"/>
      <c r="DT1143" s="113"/>
      <c r="DU1143" s="113"/>
      <c r="DV1143" s="113"/>
      <c r="DW1143" s="113"/>
      <c r="DX1143" s="113"/>
      <c r="DY1143" s="113"/>
      <c r="DZ1143" s="113"/>
      <c r="EA1143" s="113"/>
      <c r="EB1143" s="113"/>
      <c r="EC1143" s="113"/>
      <c r="ED1143" s="113"/>
      <c r="EE1143" s="113"/>
      <c r="EF1143" s="113"/>
      <c r="EG1143" s="113"/>
      <c r="EH1143" s="113"/>
      <c r="EI1143" s="113"/>
      <c r="EJ1143" s="113"/>
      <c r="EK1143" s="113"/>
      <c r="EL1143" s="113"/>
      <c r="EM1143" s="113"/>
      <c r="EN1143" s="113"/>
      <c r="EO1143" s="113"/>
      <c r="EP1143" s="113"/>
      <c r="EQ1143" s="113"/>
      <c r="ER1143" s="113"/>
      <c r="ES1143" s="113"/>
      <c r="ET1143" s="113"/>
      <c r="EU1143" s="113"/>
      <c r="EV1143" s="113"/>
      <c r="EW1143" s="113"/>
      <c r="EX1143" s="113"/>
      <c r="EY1143" s="113"/>
      <c r="EZ1143" s="113"/>
      <c r="FA1143" s="113"/>
      <c r="FB1143" s="113"/>
      <c r="FC1143" s="113"/>
      <c r="FD1143" s="113"/>
      <c r="FE1143" s="113"/>
      <c r="FF1143" s="113"/>
      <c r="FG1143" s="113"/>
      <c r="FH1143" s="113"/>
      <c r="FI1143" s="113"/>
      <c r="FJ1143" s="113"/>
      <c r="FK1143" s="113"/>
      <c r="FL1143" s="113"/>
      <c r="FM1143" s="113"/>
      <c r="FN1143" s="113"/>
      <c r="FO1143" s="113"/>
      <c r="FP1143" s="113"/>
      <c r="FQ1143" s="113"/>
      <c r="FR1143" s="113"/>
      <c r="FS1143" s="113"/>
      <c r="FT1143" s="113"/>
      <c r="FU1143" s="113"/>
      <c r="FV1143" s="113"/>
      <c r="FW1143" s="113"/>
      <c r="FX1143" s="113"/>
      <c r="FY1143" s="113"/>
      <c r="FZ1143" s="113"/>
      <c r="GA1143" s="113"/>
      <c r="GB1143" s="113"/>
      <c r="GC1143" s="113"/>
      <c r="GD1143" s="113"/>
      <c r="GE1143" s="113"/>
      <c r="GF1143" s="113"/>
      <c r="GG1143" s="113"/>
      <c r="GH1143" s="113"/>
      <c r="GI1143" s="113"/>
      <c r="GJ1143" s="113"/>
      <c r="GK1143" s="113"/>
      <c r="GL1143" s="113"/>
      <c r="GM1143" s="113"/>
      <c r="GN1143" s="113"/>
      <c r="GO1143" s="113"/>
      <c r="GP1143" s="113"/>
      <c r="GQ1143" s="113"/>
      <c r="GR1143" s="113"/>
      <c r="GS1143" s="113"/>
      <c r="GT1143" s="113"/>
      <c r="GU1143" s="113"/>
      <c r="GV1143" s="113"/>
      <c r="GW1143" s="113"/>
      <c r="GX1143" s="113"/>
      <c r="GY1143" s="113"/>
      <c r="GZ1143" s="113"/>
      <c r="HA1143" s="113"/>
      <c r="HB1143" s="113"/>
      <c r="HC1143" s="113"/>
      <c r="HD1143" s="113"/>
      <c r="HE1143" s="113"/>
      <c r="HF1143" s="113"/>
      <c r="HG1143" s="113"/>
      <c r="HH1143" s="113"/>
      <c r="HI1143" s="113"/>
      <c r="HJ1143" s="113"/>
      <c r="HK1143" s="113"/>
      <c r="HL1143" s="113"/>
      <c r="HM1143" s="113"/>
      <c r="HN1143" s="113"/>
      <c r="HO1143" s="113"/>
      <c r="HP1143" s="113"/>
      <c r="HQ1143" s="113"/>
      <c r="HR1143" s="113"/>
      <c r="HS1143" s="113"/>
      <c r="HT1143" s="113"/>
      <c r="HU1143" s="113"/>
      <c r="HV1143" s="113"/>
      <c r="HW1143" s="113"/>
      <c r="HX1143" s="113"/>
      <c r="HY1143" s="113"/>
      <c r="HZ1143" s="113"/>
      <c r="IA1143" s="113"/>
      <c r="IB1143" s="113"/>
      <c r="IC1143" s="113"/>
      <c r="ID1143" s="113"/>
      <c r="IE1143" s="113"/>
      <c r="IF1143" s="113"/>
      <c r="IG1143" s="113"/>
      <c r="IH1143" s="113"/>
      <c r="II1143" s="113"/>
      <c r="IJ1143" s="113"/>
      <c r="IK1143" s="113"/>
      <c r="IL1143" s="113"/>
      <c r="IM1143" s="113"/>
      <c r="IN1143" s="113"/>
      <c r="IO1143" s="113"/>
      <c r="IP1143" s="113"/>
      <c r="IQ1143" s="113"/>
      <c r="IR1143" s="113"/>
      <c r="IS1143" s="113"/>
      <c r="IT1143" s="113"/>
      <c r="IU1143" s="113"/>
      <c r="IV1143" s="113"/>
    </row>
    <row r="1144" spans="1:256" ht="13.5" customHeight="1">
      <c r="A1144" s="537"/>
      <c r="B1144" s="291" t="str">
        <f t="shared" si="43"/>
        <v>2</v>
      </c>
      <c r="C1144" s="437" t="s">
        <v>1355</v>
      </c>
      <c r="D1144" s="438"/>
      <c r="E1144" s="439"/>
      <c r="F1144" s="113"/>
      <c r="G1144" s="113"/>
      <c r="H1144" s="267"/>
      <c r="I1144" s="113"/>
      <c r="J1144" s="113"/>
      <c r="K1144" s="113"/>
      <c r="L1144" s="113"/>
      <c r="M1144" s="113"/>
      <c r="N1144" s="113"/>
      <c r="O1144" s="113"/>
      <c r="P1144" s="113"/>
      <c r="Q1144" s="113"/>
      <c r="R1144" s="113"/>
      <c r="S1144" s="113"/>
      <c r="T1144" s="113"/>
      <c r="U1144" s="113"/>
      <c r="V1144" s="113"/>
      <c r="W1144" s="113"/>
      <c r="X1144" s="113"/>
      <c r="Y1144" s="113"/>
      <c r="Z1144" s="113"/>
      <c r="AA1144" s="113"/>
      <c r="AB1144" s="113"/>
      <c r="AC1144" s="113"/>
      <c r="AD1144" s="113"/>
      <c r="AE1144" s="113"/>
      <c r="AF1144" s="113"/>
      <c r="AG1144" s="113"/>
      <c r="AH1144" s="113"/>
      <c r="AI1144" s="113"/>
      <c r="AJ1144" s="113"/>
      <c r="AK1144" s="113"/>
      <c r="AL1144" s="113"/>
      <c r="AM1144" s="113"/>
      <c r="AN1144" s="113"/>
      <c r="AO1144" s="113"/>
      <c r="AP1144" s="113"/>
      <c r="AQ1144" s="113"/>
      <c r="AR1144" s="113"/>
      <c r="AS1144" s="113"/>
      <c r="AT1144" s="113"/>
      <c r="AU1144" s="113"/>
      <c r="AV1144" s="113"/>
      <c r="AW1144" s="113"/>
      <c r="AX1144" s="113"/>
      <c r="AY1144" s="113"/>
      <c r="AZ1144" s="113"/>
      <c r="BA1144" s="113"/>
      <c r="BB1144" s="113"/>
      <c r="BC1144" s="113"/>
      <c r="BD1144" s="113"/>
      <c r="BE1144" s="113"/>
      <c r="BF1144" s="113"/>
      <c r="BG1144" s="113"/>
      <c r="BH1144" s="113"/>
      <c r="BI1144" s="113"/>
      <c r="BJ1144" s="113"/>
      <c r="BK1144" s="113"/>
      <c r="BL1144" s="113"/>
      <c r="BM1144" s="113"/>
      <c r="BN1144" s="113"/>
      <c r="BO1144" s="113"/>
      <c r="BP1144" s="113"/>
      <c r="BQ1144" s="113"/>
      <c r="BR1144" s="113"/>
      <c r="BS1144" s="113"/>
      <c r="BT1144" s="113"/>
      <c r="BU1144" s="113"/>
      <c r="BV1144" s="113"/>
      <c r="BW1144" s="113"/>
      <c r="BX1144" s="113"/>
      <c r="BY1144" s="113"/>
      <c r="BZ1144" s="113"/>
      <c r="CA1144" s="113"/>
      <c r="CB1144" s="113"/>
      <c r="CC1144" s="113"/>
      <c r="CD1144" s="113"/>
      <c r="CE1144" s="113"/>
      <c r="CF1144" s="113"/>
      <c r="CG1144" s="113"/>
      <c r="CH1144" s="113"/>
      <c r="CI1144" s="113"/>
      <c r="CJ1144" s="113"/>
      <c r="CK1144" s="113"/>
      <c r="CL1144" s="113"/>
      <c r="CM1144" s="113"/>
      <c r="CN1144" s="113"/>
      <c r="CO1144" s="113"/>
      <c r="CP1144" s="113"/>
      <c r="CQ1144" s="113"/>
      <c r="CR1144" s="113"/>
      <c r="CS1144" s="113"/>
      <c r="CT1144" s="113"/>
      <c r="CU1144" s="113"/>
      <c r="CV1144" s="113"/>
      <c r="CW1144" s="113"/>
      <c r="CX1144" s="113"/>
      <c r="CY1144" s="113"/>
      <c r="CZ1144" s="113"/>
      <c r="DA1144" s="113"/>
      <c r="DB1144" s="113"/>
      <c r="DC1144" s="113"/>
      <c r="DD1144" s="113"/>
      <c r="DE1144" s="113"/>
      <c r="DF1144" s="113"/>
      <c r="DG1144" s="113"/>
      <c r="DH1144" s="113"/>
      <c r="DI1144" s="113"/>
      <c r="DJ1144" s="113"/>
      <c r="DK1144" s="113"/>
      <c r="DL1144" s="113"/>
      <c r="DM1144" s="113"/>
      <c r="DN1144" s="113"/>
      <c r="DO1144" s="113"/>
      <c r="DP1144" s="113"/>
      <c r="DQ1144" s="113"/>
      <c r="DR1144" s="113"/>
      <c r="DS1144" s="113"/>
      <c r="DT1144" s="113"/>
      <c r="DU1144" s="113"/>
      <c r="DV1144" s="113"/>
      <c r="DW1144" s="113"/>
      <c r="DX1144" s="113"/>
      <c r="DY1144" s="113"/>
      <c r="DZ1144" s="113"/>
      <c r="EA1144" s="113"/>
      <c r="EB1144" s="113"/>
      <c r="EC1144" s="113"/>
      <c r="ED1144" s="113"/>
      <c r="EE1144" s="113"/>
      <c r="EF1144" s="113"/>
      <c r="EG1144" s="113"/>
      <c r="EH1144" s="113"/>
      <c r="EI1144" s="113"/>
      <c r="EJ1144" s="113"/>
      <c r="EK1144" s="113"/>
      <c r="EL1144" s="113"/>
      <c r="EM1144" s="113"/>
      <c r="EN1144" s="113"/>
      <c r="EO1144" s="113"/>
      <c r="EP1144" s="113"/>
      <c r="EQ1144" s="113"/>
      <c r="ER1144" s="113"/>
      <c r="ES1144" s="113"/>
      <c r="ET1144" s="113"/>
      <c r="EU1144" s="113"/>
      <c r="EV1144" s="113"/>
      <c r="EW1144" s="113"/>
      <c r="EX1144" s="113"/>
      <c r="EY1144" s="113"/>
      <c r="EZ1144" s="113"/>
      <c r="FA1144" s="113"/>
      <c r="FB1144" s="113"/>
      <c r="FC1144" s="113"/>
      <c r="FD1144" s="113"/>
      <c r="FE1144" s="113"/>
      <c r="FF1144" s="113"/>
      <c r="FG1144" s="113"/>
      <c r="FH1144" s="113"/>
      <c r="FI1144" s="113"/>
      <c r="FJ1144" s="113"/>
      <c r="FK1144" s="113"/>
      <c r="FL1144" s="113"/>
      <c r="FM1144" s="113"/>
      <c r="FN1144" s="113"/>
      <c r="FO1144" s="113"/>
      <c r="FP1144" s="113"/>
      <c r="FQ1144" s="113"/>
      <c r="FR1144" s="113"/>
      <c r="FS1144" s="113"/>
      <c r="FT1144" s="113"/>
      <c r="FU1144" s="113"/>
      <c r="FV1144" s="113"/>
      <c r="FW1144" s="113"/>
      <c r="FX1144" s="113"/>
      <c r="FY1144" s="113"/>
      <c r="FZ1144" s="113"/>
      <c r="GA1144" s="113"/>
      <c r="GB1144" s="113"/>
      <c r="GC1144" s="113"/>
      <c r="GD1144" s="113"/>
      <c r="GE1144" s="113"/>
      <c r="GF1144" s="113"/>
      <c r="GG1144" s="113"/>
      <c r="GH1144" s="113"/>
      <c r="GI1144" s="113"/>
      <c r="GJ1144" s="113"/>
      <c r="GK1144" s="113"/>
      <c r="GL1144" s="113"/>
      <c r="GM1144" s="113"/>
      <c r="GN1144" s="113"/>
      <c r="GO1144" s="113"/>
      <c r="GP1144" s="113"/>
      <c r="GQ1144" s="113"/>
      <c r="GR1144" s="113"/>
      <c r="GS1144" s="113"/>
      <c r="GT1144" s="113"/>
      <c r="GU1144" s="113"/>
      <c r="GV1144" s="113"/>
      <c r="GW1144" s="113"/>
      <c r="GX1144" s="113"/>
      <c r="GY1144" s="113"/>
      <c r="GZ1144" s="113"/>
      <c r="HA1144" s="113"/>
      <c r="HB1144" s="113"/>
      <c r="HC1144" s="113"/>
      <c r="HD1144" s="113"/>
      <c r="HE1144" s="113"/>
      <c r="HF1144" s="113"/>
      <c r="HG1144" s="113"/>
      <c r="HH1144" s="113"/>
      <c r="HI1144" s="113"/>
      <c r="HJ1144" s="113"/>
      <c r="HK1144" s="113"/>
      <c r="HL1144" s="113"/>
      <c r="HM1144" s="113"/>
      <c r="HN1144" s="113"/>
      <c r="HO1144" s="113"/>
      <c r="HP1144" s="113"/>
      <c r="HQ1144" s="113"/>
      <c r="HR1144" s="113"/>
      <c r="HS1144" s="113"/>
      <c r="HT1144" s="113"/>
      <c r="HU1144" s="113"/>
      <c r="HV1144" s="113"/>
      <c r="HW1144" s="113"/>
      <c r="HX1144" s="113"/>
      <c r="HY1144" s="113"/>
      <c r="HZ1144" s="113"/>
      <c r="IA1144" s="113"/>
      <c r="IB1144" s="113"/>
      <c r="IC1144" s="113"/>
      <c r="ID1144" s="113"/>
      <c r="IE1144" s="113"/>
      <c r="IF1144" s="113"/>
      <c r="IG1144" s="113"/>
      <c r="IH1144" s="113"/>
      <c r="II1144" s="113"/>
      <c r="IJ1144" s="113"/>
      <c r="IK1144" s="113"/>
      <c r="IL1144" s="113"/>
      <c r="IM1144" s="113"/>
      <c r="IN1144" s="113"/>
      <c r="IO1144" s="113"/>
      <c r="IP1144" s="113"/>
      <c r="IQ1144" s="113"/>
      <c r="IR1144" s="113"/>
      <c r="IS1144" s="113"/>
      <c r="IT1144" s="113"/>
      <c r="IU1144" s="113"/>
      <c r="IV1144" s="113"/>
    </row>
    <row r="1145" spans="1:256" ht="13.5" customHeight="1">
      <c r="A1145" s="537"/>
      <c r="B1145" s="291" t="str">
        <f t="shared" si="43"/>
        <v>2</v>
      </c>
      <c r="C1145" s="437" t="s">
        <v>1356</v>
      </c>
      <c r="D1145" s="438"/>
      <c r="E1145" s="439"/>
      <c r="F1145" s="113"/>
      <c r="G1145" s="113"/>
      <c r="H1145" s="267"/>
      <c r="I1145" s="113"/>
      <c r="J1145" s="113"/>
      <c r="K1145" s="113"/>
      <c r="L1145" s="113"/>
      <c r="M1145" s="113"/>
      <c r="N1145" s="113"/>
      <c r="O1145" s="113"/>
      <c r="P1145" s="113"/>
      <c r="Q1145" s="113"/>
      <c r="R1145" s="113"/>
      <c r="S1145" s="113"/>
      <c r="T1145" s="113"/>
      <c r="U1145" s="113"/>
      <c r="V1145" s="113"/>
      <c r="W1145" s="113"/>
      <c r="X1145" s="113"/>
      <c r="Y1145" s="113"/>
      <c r="Z1145" s="113"/>
      <c r="AA1145" s="113"/>
      <c r="AB1145" s="113"/>
      <c r="AC1145" s="113"/>
      <c r="AD1145" s="113"/>
      <c r="AE1145" s="113"/>
      <c r="AF1145" s="113"/>
      <c r="AG1145" s="113"/>
      <c r="AH1145" s="113"/>
      <c r="AI1145" s="113"/>
      <c r="AJ1145" s="113"/>
      <c r="AK1145" s="113"/>
      <c r="AL1145" s="113"/>
      <c r="AM1145" s="113"/>
      <c r="AN1145" s="113"/>
      <c r="AO1145" s="113"/>
      <c r="AP1145" s="113"/>
      <c r="AQ1145" s="113"/>
      <c r="AR1145" s="113"/>
      <c r="AS1145" s="113"/>
      <c r="AT1145" s="113"/>
      <c r="AU1145" s="113"/>
      <c r="AV1145" s="113"/>
      <c r="AW1145" s="113"/>
      <c r="AX1145" s="113"/>
      <c r="AY1145" s="113"/>
      <c r="AZ1145" s="113"/>
      <c r="BA1145" s="113"/>
      <c r="BB1145" s="113"/>
      <c r="BC1145" s="113"/>
      <c r="BD1145" s="113"/>
      <c r="BE1145" s="113"/>
      <c r="BF1145" s="113"/>
      <c r="BG1145" s="113"/>
      <c r="BH1145" s="113"/>
      <c r="BI1145" s="113"/>
      <c r="BJ1145" s="113"/>
      <c r="BK1145" s="113"/>
      <c r="BL1145" s="113"/>
      <c r="BM1145" s="113"/>
      <c r="BN1145" s="113"/>
      <c r="BO1145" s="113"/>
      <c r="BP1145" s="113"/>
      <c r="BQ1145" s="113"/>
      <c r="BR1145" s="113"/>
      <c r="BS1145" s="113"/>
      <c r="BT1145" s="113"/>
      <c r="BU1145" s="113"/>
      <c r="BV1145" s="113"/>
      <c r="BW1145" s="113"/>
      <c r="BX1145" s="113"/>
      <c r="BY1145" s="113"/>
      <c r="BZ1145" s="113"/>
      <c r="CA1145" s="113"/>
      <c r="CB1145" s="113"/>
      <c r="CC1145" s="113"/>
      <c r="CD1145" s="113"/>
      <c r="CE1145" s="113"/>
      <c r="CF1145" s="113"/>
      <c r="CG1145" s="113"/>
      <c r="CH1145" s="113"/>
      <c r="CI1145" s="113"/>
      <c r="CJ1145" s="113"/>
      <c r="CK1145" s="113"/>
      <c r="CL1145" s="113"/>
      <c r="CM1145" s="113"/>
      <c r="CN1145" s="113"/>
      <c r="CO1145" s="113"/>
      <c r="CP1145" s="113"/>
      <c r="CQ1145" s="113"/>
      <c r="CR1145" s="113"/>
      <c r="CS1145" s="113"/>
      <c r="CT1145" s="113"/>
      <c r="CU1145" s="113"/>
      <c r="CV1145" s="113"/>
      <c r="CW1145" s="113"/>
      <c r="CX1145" s="113"/>
      <c r="CY1145" s="113"/>
      <c r="CZ1145" s="113"/>
      <c r="DA1145" s="113"/>
      <c r="DB1145" s="113"/>
      <c r="DC1145" s="113"/>
      <c r="DD1145" s="113"/>
      <c r="DE1145" s="113"/>
      <c r="DF1145" s="113"/>
      <c r="DG1145" s="113"/>
      <c r="DH1145" s="113"/>
      <c r="DI1145" s="113"/>
      <c r="DJ1145" s="113"/>
      <c r="DK1145" s="113"/>
      <c r="DL1145" s="113"/>
      <c r="DM1145" s="113"/>
      <c r="DN1145" s="113"/>
      <c r="DO1145" s="113"/>
      <c r="DP1145" s="113"/>
      <c r="DQ1145" s="113"/>
      <c r="DR1145" s="113"/>
      <c r="DS1145" s="113"/>
      <c r="DT1145" s="113"/>
      <c r="DU1145" s="113"/>
      <c r="DV1145" s="113"/>
      <c r="DW1145" s="113"/>
      <c r="DX1145" s="113"/>
      <c r="DY1145" s="113"/>
      <c r="DZ1145" s="113"/>
      <c r="EA1145" s="113"/>
      <c r="EB1145" s="113"/>
      <c r="EC1145" s="113"/>
      <c r="ED1145" s="113"/>
      <c r="EE1145" s="113"/>
      <c r="EF1145" s="113"/>
      <c r="EG1145" s="113"/>
      <c r="EH1145" s="113"/>
      <c r="EI1145" s="113"/>
      <c r="EJ1145" s="113"/>
      <c r="EK1145" s="113"/>
      <c r="EL1145" s="113"/>
      <c r="EM1145" s="113"/>
      <c r="EN1145" s="113"/>
      <c r="EO1145" s="113"/>
      <c r="EP1145" s="113"/>
      <c r="EQ1145" s="113"/>
      <c r="ER1145" s="113"/>
      <c r="ES1145" s="113"/>
      <c r="ET1145" s="113"/>
      <c r="EU1145" s="113"/>
      <c r="EV1145" s="113"/>
      <c r="EW1145" s="113"/>
      <c r="EX1145" s="113"/>
      <c r="EY1145" s="113"/>
      <c r="EZ1145" s="113"/>
      <c r="FA1145" s="113"/>
      <c r="FB1145" s="113"/>
      <c r="FC1145" s="113"/>
      <c r="FD1145" s="113"/>
      <c r="FE1145" s="113"/>
      <c r="FF1145" s="113"/>
      <c r="FG1145" s="113"/>
      <c r="FH1145" s="113"/>
      <c r="FI1145" s="113"/>
      <c r="FJ1145" s="113"/>
      <c r="FK1145" s="113"/>
      <c r="FL1145" s="113"/>
      <c r="FM1145" s="113"/>
      <c r="FN1145" s="113"/>
      <c r="FO1145" s="113"/>
      <c r="FP1145" s="113"/>
      <c r="FQ1145" s="113"/>
      <c r="FR1145" s="113"/>
      <c r="FS1145" s="113"/>
      <c r="FT1145" s="113"/>
      <c r="FU1145" s="113"/>
      <c r="FV1145" s="113"/>
      <c r="FW1145" s="113"/>
      <c r="FX1145" s="113"/>
      <c r="FY1145" s="113"/>
      <c r="FZ1145" s="113"/>
      <c r="GA1145" s="113"/>
      <c r="GB1145" s="113"/>
      <c r="GC1145" s="113"/>
      <c r="GD1145" s="113"/>
      <c r="GE1145" s="113"/>
      <c r="GF1145" s="113"/>
      <c r="GG1145" s="113"/>
      <c r="GH1145" s="113"/>
      <c r="GI1145" s="113"/>
      <c r="GJ1145" s="113"/>
      <c r="GK1145" s="113"/>
      <c r="GL1145" s="113"/>
      <c r="GM1145" s="113"/>
      <c r="GN1145" s="113"/>
      <c r="GO1145" s="113"/>
      <c r="GP1145" s="113"/>
      <c r="GQ1145" s="113"/>
      <c r="GR1145" s="113"/>
      <c r="GS1145" s="113"/>
      <c r="GT1145" s="113"/>
      <c r="GU1145" s="113"/>
      <c r="GV1145" s="113"/>
      <c r="GW1145" s="113"/>
      <c r="GX1145" s="113"/>
      <c r="GY1145" s="113"/>
      <c r="GZ1145" s="113"/>
      <c r="HA1145" s="113"/>
      <c r="HB1145" s="113"/>
      <c r="HC1145" s="113"/>
      <c r="HD1145" s="113"/>
      <c r="HE1145" s="113"/>
      <c r="HF1145" s="113"/>
      <c r="HG1145" s="113"/>
      <c r="HH1145" s="113"/>
      <c r="HI1145" s="113"/>
      <c r="HJ1145" s="113"/>
      <c r="HK1145" s="113"/>
      <c r="HL1145" s="113"/>
      <c r="HM1145" s="113"/>
      <c r="HN1145" s="113"/>
      <c r="HO1145" s="113"/>
      <c r="HP1145" s="113"/>
      <c r="HQ1145" s="113"/>
      <c r="HR1145" s="113"/>
      <c r="HS1145" s="113"/>
      <c r="HT1145" s="113"/>
      <c r="HU1145" s="113"/>
      <c r="HV1145" s="113"/>
      <c r="HW1145" s="113"/>
      <c r="HX1145" s="113"/>
      <c r="HY1145" s="113"/>
      <c r="HZ1145" s="113"/>
      <c r="IA1145" s="113"/>
      <c r="IB1145" s="113"/>
      <c r="IC1145" s="113"/>
      <c r="ID1145" s="113"/>
      <c r="IE1145" s="113"/>
      <c r="IF1145" s="113"/>
      <c r="IG1145" s="113"/>
      <c r="IH1145" s="113"/>
      <c r="II1145" s="113"/>
      <c r="IJ1145" s="113"/>
      <c r="IK1145" s="113"/>
      <c r="IL1145" s="113"/>
      <c r="IM1145" s="113"/>
      <c r="IN1145" s="113"/>
      <c r="IO1145" s="113"/>
      <c r="IP1145" s="113"/>
      <c r="IQ1145" s="113"/>
      <c r="IR1145" s="113"/>
      <c r="IS1145" s="113"/>
      <c r="IT1145" s="113"/>
      <c r="IU1145" s="113"/>
      <c r="IV1145" s="113"/>
    </row>
    <row r="1146" spans="1:256" ht="13.5" customHeight="1">
      <c r="A1146" s="537"/>
      <c r="B1146" s="291" t="str">
        <f t="shared" si="43"/>
        <v>2</v>
      </c>
      <c r="C1146" s="622" t="s">
        <v>1357</v>
      </c>
      <c r="D1146" s="622"/>
      <c r="E1146" s="439"/>
      <c r="F1146" s="113"/>
      <c r="G1146" s="113"/>
      <c r="H1146" s="267"/>
      <c r="I1146" s="113"/>
      <c r="J1146" s="113"/>
      <c r="K1146" s="113"/>
      <c r="L1146" s="113"/>
      <c r="M1146" s="113"/>
      <c r="N1146" s="113"/>
      <c r="O1146" s="113"/>
      <c r="P1146" s="113"/>
      <c r="Q1146" s="113"/>
      <c r="R1146" s="113"/>
      <c r="S1146" s="113"/>
      <c r="T1146" s="113"/>
      <c r="U1146" s="113"/>
      <c r="V1146" s="113"/>
      <c r="W1146" s="113"/>
      <c r="X1146" s="113"/>
      <c r="Y1146" s="113"/>
      <c r="Z1146" s="113"/>
      <c r="AA1146" s="113"/>
      <c r="AB1146" s="113"/>
      <c r="AC1146" s="113"/>
      <c r="AD1146" s="113"/>
      <c r="AE1146" s="113"/>
      <c r="AF1146" s="113"/>
      <c r="AG1146" s="113"/>
      <c r="AH1146" s="113"/>
      <c r="AI1146" s="113"/>
      <c r="AJ1146" s="113"/>
      <c r="AK1146" s="113"/>
      <c r="AL1146" s="113"/>
      <c r="AM1146" s="113"/>
      <c r="AN1146" s="113"/>
      <c r="AO1146" s="113"/>
      <c r="AP1146" s="113"/>
      <c r="AQ1146" s="113"/>
      <c r="AR1146" s="113"/>
      <c r="AS1146" s="113"/>
      <c r="AT1146" s="113"/>
      <c r="AU1146" s="113"/>
      <c r="AV1146" s="113"/>
      <c r="AW1146" s="113"/>
      <c r="AX1146" s="113"/>
      <c r="AY1146" s="113"/>
      <c r="AZ1146" s="113"/>
      <c r="BA1146" s="113"/>
      <c r="BB1146" s="113"/>
      <c r="BC1146" s="113"/>
      <c r="BD1146" s="113"/>
      <c r="BE1146" s="113"/>
      <c r="BF1146" s="113"/>
      <c r="BG1146" s="113"/>
      <c r="BH1146" s="113"/>
      <c r="BI1146" s="113"/>
      <c r="BJ1146" s="113"/>
      <c r="BK1146" s="113"/>
      <c r="BL1146" s="113"/>
      <c r="BM1146" s="113"/>
      <c r="BN1146" s="113"/>
      <c r="BO1146" s="113"/>
      <c r="BP1146" s="113"/>
      <c r="BQ1146" s="113"/>
      <c r="BR1146" s="113"/>
      <c r="BS1146" s="113"/>
      <c r="BT1146" s="113"/>
      <c r="BU1146" s="113"/>
      <c r="BV1146" s="113"/>
      <c r="BW1146" s="113"/>
      <c r="BX1146" s="113"/>
      <c r="BY1146" s="113"/>
      <c r="BZ1146" s="113"/>
      <c r="CA1146" s="113"/>
      <c r="CB1146" s="113"/>
      <c r="CC1146" s="113"/>
      <c r="CD1146" s="113"/>
      <c r="CE1146" s="113"/>
      <c r="CF1146" s="113"/>
      <c r="CG1146" s="113"/>
      <c r="CH1146" s="113"/>
      <c r="CI1146" s="113"/>
      <c r="CJ1146" s="113"/>
      <c r="CK1146" s="113"/>
      <c r="CL1146" s="113"/>
      <c r="CM1146" s="113"/>
      <c r="CN1146" s="113"/>
      <c r="CO1146" s="113"/>
      <c r="CP1146" s="113"/>
      <c r="CQ1146" s="113"/>
      <c r="CR1146" s="113"/>
      <c r="CS1146" s="113"/>
      <c r="CT1146" s="113"/>
      <c r="CU1146" s="113"/>
      <c r="CV1146" s="113"/>
      <c r="CW1146" s="113"/>
      <c r="CX1146" s="113"/>
      <c r="CY1146" s="113"/>
      <c r="CZ1146" s="113"/>
      <c r="DA1146" s="113"/>
      <c r="DB1146" s="113"/>
      <c r="DC1146" s="113"/>
      <c r="DD1146" s="113"/>
      <c r="DE1146" s="113"/>
      <c r="DF1146" s="113"/>
      <c r="DG1146" s="113"/>
      <c r="DH1146" s="113"/>
      <c r="DI1146" s="113"/>
      <c r="DJ1146" s="113"/>
      <c r="DK1146" s="113"/>
      <c r="DL1146" s="113"/>
      <c r="DM1146" s="113"/>
      <c r="DN1146" s="113"/>
      <c r="DO1146" s="113"/>
      <c r="DP1146" s="113"/>
      <c r="DQ1146" s="113"/>
      <c r="DR1146" s="113"/>
      <c r="DS1146" s="113"/>
      <c r="DT1146" s="113"/>
      <c r="DU1146" s="113"/>
      <c r="DV1146" s="113"/>
      <c r="DW1146" s="113"/>
      <c r="DX1146" s="113"/>
      <c r="DY1146" s="113"/>
      <c r="DZ1146" s="113"/>
      <c r="EA1146" s="113"/>
      <c r="EB1146" s="113"/>
      <c r="EC1146" s="113"/>
      <c r="ED1146" s="113"/>
      <c r="EE1146" s="113"/>
      <c r="EF1146" s="113"/>
      <c r="EG1146" s="113"/>
      <c r="EH1146" s="113"/>
      <c r="EI1146" s="113"/>
      <c r="EJ1146" s="113"/>
      <c r="EK1146" s="113"/>
      <c r="EL1146" s="113"/>
      <c r="EM1146" s="113"/>
      <c r="EN1146" s="113"/>
      <c r="EO1146" s="113"/>
      <c r="EP1146" s="113"/>
      <c r="EQ1146" s="113"/>
      <c r="ER1146" s="113"/>
      <c r="ES1146" s="113"/>
      <c r="ET1146" s="113"/>
      <c r="EU1146" s="113"/>
      <c r="EV1146" s="113"/>
      <c r="EW1146" s="113"/>
      <c r="EX1146" s="113"/>
      <c r="EY1146" s="113"/>
      <c r="EZ1146" s="113"/>
      <c r="FA1146" s="113"/>
      <c r="FB1146" s="113"/>
      <c r="FC1146" s="113"/>
      <c r="FD1146" s="113"/>
      <c r="FE1146" s="113"/>
      <c r="FF1146" s="113"/>
      <c r="FG1146" s="113"/>
      <c r="FH1146" s="113"/>
      <c r="FI1146" s="113"/>
      <c r="FJ1146" s="113"/>
      <c r="FK1146" s="113"/>
      <c r="FL1146" s="113"/>
      <c r="FM1146" s="113"/>
      <c r="FN1146" s="113"/>
      <c r="FO1146" s="113"/>
      <c r="FP1146" s="113"/>
      <c r="FQ1146" s="113"/>
      <c r="FR1146" s="113"/>
      <c r="FS1146" s="113"/>
      <c r="FT1146" s="113"/>
      <c r="FU1146" s="113"/>
      <c r="FV1146" s="113"/>
      <c r="FW1146" s="113"/>
      <c r="FX1146" s="113"/>
      <c r="FY1146" s="113"/>
      <c r="FZ1146" s="113"/>
      <c r="GA1146" s="113"/>
      <c r="GB1146" s="113"/>
      <c r="GC1146" s="113"/>
      <c r="GD1146" s="113"/>
      <c r="GE1146" s="113"/>
      <c r="GF1146" s="113"/>
      <c r="GG1146" s="113"/>
      <c r="GH1146" s="113"/>
      <c r="GI1146" s="113"/>
      <c r="GJ1146" s="113"/>
      <c r="GK1146" s="113"/>
      <c r="GL1146" s="113"/>
      <c r="GM1146" s="113"/>
      <c r="GN1146" s="113"/>
      <c r="GO1146" s="113"/>
      <c r="GP1146" s="113"/>
      <c r="GQ1146" s="113"/>
      <c r="GR1146" s="113"/>
      <c r="GS1146" s="113"/>
      <c r="GT1146" s="113"/>
      <c r="GU1146" s="113"/>
      <c r="GV1146" s="113"/>
      <c r="GW1146" s="113"/>
      <c r="GX1146" s="113"/>
      <c r="GY1146" s="113"/>
      <c r="GZ1146" s="113"/>
      <c r="HA1146" s="113"/>
      <c r="HB1146" s="113"/>
      <c r="HC1146" s="113"/>
      <c r="HD1146" s="113"/>
      <c r="HE1146" s="113"/>
      <c r="HF1146" s="113"/>
      <c r="HG1146" s="113"/>
      <c r="HH1146" s="113"/>
      <c r="HI1146" s="113"/>
      <c r="HJ1146" s="113"/>
      <c r="HK1146" s="113"/>
      <c r="HL1146" s="113"/>
      <c r="HM1146" s="113"/>
      <c r="HN1146" s="113"/>
      <c r="HO1146" s="113"/>
      <c r="HP1146" s="113"/>
      <c r="HQ1146" s="113"/>
      <c r="HR1146" s="113"/>
      <c r="HS1146" s="113"/>
      <c r="HT1146" s="113"/>
      <c r="HU1146" s="113"/>
      <c r="HV1146" s="113"/>
      <c r="HW1146" s="113"/>
      <c r="HX1146" s="113"/>
      <c r="HY1146" s="113"/>
      <c r="HZ1146" s="113"/>
      <c r="IA1146" s="113"/>
      <c r="IB1146" s="113"/>
      <c r="IC1146" s="113"/>
      <c r="ID1146" s="113"/>
      <c r="IE1146" s="113"/>
      <c r="IF1146" s="113"/>
      <c r="IG1146" s="113"/>
      <c r="IH1146" s="113"/>
      <c r="II1146" s="113"/>
      <c r="IJ1146" s="113"/>
      <c r="IK1146" s="113"/>
      <c r="IL1146" s="113"/>
      <c r="IM1146" s="113"/>
      <c r="IN1146" s="113"/>
      <c r="IO1146" s="113"/>
      <c r="IP1146" s="113"/>
      <c r="IQ1146" s="113"/>
      <c r="IR1146" s="113"/>
      <c r="IS1146" s="113"/>
      <c r="IT1146" s="113"/>
      <c r="IU1146" s="113"/>
      <c r="IV1146" s="113"/>
    </row>
    <row r="1147" spans="1:256" ht="13.5" customHeight="1">
      <c r="A1147" s="537"/>
      <c r="B1147" s="291" t="str">
        <f t="shared" si="43"/>
        <v>2</v>
      </c>
      <c r="C1147" s="622" t="s">
        <v>1358</v>
      </c>
      <c r="D1147" s="622"/>
      <c r="E1147" s="622"/>
      <c r="F1147" s="113"/>
      <c r="G1147" s="113"/>
      <c r="H1147" s="267"/>
      <c r="I1147" s="113"/>
      <c r="J1147" s="113"/>
      <c r="K1147" s="113"/>
      <c r="L1147" s="113"/>
      <c r="M1147" s="113"/>
      <c r="N1147" s="113"/>
      <c r="O1147" s="113"/>
      <c r="P1147" s="113"/>
      <c r="Q1147" s="113"/>
      <c r="R1147" s="113"/>
      <c r="S1147" s="113"/>
      <c r="T1147" s="113"/>
      <c r="U1147" s="113"/>
      <c r="V1147" s="113"/>
      <c r="W1147" s="113"/>
      <c r="X1147" s="113"/>
      <c r="Y1147" s="113"/>
      <c r="Z1147" s="113"/>
      <c r="AA1147" s="113"/>
      <c r="AB1147" s="113"/>
      <c r="AC1147" s="113"/>
      <c r="AD1147" s="113"/>
      <c r="AE1147" s="113"/>
      <c r="AF1147" s="113"/>
      <c r="AG1147" s="113"/>
      <c r="AH1147" s="113"/>
      <c r="AI1147" s="113"/>
      <c r="AJ1147" s="113"/>
      <c r="AK1147" s="113"/>
      <c r="AL1147" s="113"/>
      <c r="AM1147" s="113"/>
      <c r="AN1147" s="113"/>
      <c r="AO1147" s="113"/>
      <c r="AP1147" s="113"/>
      <c r="AQ1147" s="113"/>
      <c r="AR1147" s="113"/>
      <c r="AS1147" s="113"/>
      <c r="AT1147" s="113"/>
      <c r="AU1147" s="113"/>
      <c r="AV1147" s="113"/>
      <c r="AW1147" s="113"/>
      <c r="AX1147" s="113"/>
      <c r="AY1147" s="113"/>
      <c r="AZ1147" s="113"/>
      <c r="BA1147" s="113"/>
      <c r="BB1147" s="113"/>
      <c r="BC1147" s="113"/>
      <c r="BD1147" s="113"/>
      <c r="BE1147" s="113"/>
      <c r="BF1147" s="113"/>
      <c r="BG1147" s="113"/>
      <c r="BH1147" s="113"/>
      <c r="BI1147" s="113"/>
      <c r="BJ1147" s="113"/>
      <c r="BK1147" s="113"/>
      <c r="BL1147" s="113"/>
      <c r="BM1147" s="113"/>
      <c r="BN1147" s="113"/>
      <c r="BO1147" s="113"/>
      <c r="BP1147" s="113"/>
      <c r="BQ1147" s="113"/>
      <c r="BR1147" s="113"/>
      <c r="BS1147" s="113"/>
      <c r="BT1147" s="113"/>
      <c r="BU1147" s="113"/>
      <c r="BV1147" s="113"/>
      <c r="BW1147" s="113"/>
      <c r="BX1147" s="113"/>
      <c r="BY1147" s="113"/>
      <c r="BZ1147" s="113"/>
      <c r="CA1147" s="113"/>
      <c r="CB1147" s="113"/>
      <c r="CC1147" s="113"/>
      <c r="CD1147" s="113"/>
      <c r="CE1147" s="113"/>
      <c r="CF1147" s="113"/>
      <c r="CG1147" s="113"/>
      <c r="CH1147" s="113"/>
      <c r="CI1147" s="113"/>
      <c r="CJ1147" s="113"/>
      <c r="CK1147" s="113"/>
      <c r="CL1147" s="113"/>
      <c r="CM1147" s="113"/>
      <c r="CN1147" s="113"/>
      <c r="CO1147" s="113"/>
      <c r="CP1147" s="113"/>
      <c r="CQ1147" s="113"/>
      <c r="CR1147" s="113"/>
      <c r="CS1147" s="113"/>
      <c r="CT1147" s="113"/>
      <c r="CU1147" s="113"/>
      <c r="CV1147" s="113"/>
      <c r="CW1147" s="113"/>
      <c r="CX1147" s="113"/>
      <c r="CY1147" s="113"/>
      <c r="CZ1147" s="113"/>
      <c r="DA1147" s="113"/>
      <c r="DB1147" s="113"/>
      <c r="DC1147" s="113"/>
      <c r="DD1147" s="113"/>
      <c r="DE1147" s="113"/>
      <c r="DF1147" s="113"/>
      <c r="DG1147" s="113"/>
      <c r="DH1147" s="113"/>
      <c r="DI1147" s="113"/>
      <c r="DJ1147" s="113"/>
      <c r="DK1147" s="113"/>
      <c r="DL1147" s="113"/>
      <c r="DM1147" s="113"/>
      <c r="DN1147" s="113"/>
      <c r="DO1147" s="113"/>
      <c r="DP1147" s="113"/>
      <c r="DQ1147" s="113"/>
      <c r="DR1147" s="113"/>
      <c r="DS1147" s="113"/>
      <c r="DT1147" s="113"/>
      <c r="DU1147" s="113"/>
      <c r="DV1147" s="113"/>
      <c r="DW1147" s="113"/>
      <c r="DX1147" s="113"/>
      <c r="DY1147" s="113"/>
      <c r="DZ1147" s="113"/>
      <c r="EA1147" s="113"/>
      <c r="EB1147" s="113"/>
      <c r="EC1147" s="113"/>
      <c r="ED1147" s="113"/>
      <c r="EE1147" s="113"/>
      <c r="EF1147" s="113"/>
      <c r="EG1147" s="113"/>
      <c r="EH1147" s="113"/>
      <c r="EI1147" s="113"/>
      <c r="EJ1147" s="113"/>
      <c r="EK1147" s="113"/>
      <c r="EL1147" s="113"/>
      <c r="EM1147" s="113"/>
      <c r="EN1147" s="113"/>
      <c r="EO1147" s="113"/>
      <c r="EP1147" s="113"/>
      <c r="EQ1147" s="113"/>
      <c r="ER1147" s="113"/>
      <c r="ES1147" s="113"/>
      <c r="ET1147" s="113"/>
      <c r="EU1147" s="113"/>
      <c r="EV1147" s="113"/>
      <c r="EW1147" s="113"/>
      <c r="EX1147" s="113"/>
      <c r="EY1147" s="113"/>
      <c r="EZ1147" s="113"/>
      <c r="FA1147" s="113"/>
      <c r="FB1147" s="113"/>
      <c r="FC1147" s="113"/>
      <c r="FD1147" s="113"/>
      <c r="FE1147" s="113"/>
      <c r="FF1147" s="113"/>
      <c r="FG1147" s="113"/>
      <c r="FH1147" s="113"/>
      <c r="FI1147" s="113"/>
      <c r="FJ1147" s="113"/>
      <c r="FK1147" s="113"/>
      <c r="FL1147" s="113"/>
      <c r="FM1147" s="113"/>
      <c r="FN1147" s="113"/>
      <c r="FO1147" s="113"/>
      <c r="FP1147" s="113"/>
      <c r="FQ1147" s="113"/>
      <c r="FR1147" s="113"/>
      <c r="FS1147" s="113"/>
      <c r="FT1147" s="113"/>
      <c r="FU1147" s="113"/>
      <c r="FV1147" s="113"/>
      <c r="FW1147" s="113"/>
      <c r="FX1147" s="113"/>
      <c r="FY1147" s="113"/>
      <c r="FZ1147" s="113"/>
      <c r="GA1147" s="113"/>
      <c r="GB1147" s="113"/>
      <c r="GC1147" s="113"/>
      <c r="GD1147" s="113"/>
      <c r="GE1147" s="113"/>
      <c r="GF1147" s="113"/>
      <c r="GG1147" s="113"/>
      <c r="GH1147" s="113"/>
      <c r="GI1147" s="113"/>
      <c r="GJ1147" s="113"/>
      <c r="GK1147" s="113"/>
      <c r="GL1147" s="113"/>
      <c r="GM1147" s="113"/>
      <c r="GN1147" s="113"/>
      <c r="GO1147" s="113"/>
      <c r="GP1147" s="113"/>
      <c r="GQ1147" s="113"/>
      <c r="GR1147" s="113"/>
      <c r="GS1147" s="113"/>
      <c r="GT1147" s="113"/>
      <c r="GU1147" s="113"/>
      <c r="GV1147" s="113"/>
      <c r="GW1147" s="113"/>
      <c r="GX1147" s="113"/>
      <c r="GY1147" s="113"/>
      <c r="GZ1147" s="113"/>
      <c r="HA1147" s="113"/>
      <c r="HB1147" s="113"/>
      <c r="HC1147" s="113"/>
      <c r="HD1147" s="113"/>
      <c r="HE1147" s="113"/>
      <c r="HF1147" s="113"/>
      <c r="HG1147" s="113"/>
      <c r="HH1147" s="113"/>
      <c r="HI1147" s="113"/>
      <c r="HJ1147" s="113"/>
      <c r="HK1147" s="113"/>
      <c r="HL1147" s="113"/>
      <c r="HM1147" s="113"/>
      <c r="HN1147" s="113"/>
      <c r="HO1147" s="113"/>
      <c r="HP1147" s="113"/>
      <c r="HQ1147" s="113"/>
      <c r="HR1147" s="113"/>
      <c r="HS1147" s="113"/>
      <c r="HT1147" s="113"/>
      <c r="HU1147" s="113"/>
      <c r="HV1147" s="113"/>
      <c r="HW1147" s="113"/>
      <c r="HX1147" s="113"/>
      <c r="HY1147" s="113"/>
      <c r="HZ1147" s="113"/>
      <c r="IA1147" s="113"/>
      <c r="IB1147" s="113"/>
      <c r="IC1147" s="113"/>
      <c r="ID1147" s="113"/>
      <c r="IE1147" s="113"/>
      <c r="IF1147" s="113"/>
      <c r="IG1147" s="113"/>
      <c r="IH1147" s="113"/>
      <c r="II1147" s="113"/>
      <c r="IJ1147" s="113"/>
      <c r="IK1147" s="113"/>
      <c r="IL1147" s="113"/>
      <c r="IM1147" s="113"/>
      <c r="IN1147" s="113"/>
      <c r="IO1147" s="113"/>
      <c r="IP1147" s="113"/>
      <c r="IQ1147" s="113"/>
      <c r="IR1147" s="113"/>
      <c r="IS1147" s="113"/>
      <c r="IT1147" s="113"/>
      <c r="IU1147" s="113"/>
      <c r="IV1147" s="113"/>
    </row>
    <row r="1148" spans="1:256" ht="13.5" customHeight="1">
      <c r="A1148" s="537"/>
      <c r="B1148" s="291" t="str">
        <f t="shared" si="43"/>
        <v>2</v>
      </c>
      <c r="C1148" s="440" t="s">
        <v>1359</v>
      </c>
      <c r="D1148" s="438"/>
      <c r="E1148" s="439"/>
      <c r="F1148" s="113"/>
      <c r="G1148" s="113"/>
      <c r="H1148" s="267"/>
      <c r="I1148" s="113"/>
      <c r="J1148" s="113"/>
      <c r="K1148" s="113"/>
      <c r="L1148" s="113"/>
      <c r="M1148" s="113"/>
      <c r="N1148" s="113"/>
      <c r="O1148" s="113"/>
      <c r="P1148" s="113"/>
      <c r="Q1148" s="113"/>
      <c r="R1148" s="113"/>
      <c r="S1148" s="113"/>
      <c r="T1148" s="113"/>
      <c r="U1148" s="113"/>
      <c r="V1148" s="113"/>
      <c r="W1148" s="113"/>
      <c r="X1148" s="113"/>
      <c r="Y1148" s="113"/>
      <c r="Z1148" s="113"/>
      <c r="AA1148" s="113"/>
      <c r="AB1148" s="113"/>
      <c r="AC1148" s="113"/>
      <c r="AD1148" s="113"/>
      <c r="AE1148" s="113"/>
      <c r="AF1148" s="113"/>
      <c r="AG1148" s="113"/>
      <c r="AH1148" s="113"/>
      <c r="AI1148" s="113"/>
      <c r="AJ1148" s="113"/>
      <c r="AK1148" s="113"/>
      <c r="AL1148" s="113"/>
      <c r="AM1148" s="113"/>
      <c r="AN1148" s="113"/>
      <c r="AO1148" s="113"/>
      <c r="AP1148" s="113"/>
      <c r="AQ1148" s="113"/>
      <c r="AR1148" s="113"/>
      <c r="AS1148" s="113"/>
      <c r="AT1148" s="113"/>
      <c r="AU1148" s="113"/>
      <c r="AV1148" s="113"/>
      <c r="AW1148" s="113"/>
      <c r="AX1148" s="113"/>
      <c r="AY1148" s="113"/>
      <c r="AZ1148" s="113"/>
      <c r="BA1148" s="113"/>
      <c r="BB1148" s="113"/>
      <c r="BC1148" s="113"/>
      <c r="BD1148" s="113"/>
      <c r="BE1148" s="113"/>
      <c r="BF1148" s="113"/>
      <c r="BG1148" s="113"/>
      <c r="BH1148" s="113"/>
      <c r="BI1148" s="113"/>
      <c r="BJ1148" s="113"/>
      <c r="BK1148" s="113"/>
      <c r="BL1148" s="113"/>
      <c r="BM1148" s="113"/>
      <c r="BN1148" s="113"/>
      <c r="BO1148" s="113"/>
      <c r="BP1148" s="113"/>
      <c r="BQ1148" s="113"/>
      <c r="BR1148" s="113"/>
      <c r="BS1148" s="113"/>
      <c r="BT1148" s="113"/>
      <c r="BU1148" s="113"/>
      <c r="BV1148" s="113"/>
      <c r="BW1148" s="113"/>
      <c r="BX1148" s="113"/>
      <c r="BY1148" s="113"/>
      <c r="BZ1148" s="113"/>
      <c r="CA1148" s="113"/>
      <c r="CB1148" s="113"/>
      <c r="CC1148" s="113"/>
      <c r="CD1148" s="113"/>
      <c r="CE1148" s="113"/>
      <c r="CF1148" s="113"/>
      <c r="CG1148" s="113"/>
      <c r="CH1148" s="113"/>
      <c r="CI1148" s="113"/>
      <c r="CJ1148" s="113"/>
      <c r="CK1148" s="113"/>
      <c r="CL1148" s="113"/>
      <c r="CM1148" s="113"/>
      <c r="CN1148" s="113"/>
      <c r="CO1148" s="113"/>
      <c r="CP1148" s="113"/>
      <c r="CQ1148" s="113"/>
      <c r="CR1148" s="113"/>
      <c r="CS1148" s="113"/>
      <c r="CT1148" s="113"/>
      <c r="CU1148" s="113"/>
      <c r="CV1148" s="113"/>
      <c r="CW1148" s="113"/>
      <c r="CX1148" s="113"/>
      <c r="CY1148" s="113"/>
      <c r="CZ1148" s="113"/>
      <c r="DA1148" s="113"/>
      <c r="DB1148" s="113"/>
      <c r="DC1148" s="113"/>
      <c r="DD1148" s="113"/>
      <c r="DE1148" s="113"/>
      <c r="DF1148" s="113"/>
      <c r="DG1148" s="113"/>
      <c r="DH1148" s="113"/>
      <c r="DI1148" s="113"/>
      <c r="DJ1148" s="113"/>
      <c r="DK1148" s="113"/>
      <c r="DL1148" s="113"/>
      <c r="DM1148" s="113"/>
      <c r="DN1148" s="113"/>
      <c r="DO1148" s="113"/>
      <c r="DP1148" s="113"/>
      <c r="DQ1148" s="113"/>
      <c r="DR1148" s="113"/>
      <c r="DS1148" s="113"/>
      <c r="DT1148" s="113"/>
      <c r="DU1148" s="113"/>
      <c r="DV1148" s="113"/>
      <c r="DW1148" s="113"/>
      <c r="DX1148" s="113"/>
      <c r="DY1148" s="113"/>
      <c r="DZ1148" s="113"/>
      <c r="EA1148" s="113"/>
      <c r="EB1148" s="113"/>
      <c r="EC1148" s="113"/>
      <c r="ED1148" s="113"/>
      <c r="EE1148" s="113"/>
      <c r="EF1148" s="113"/>
      <c r="EG1148" s="113"/>
      <c r="EH1148" s="113"/>
      <c r="EI1148" s="113"/>
      <c r="EJ1148" s="113"/>
      <c r="EK1148" s="113"/>
      <c r="EL1148" s="113"/>
      <c r="EM1148" s="113"/>
      <c r="EN1148" s="113"/>
      <c r="EO1148" s="113"/>
      <c r="EP1148" s="113"/>
      <c r="EQ1148" s="113"/>
      <c r="ER1148" s="113"/>
      <c r="ES1148" s="113"/>
      <c r="ET1148" s="113"/>
      <c r="EU1148" s="113"/>
      <c r="EV1148" s="113"/>
      <c r="EW1148" s="113"/>
      <c r="EX1148" s="113"/>
      <c r="EY1148" s="113"/>
      <c r="EZ1148" s="113"/>
      <c r="FA1148" s="113"/>
      <c r="FB1148" s="113"/>
      <c r="FC1148" s="113"/>
      <c r="FD1148" s="113"/>
      <c r="FE1148" s="113"/>
      <c r="FF1148" s="113"/>
      <c r="FG1148" s="113"/>
      <c r="FH1148" s="113"/>
      <c r="FI1148" s="113"/>
      <c r="FJ1148" s="113"/>
      <c r="FK1148" s="113"/>
      <c r="FL1148" s="113"/>
      <c r="FM1148" s="113"/>
      <c r="FN1148" s="113"/>
      <c r="FO1148" s="113"/>
      <c r="FP1148" s="113"/>
      <c r="FQ1148" s="113"/>
      <c r="FR1148" s="113"/>
      <c r="FS1148" s="113"/>
      <c r="FT1148" s="113"/>
      <c r="FU1148" s="113"/>
      <c r="FV1148" s="113"/>
      <c r="FW1148" s="113"/>
      <c r="FX1148" s="113"/>
      <c r="FY1148" s="113"/>
      <c r="FZ1148" s="113"/>
      <c r="GA1148" s="113"/>
      <c r="GB1148" s="113"/>
      <c r="GC1148" s="113"/>
      <c r="GD1148" s="113"/>
      <c r="GE1148" s="113"/>
      <c r="GF1148" s="113"/>
      <c r="GG1148" s="113"/>
      <c r="GH1148" s="113"/>
      <c r="GI1148" s="113"/>
      <c r="GJ1148" s="113"/>
      <c r="GK1148" s="113"/>
      <c r="GL1148" s="113"/>
      <c r="GM1148" s="113"/>
      <c r="GN1148" s="113"/>
      <c r="GO1148" s="113"/>
      <c r="GP1148" s="113"/>
      <c r="GQ1148" s="113"/>
      <c r="GR1148" s="113"/>
      <c r="GS1148" s="113"/>
      <c r="GT1148" s="113"/>
      <c r="GU1148" s="113"/>
      <c r="GV1148" s="113"/>
      <c r="GW1148" s="113"/>
      <c r="GX1148" s="113"/>
      <c r="GY1148" s="113"/>
      <c r="GZ1148" s="113"/>
      <c r="HA1148" s="113"/>
      <c r="HB1148" s="113"/>
      <c r="HC1148" s="113"/>
      <c r="HD1148" s="113"/>
      <c r="HE1148" s="113"/>
      <c r="HF1148" s="113"/>
      <c r="HG1148" s="113"/>
      <c r="HH1148" s="113"/>
      <c r="HI1148" s="113"/>
      <c r="HJ1148" s="113"/>
      <c r="HK1148" s="113"/>
      <c r="HL1148" s="113"/>
      <c r="HM1148" s="113"/>
      <c r="HN1148" s="113"/>
      <c r="HO1148" s="113"/>
      <c r="HP1148" s="113"/>
      <c r="HQ1148" s="113"/>
      <c r="HR1148" s="113"/>
      <c r="HS1148" s="113"/>
      <c r="HT1148" s="113"/>
      <c r="HU1148" s="113"/>
      <c r="HV1148" s="113"/>
      <c r="HW1148" s="113"/>
      <c r="HX1148" s="113"/>
      <c r="HY1148" s="113"/>
      <c r="HZ1148" s="113"/>
      <c r="IA1148" s="113"/>
      <c r="IB1148" s="113"/>
      <c r="IC1148" s="113"/>
      <c r="ID1148" s="113"/>
      <c r="IE1148" s="113"/>
      <c r="IF1148" s="113"/>
      <c r="IG1148" s="113"/>
      <c r="IH1148" s="113"/>
      <c r="II1148" s="113"/>
      <c r="IJ1148" s="113"/>
      <c r="IK1148" s="113"/>
      <c r="IL1148" s="113"/>
      <c r="IM1148" s="113"/>
      <c r="IN1148" s="113"/>
      <c r="IO1148" s="113"/>
      <c r="IP1148" s="113"/>
      <c r="IQ1148" s="113"/>
      <c r="IR1148" s="113"/>
      <c r="IS1148" s="113"/>
      <c r="IT1148" s="113"/>
      <c r="IU1148" s="113"/>
      <c r="IV1148" s="113"/>
    </row>
    <row r="1149" spans="1:256" ht="13.5" customHeight="1">
      <c r="A1149" s="537"/>
      <c r="B1149" s="291" t="str">
        <f t="shared" si="43"/>
        <v>2</v>
      </c>
      <c r="C1149" s="437" t="s">
        <v>1360</v>
      </c>
      <c r="D1149" s="438"/>
      <c r="E1149" s="439"/>
      <c r="F1149" s="113"/>
      <c r="G1149" s="113"/>
      <c r="H1149" s="267"/>
      <c r="I1149" s="113"/>
      <c r="J1149" s="113"/>
      <c r="K1149" s="113"/>
      <c r="L1149" s="113"/>
      <c r="M1149" s="113"/>
      <c r="N1149" s="113"/>
      <c r="O1149" s="113"/>
      <c r="P1149" s="113"/>
      <c r="Q1149" s="113"/>
      <c r="R1149" s="113"/>
      <c r="S1149" s="113"/>
      <c r="T1149" s="113"/>
      <c r="U1149" s="113"/>
      <c r="V1149" s="113"/>
      <c r="W1149" s="113"/>
      <c r="X1149" s="113"/>
      <c r="Y1149" s="113"/>
      <c r="Z1149" s="113"/>
      <c r="AA1149" s="113"/>
      <c r="AB1149" s="113"/>
      <c r="AC1149" s="113"/>
      <c r="AD1149" s="113"/>
      <c r="AE1149" s="113"/>
      <c r="AF1149" s="113"/>
      <c r="AG1149" s="113"/>
      <c r="AH1149" s="113"/>
      <c r="AI1149" s="113"/>
      <c r="AJ1149" s="113"/>
      <c r="AK1149" s="113"/>
      <c r="AL1149" s="113"/>
      <c r="AM1149" s="113"/>
      <c r="AN1149" s="113"/>
      <c r="AO1149" s="113"/>
      <c r="AP1149" s="113"/>
      <c r="AQ1149" s="113"/>
      <c r="AR1149" s="113"/>
      <c r="AS1149" s="113"/>
      <c r="AT1149" s="113"/>
      <c r="AU1149" s="113"/>
      <c r="AV1149" s="113"/>
      <c r="AW1149" s="113"/>
      <c r="AX1149" s="113"/>
      <c r="AY1149" s="113"/>
      <c r="AZ1149" s="113"/>
      <c r="BA1149" s="113"/>
      <c r="BB1149" s="113"/>
      <c r="BC1149" s="113"/>
      <c r="BD1149" s="113"/>
      <c r="BE1149" s="113"/>
      <c r="BF1149" s="113"/>
      <c r="BG1149" s="113"/>
      <c r="BH1149" s="113"/>
      <c r="BI1149" s="113"/>
      <c r="BJ1149" s="113"/>
      <c r="BK1149" s="113"/>
      <c r="BL1149" s="113"/>
      <c r="BM1149" s="113"/>
      <c r="BN1149" s="113"/>
      <c r="BO1149" s="113"/>
      <c r="BP1149" s="113"/>
      <c r="BQ1149" s="113"/>
      <c r="BR1149" s="113"/>
      <c r="BS1149" s="113"/>
      <c r="BT1149" s="113"/>
      <c r="BU1149" s="113"/>
      <c r="BV1149" s="113"/>
      <c r="BW1149" s="113"/>
      <c r="BX1149" s="113"/>
      <c r="BY1149" s="113"/>
      <c r="BZ1149" s="113"/>
      <c r="CA1149" s="113"/>
      <c r="CB1149" s="113"/>
      <c r="CC1149" s="113"/>
      <c r="CD1149" s="113"/>
      <c r="CE1149" s="113"/>
      <c r="CF1149" s="113"/>
      <c r="CG1149" s="113"/>
      <c r="CH1149" s="113"/>
      <c r="CI1149" s="113"/>
      <c r="CJ1149" s="113"/>
      <c r="CK1149" s="113"/>
      <c r="CL1149" s="113"/>
      <c r="CM1149" s="113"/>
      <c r="CN1149" s="113"/>
      <c r="CO1149" s="113"/>
      <c r="CP1149" s="113"/>
      <c r="CQ1149" s="113"/>
      <c r="CR1149" s="113"/>
      <c r="CS1149" s="113"/>
      <c r="CT1149" s="113"/>
      <c r="CU1149" s="113"/>
      <c r="CV1149" s="113"/>
      <c r="CW1149" s="113"/>
      <c r="CX1149" s="113"/>
      <c r="CY1149" s="113"/>
      <c r="CZ1149" s="113"/>
      <c r="DA1149" s="113"/>
      <c r="DB1149" s="113"/>
      <c r="DC1149" s="113"/>
      <c r="DD1149" s="113"/>
      <c r="DE1149" s="113"/>
      <c r="DF1149" s="113"/>
      <c r="DG1149" s="113"/>
      <c r="DH1149" s="113"/>
      <c r="DI1149" s="113"/>
      <c r="DJ1149" s="113"/>
      <c r="DK1149" s="113"/>
      <c r="DL1149" s="113"/>
      <c r="DM1149" s="113"/>
      <c r="DN1149" s="113"/>
      <c r="DO1149" s="113"/>
      <c r="DP1149" s="113"/>
      <c r="DQ1149" s="113"/>
      <c r="DR1149" s="113"/>
      <c r="DS1149" s="113"/>
      <c r="DT1149" s="113"/>
      <c r="DU1149" s="113"/>
      <c r="DV1149" s="113"/>
      <c r="DW1149" s="113"/>
      <c r="DX1149" s="113"/>
      <c r="DY1149" s="113"/>
      <c r="DZ1149" s="113"/>
      <c r="EA1149" s="113"/>
      <c r="EB1149" s="113"/>
      <c r="EC1149" s="113"/>
      <c r="ED1149" s="113"/>
      <c r="EE1149" s="113"/>
      <c r="EF1149" s="113"/>
      <c r="EG1149" s="113"/>
      <c r="EH1149" s="113"/>
      <c r="EI1149" s="113"/>
      <c r="EJ1149" s="113"/>
      <c r="EK1149" s="113"/>
      <c r="EL1149" s="113"/>
      <c r="EM1149" s="113"/>
      <c r="EN1149" s="113"/>
      <c r="EO1149" s="113"/>
      <c r="EP1149" s="113"/>
      <c r="EQ1149" s="113"/>
      <c r="ER1149" s="113"/>
      <c r="ES1149" s="113"/>
      <c r="ET1149" s="113"/>
      <c r="EU1149" s="113"/>
      <c r="EV1149" s="113"/>
      <c r="EW1149" s="113"/>
      <c r="EX1149" s="113"/>
      <c r="EY1149" s="113"/>
      <c r="EZ1149" s="113"/>
      <c r="FA1149" s="113"/>
      <c r="FB1149" s="113"/>
      <c r="FC1149" s="113"/>
      <c r="FD1149" s="113"/>
      <c r="FE1149" s="113"/>
      <c r="FF1149" s="113"/>
      <c r="FG1149" s="113"/>
      <c r="FH1149" s="113"/>
      <c r="FI1149" s="113"/>
      <c r="FJ1149" s="113"/>
      <c r="FK1149" s="113"/>
      <c r="FL1149" s="113"/>
      <c r="FM1149" s="113"/>
      <c r="FN1149" s="113"/>
      <c r="FO1149" s="113"/>
      <c r="FP1149" s="113"/>
      <c r="FQ1149" s="113"/>
      <c r="FR1149" s="113"/>
      <c r="FS1149" s="113"/>
      <c r="FT1149" s="113"/>
      <c r="FU1149" s="113"/>
      <c r="FV1149" s="113"/>
      <c r="FW1149" s="113"/>
      <c r="FX1149" s="113"/>
      <c r="FY1149" s="113"/>
      <c r="FZ1149" s="113"/>
      <c r="GA1149" s="113"/>
      <c r="GB1149" s="113"/>
      <c r="GC1149" s="113"/>
      <c r="GD1149" s="113"/>
      <c r="GE1149" s="113"/>
      <c r="GF1149" s="113"/>
      <c r="GG1149" s="113"/>
      <c r="GH1149" s="113"/>
      <c r="GI1149" s="113"/>
      <c r="GJ1149" s="113"/>
      <c r="GK1149" s="113"/>
      <c r="GL1149" s="113"/>
      <c r="GM1149" s="113"/>
      <c r="GN1149" s="113"/>
      <c r="GO1149" s="113"/>
      <c r="GP1149" s="113"/>
      <c r="GQ1149" s="113"/>
      <c r="GR1149" s="113"/>
      <c r="GS1149" s="113"/>
      <c r="GT1149" s="113"/>
      <c r="GU1149" s="113"/>
      <c r="GV1149" s="113"/>
      <c r="GW1149" s="113"/>
      <c r="GX1149" s="113"/>
      <c r="GY1149" s="113"/>
      <c r="GZ1149" s="113"/>
      <c r="HA1149" s="113"/>
      <c r="HB1149" s="113"/>
      <c r="HC1149" s="113"/>
      <c r="HD1149" s="113"/>
      <c r="HE1149" s="113"/>
      <c r="HF1149" s="113"/>
      <c r="HG1149" s="113"/>
      <c r="HH1149" s="113"/>
      <c r="HI1149" s="113"/>
      <c r="HJ1149" s="113"/>
      <c r="HK1149" s="113"/>
      <c r="HL1149" s="113"/>
      <c r="HM1149" s="113"/>
      <c r="HN1149" s="113"/>
      <c r="HO1149" s="113"/>
      <c r="HP1149" s="113"/>
      <c r="HQ1149" s="113"/>
      <c r="HR1149" s="113"/>
      <c r="HS1149" s="113"/>
      <c r="HT1149" s="113"/>
      <c r="HU1149" s="113"/>
      <c r="HV1149" s="113"/>
      <c r="HW1149" s="113"/>
      <c r="HX1149" s="113"/>
      <c r="HY1149" s="113"/>
      <c r="HZ1149" s="113"/>
      <c r="IA1149" s="113"/>
      <c r="IB1149" s="113"/>
      <c r="IC1149" s="113"/>
      <c r="ID1149" s="113"/>
      <c r="IE1149" s="113"/>
      <c r="IF1149" s="113"/>
      <c r="IG1149" s="113"/>
      <c r="IH1149" s="113"/>
      <c r="II1149" s="113"/>
      <c r="IJ1149" s="113"/>
      <c r="IK1149" s="113"/>
      <c r="IL1149" s="113"/>
      <c r="IM1149" s="113"/>
      <c r="IN1149" s="113"/>
      <c r="IO1149" s="113"/>
      <c r="IP1149" s="113"/>
      <c r="IQ1149" s="113"/>
      <c r="IR1149" s="113"/>
      <c r="IS1149" s="113"/>
      <c r="IT1149" s="113"/>
      <c r="IU1149" s="113"/>
      <c r="IV1149" s="113"/>
    </row>
    <row r="1150" spans="1:256" ht="13.5" customHeight="1">
      <c r="A1150" s="537"/>
      <c r="B1150" s="291" t="str">
        <f t="shared" si="43"/>
        <v>2</v>
      </c>
      <c r="C1150" s="437" t="s">
        <v>1361</v>
      </c>
      <c r="D1150" s="438"/>
      <c r="E1150" s="439"/>
      <c r="F1150" s="113"/>
      <c r="G1150" s="113"/>
      <c r="H1150" s="267"/>
      <c r="I1150" s="113"/>
      <c r="J1150" s="113"/>
      <c r="K1150" s="113"/>
      <c r="L1150" s="113"/>
      <c r="M1150" s="113"/>
      <c r="N1150" s="113"/>
      <c r="O1150" s="113"/>
      <c r="P1150" s="113"/>
      <c r="Q1150" s="113"/>
      <c r="R1150" s="113"/>
      <c r="S1150" s="113"/>
      <c r="T1150" s="113"/>
      <c r="U1150" s="113"/>
      <c r="V1150" s="113"/>
      <c r="W1150" s="113"/>
      <c r="X1150" s="113"/>
      <c r="Y1150" s="113"/>
      <c r="Z1150" s="113"/>
      <c r="AA1150" s="113"/>
      <c r="AB1150" s="113"/>
      <c r="AC1150" s="113"/>
      <c r="AD1150" s="113"/>
      <c r="AE1150" s="113"/>
      <c r="AF1150" s="113"/>
      <c r="AG1150" s="113"/>
      <c r="AH1150" s="113"/>
      <c r="AI1150" s="113"/>
      <c r="AJ1150" s="113"/>
      <c r="AK1150" s="113"/>
      <c r="AL1150" s="113"/>
      <c r="AM1150" s="113"/>
      <c r="AN1150" s="113"/>
      <c r="AO1150" s="113"/>
      <c r="AP1150" s="113"/>
      <c r="AQ1150" s="113"/>
      <c r="AR1150" s="113"/>
      <c r="AS1150" s="113"/>
      <c r="AT1150" s="113"/>
      <c r="AU1150" s="113"/>
      <c r="AV1150" s="113"/>
      <c r="AW1150" s="113"/>
      <c r="AX1150" s="113"/>
      <c r="AY1150" s="113"/>
      <c r="AZ1150" s="113"/>
      <c r="BA1150" s="113"/>
      <c r="BB1150" s="113"/>
      <c r="BC1150" s="113"/>
      <c r="BD1150" s="113"/>
      <c r="BE1150" s="113"/>
      <c r="BF1150" s="113"/>
      <c r="BG1150" s="113"/>
      <c r="BH1150" s="113"/>
      <c r="BI1150" s="113"/>
      <c r="BJ1150" s="113"/>
      <c r="BK1150" s="113"/>
      <c r="BL1150" s="113"/>
      <c r="BM1150" s="113"/>
      <c r="BN1150" s="113"/>
      <c r="BO1150" s="113"/>
      <c r="BP1150" s="113"/>
      <c r="BQ1150" s="113"/>
      <c r="BR1150" s="113"/>
      <c r="BS1150" s="113"/>
      <c r="BT1150" s="113"/>
      <c r="BU1150" s="113"/>
      <c r="BV1150" s="113"/>
      <c r="BW1150" s="113"/>
      <c r="BX1150" s="113"/>
      <c r="BY1150" s="113"/>
      <c r="BZ1150" s="113"/>
      <c r="CA1150" s="113"/>
      <c r="CB1150" s="113"/>
      <c r="CC1150" s="113"/>
      <c r="CD1150" s="113"/>
      <c r="CE1150" s="113"/>
      <c r="CF1150" s="113"/>
      <c r="CG1150" s="113"/>
      <c r="CH1150" s="113"/>
      <c r="CI1150" s="113"/>
      <c r="CJ1150" s="113"/>
      <c r="CK1150" s="113"/>
      <c r="CL1150" s="113"/>
      <c r="CM1150" s="113"/>
      <c r="CN1150" s="113"/>
      <c r="CO1150" s="113"/>
      <c r="CP1150" s="113"/>
      <c r="CQ1150" s="113"/>
      <c r="CR1150" s="113"/>
      <c r="CS1150" s="113"/>
      <c r="CT1150" s="113"/>
      <c r="CU1150" s="113"/>
      <c r="CV1150" s="113"/>
      <c r="CW1150" s="113"/>
      <c r="CX1150" s="113"/>
      <c r="CY1150" s="113"/>
      <c r="CZ1150" s="113"/>
      <c r="DA1150" s="113"/>
      <c r="DB1150" s="113"/>
      <c r="DC1150" s="113"/>
      <c r="DD1150" s="113"/>
      <c r="DE1150" s="113"/>
      <c r="DF1150" s="113"/>
      <c r="DG1150" s="113"/>
      <c r="DH1150" s="113"/>
      <c r="DI1150" s="113"/>
      <c r="DJ1150" s="113"/>
      <c r="DK1150" s="113"/>
      <c r="DL1150" s="113"/>
      <c r="DM1150" s="113"/>
      <c r="DN1150" s="113"/>
      <c r="DO1150" s="113"/>
      <c r="DP1150" s="113"/>
      <c r="DQ1150" s="113"/>
      <c r="DR1150" s="113"/>
      <c r="DS1150" s="113"/>
      <c r="DT1150" s="113"/>
      <c r="DU1150" s="113"/>
      <c r="DV1150" s="113"/>
      <c r="DW1150" s="113"/>
      <c r="DX1150" s="113"/>
      <c r="DY1150" s="113"/>
      <c r="DZ1150" s="113"/>
      <c r="EA1150" s="113"/>
      <c r="EB1150" s="113"/>
      <c r="EC1150" s="113"/>
      <c r="ED1150" s="113"/>
      <c r="EE1150" s="113"/>
      <c r="EF1150" s="113"/>
      <c r="EG1150" s="113"/>
      <c r="EH1150" s="113"/>
      <c r="EI1150" s="113"/>
      <c r="EJ1150" s="113"/>
      <c r="EK1150" s="113"/>
      <c r="EL1150" s="113"/>
      <c r="EM1150" s="113"/>
      <c r="EN1150" s="113"/>
      <c r="EO1150" s="113"/>
      <c r="EP1150" s="113"/>
      <c r="EQ1150" s="113"/>
      <c r="ER1150" s="113"/>
      <c r="ES1150" s="113"/>
      <c r="ET1150" s="113"/>
      <c r="EU1150" s="113"/>
      <c r="EV1150" s="113"/>
      <c r="EW1150" s="113"/>
      <c r="EX1150" s="113"/>
      <c r="EY1150" s="113"/>
      <c r="EZ1150" s="113"/>
      <c r="FA1150" s="113"/>
      <c r="FB1150" s="113"/>
      <c r="FC1150" s="113"/>
      <c r="FD1150" s="113"/>
      <c r="FE1150" s="113"/>
      <c r="FF1150" s="113"/>
      <c r="FG1150" s="113"/>
      <c r="FH1150" s="113"/>
      <c r="FI1150" s="113"/>
      <c r="FJ1150" s="113"/>
      <c r="FK1150" s="113"/>
      <c r="FL1150" s="113"/>
      <c r="FM1150" s="113"/>
      <c r="FN1150" s="113"/>
      <c r="FO1150" s="113"/>
      <c r="FP1150" s="113"/>
      <c r="FQ1150" s="113"/>
      <c r="FR1150" s="113"/>
      <c r="FS1150" s="113"/>
      <c r="FT1150" s="113"/>
      <c r="FU1150" s="113"/>
      <c r="FV1150" s="113"/>
      <c r="FW1150" s="113"/>
      <c r="FX1150" s="113"/>
      <c r="FY1150" s="113"/>
      <c r="FZ1150" s="113"/>
      <c r="GA1150" s="113"/>
      <c r="GB1150" s="113"/>
      <c r="GC1150" s="113"/>
      <c r="GD1150" s="113"/>
      <c r="GE1150" s="113"/>
      <c r="GF1150" s="113"/>
      <c r="GG1150" s="113"/>
      <c r="GH1150" s="113"/>
      <c r="GI1150" s="113"/>
      <c r="GJ1150" s="113"/>
      <c r="GK1150" s="113"/>
      <c r="GL1150" s="113"/>
      <c r="GM1150" s="113"/>
      <c r="GN1150" s="113"/>
      <c r="GO1150" s="113"/>
      <c r="GP1150" s="113"/>
      <c r="GQ1150" s="113"/>
      <c r="GR1150" s="113"/>
      <c r="GS1150" s="113"/>
      <c r="GT1150" s="113"/>
      <c r="GU1150" s="113"/>
      <c r="GV1150" s="113"/>
      <c r="GW1150" s="113"/>
      <c r="GX1150" s="113"/>
      <c r="GY1150" s="113"/>
      <c r="GZ1150" s="113"/>
      <c r="HA1150" s="113"/>
      <c r="HB1150" s="113"/>
      <c r="HC1150" s="113"/>
      <c r="HD1150" s="113"/>
      <c r="HE1150" s="113"/>
      <c r="HF1150" s="113"/>
      <c r="HG1150" s="113"/>
      <c r="HH1150" s="113"/>
      <c r="HI1150" s="113"/>
      <c r="HJ1150" s="113"/>
      <c r="HK1150" s="113"/>
      <c r="HL1150" s="113"/>
      <c r="HM1150" s="113"/>
      <c r="HN1150" s="113"/>
      <c r="HO1150" s="113"/>
      <c r="HP1150" s="113"/>
      <c r="HQ1150" s="113"/>
      <c r="HR1150" s="113"/>
      <c r="HS1150" s="113"/>
      <c r="HT1150" s="113"/>
      <c r="HU1150" s="113"/>
      <c r="HV1150" s="113"/>
      <c r="HW1150" s="113"/>
      <c r="HX1150" s="113"/>
      <c r="HY1150" s="113"/>
      <c r="HZ1150" s="113"/>
      <c r="IA1150" s="113"/>
      <c r="IB1150" s="113"/>
      <c r="IC1150" s="113"/>
      <c r="ID1150" s="113"/>
      <c r="IE1150" s="113"/>
      <c r="IF1150" s="113"/>
      <c r="IG1150" s="113"/>
      <c r="IH1150" s="113"/>
      <c r="II1150" s="113"/>
      <c r="IJ1150" s="113"/>
      <c r="IK1150" s="113"/>
      <c r="IL1150" s="113"/>
      <c r="IM1150" s="113"/>
      <c r="IN1150" s="113"/>
      <c r="IO1150" s="113"/>
      <c r="IP1150" s="113"/>
      <c r="IQ1150" s="113"/>
      <c r="IR1150" s="113"/>
      <c r="IS1150" s="113"/>
      <c r="IT1150" s="113"/>
      <c r="IU1150" s="113"/>
      <c r="IV1150" s="113"/>
    </row>
    <row r="1151" spans="1:256" ht="13.5" customHeight="1">
      <c r="A1151" s="537"/>
      <c r="B1151" s="291" t="str">
        <f t="shared" si="43"/>
        <v>2</v>
      </c>
      <c r="C1151" s="622" t="s">
        <v>1362</v>
      </c>
      <c r="D1151" s="622"/>
      <c r="E1151" s="622"/>
      <c r="F1151" s="113"/>
      <c r="G1151" s="113"/>
      <c r="H1151" s="267"/>
      <c r="I1151" s="113"/>
      <c r="J1151" s="113"/>
      <c r="K1151" s="113"/>
      <c r="L1151" s="113"/>
      <c r="M1151" s="113"/>
      <c r="N1151" s="113"/>
      <c r="O1151" s="113"/>
      <c r="P1151" s="113"/>
      <c r="Q1151" s="113"/>
      <c r="R1151" s="113"/>
      <c r="S1151" s="113"/>
      <c r="T1151" s="113"/>
      <c r="U1151" s="113"/>
      <c r="V1151" s="113"/>
      <c r="W1151" s="113"/>
      <c r="X1151" s="113"/>
      <c r="Y1151" s="113"/>
      <c r="Z1151" s="113"/>
      <c r="AA1151" s="113"/>
      <c r="AB1151" s="113"/>
      <c r="AC1151" s="113"/>
      <c r="AD1151" s="113"/>
      <c r="AE1151" s="113"/>
      <c r="AF1151" s="113"/>
      <c r="AG1151" s="113"/>
      <c r="AH1151" s="113"/>
      <c r="AI1151" s="113"/>
      <c r="AJ1151" s="113"/>
      <c r="AK1151" s="113"/>
      <c r="AL1151" s="113"/>
      <c r="AM1151" s="113"/>
      <c r="AN1151" s="113"/>
      <c r="AO1151" s="113"/>
      <c r="AP1151" s="113"/>
      <c r="AQ1151" s="113"/>
      <c r="AR1151" s="113"/>
      <c r="AS1151" s="113"/>
      <c r="AT1151" s="113"/>
      <c r="AU1151" s="113"/>
      <c r="AV1151" s="113"/>
      <c r="AW1151" s="113"/>
      <c r="AX1151" s="113"/>
      <c r="AY1151" s="113"/>
      <c r="AZ1151" s="113"/>
      <c r="BA1151" s="113"/>
      <c r="BB1151" s="113"/>
      <c r="BC1151" s="113"/>
      <c r="BD1151" s="113"/>
      <c r="BE1151" s="113"/>
      <c r="BF1151" s="113"/>
      <c r="BG1151" s="113"/>
      <c r="BH1151" s="113"/>
      <c r="BI1151" s="113"/>
      <c r="BJ1151" s="113"/>
      <c r="BK1151" s="113"/>
      <c r="BL1151" s="113"/>
      <c r="BM1151" s="113"/>
      <c r="BN1151" s="113"/>
      <c r="BO1151" s="113"/>
      <c r="BP1151" s="113"/>
      <c r="BQ1151" s="113"/>
      <c r="BR1151" s="113"/>
      <c r="BS1151" s="113"/>
      <c r="BT1151" s="113"/>
      <c r="BU1151" s="113"/>
      <c r="BV1151" s="113"/>
      <c r="BW1151" s="113"/>
      <c r="BX1151" s="113"/>
      <c r="BY1151" s="113"/>
      <c r="BZ1151" s="113"/>
      <c r="CA1151" s="113"/>
      <c r="CB1151" s="113"/>
      <c r="CC1151" s="113"/>
      <c r="CD1151" s="113"/>
      <c r="CE1151" s="113"/>
      <c r="CF1151" s="113"/>
      <c r="CG1151" s="113"/>
      <c r="CH1151" s="113"/>
      <c r="CI1151" s="113"/>
      <c r="CJ1151" s="113"/>
      <c r="CK1151" s="113"/>
      <c r="CL1151" s="113"/>
      <c r="CM1151" s="113"/>
      <c r="CN1151" s="113"/>
      <c r="CO1151" s="113"/>
      <c r="CP1151" s="113"/>
      <c r="CQ1151" s="113"/>
      <c r="CR1151" s="113"/>
      <c r="CS1151" s="113"/>
      <c r="CT1151" s="113"/>
      <c r="CU1151" s="113"/>
      <c r="CV1151" s="113"/>
      <c r="CW1151" s="113"/>
      <c r="CX1151" s="113"/>
      <c r="CY1151" s="113"/>
      <c r="CZ1151" s="113"/>
      <c r="DA1151" s="113"/>
      <c r="DB1151" s="113"/>
      <c r="DC1151" s="113"/>
      <c r="DD1151" s="113"/>
      <c r="DE1151" s="113"/>
      <c r="DF1151" s="113"/>
      <c r="DG1151" s="113"/>
      <c r="DH1151" s="113"/>
      <c r="DI1151" s="113"/>
      <c r="DJ1151" s="113"/>
      <c r="DK1151" s="113"/>
      <c r="DL1151" s="113"/>
      <c r="DM1151" s="113"/>
      <c r="DN1151" s="113"/>
      <c r="DO1151" s="113"/>
      <c r="DP1151" s="113"/>
      <c r="DQ1151" s="113"/>
      <c r="DR1151" s="113"/>
      <c r="DS1151" s="113"/>
      <c r="DT1151" s="113"/>
      <c r="DU1151" s="113"/>
      <c r="DV1151" s="113"/>
      <c r="DW1151" s="113"/>
      <c r="DX1151" s="113"/>
      <c r="DY1151" s="113"/>
      <c r="DZ1151" s="113"/>
      <c r="EA1151" s="113"/>
      <c r="EB1151" s="113"/>
      <c r="EC1151" s="113"/>
      <c r="ED1151" s="113"/>
      <c r="EE1151" s="113"/>
      <c r="EF1151" s="113"/>
      <c r="EG1151" s="113"/>
      <c r="EH1151" s="113"/>
      <c r="EI1151" s="113"/>
      <c r="EJ1151" s="113"/>
      <c r="EK1151" s="113"/>
      <c r="EL1151" s="113"/>
      <c r="EM1151" s="113"/>
      <c r="EN1151" s="113"/>
      <c r="EO1151" s="113"/>
      <c r="EP1151" s="113"/>
      <c r="EQ1151" s="113"/>
      <c r="ER1151" s="113"/>
      <c r="ES1151" s="113"/>
      <c r="ET1151" s="113"/>
      <c r="EU1151" s="113"/>
      <c r="EV1151" s="113"/>
      <c r="EW1151" s="113"/>
      <c r="EX1151" s="113"/>
      <c r="EY1151" s="113"/>
      <c r="EZ1151" s="113"/>
      <c r="FA1151" s="113"/>
      <c r="FB1151" s="113"/>
      <c r="FC1151" s="113"/>
      <c r="FD1151" s="113"/>
      <c r="FE1151" s="113"/>
      <c r="FF1151" s="113"/>
      <c r="FG1151" s="113"/>
      <c r="FH1151" s="113"/>
      <c r="FI1151" s="113"/>
      <c r="FJ1151" s="113"/>
      <c r="FK1151" s="113"/>
      <c r="FL1151" s="113"/>
      <c r="FM1151" s="113"/>
      <c r="FN1151" s="113"/>
      <c r="FO1151" s="113"/>
      <c r="FP1151" s="113"/>
      <c r="FQ1151" s="113"/>
      <c r="FR1151" s="113"/>
      <c r="FS1151" s="113"/>
      <c r="FT1151" s="113"/>
      <c r="FU1151" s="113"/>
      <c r="FV1151" s="113"/>
      <c r="FW1151" s="113"/>
      <c r="FX1151" s="113"/>
      <c r="FY1151" s="113"/>
      <c r="FZ1151" s="113"/>
      <c r="GA1151" s="113"/>
      <c r="GB1151" s="113"/>
      <c r="GC1151" s="113"/>
      <c r="GD1151" s="113"/>
      <c r="GE1151" s="113"/>
      <c r="GF1151" s="113"/>
      <c r="GG1151" s="113"/>
      <c r="GH1151" s="113"/>
      <c r="GI1151" s="113"/>
      <c r="GJ1151" s="113"/>
      <c r="GK1151" s="113"/>
      <c r="GL1151" s="113"/>
      <c r="GM1151" s="113"/>
      <c r="GN1151" s="113"/>
      <c r="GO1151" s="113"/>
      <c r="GP1151" s="113"/>
      <c r="GQ1151" s="113"/>
      <c r="GR1151" s="113"/>
      <c r="GS1151" s="113"/>
      <c r="GT1151" s="113"/>
      <c r="GU1151" s="113"/>
      <c r="GV1151" s="113"/>
      <c r="GW1151" s="113"/>
      <c r="GX1151" s="113"/>
      <c r="GY1151" s="113"/>
      <c r="GZ1151" s="113"/>
      <c r="HA1151" s="113"/>
      <c r="HB1151" s="113"/>
      <c r="HC1151" s="113"/>
      <c r="HD1151" s="113"/>
      <c r="HE1151" s="113"/>
      <c r="HF1151" s="113"/>
      <c r="HG1151" s="113"/>
      <c r="HH1151" s="113"/>
      <c r="HI1151" s="113"/>
      <c r="HJ1151" s="113"/>
      <c r="HK1151" s="113"/>
      <c r="HL1151" s="113"/>
      <c r="HM1151" s="113"/>
      <c r="HN1151" s="113"/>
      <c r="HO1151" s="113"/>
      <c r="HP1151" s="113"/>
      <c r="HQ1151" s="113"/>
      <c r="HR1151" s="113"/>
      <c r="HS1151" s="113"/>
      <c r="HT1151" s="113"/>
      <c r="HU1151" s="113"/>
      <c r="HV1151" s="113"/>
      <c r="HW1151" s="113"/>
      <c r="HX1151" s="113"/>
      <c r="HY1151" s="113"/>
      <c r="HZ1151" s="113"/>
      <c r="IA1151" s="113"/>
      <c r="IB1151" s="113"/>
      <c r="IC1151" s="113"/>
      <c r="ID1151" s="113"/>
      <c r="IE1151" s="113"/>
      <c r="IF1151" s="113"/>
      <c r="IG1151" s="113"/>
      <c r="IH1151" s="113"/>
      <c r="II1151" s="113"/>
      <c r="IJ1151" s="113"/>
      <c r="IK1151" s="113"/>
      <c r="IL1151" s="113"/>
      <c r="IM1151" s="113"/>
      <c r="IN1151" s="113"/>
      <c r="IO1151" s="113"/>
      <c r="IP1151" s="113"/>
      <c r="IQ1151" s="113"/>
      <c r="IR1151" s="113"/>
      <c r="IS1151" s="113"/>
      <c r="IT1151" s="113"/>
      <c r="IU1151" s="113"/>
      <c r="IV1151" s="113"/>
    </row>
    <row r="1152" spans="1:256" ht="13.5" customHeight="1">
      <c r="A1152" s="537"/>
      <c r="B1152" s="291" t="str">
        <f t="shared" si="43"/>
        <v>2</v>
      </c>
      <c r="C1152" s="622"/>
      <c r="D1152" s="622"/>
      <c r="E1152" s="622"/>
      <c r="F1152" s="113"/>
      <c r="G1152" s="113"/>
      <c r="H1152" s="267"/>
      <c r="I1152" s="113"/>
      <c r="J1152" s="113"/>
      <c r="K1152" s="113"/>
      <c r="L1152" s="113"/>
      <c r="M1152" s="113"/>
      <c r="N1152" s="113"/>
      <c r="O1152" s="113"/>
      <c r="P1152" s="113"/>
      <c r="Q1152" s="113"/>
      <c r="R1152" s="113"/>
      <c r="S1152" s="113"/>
      <c r="T1152" s="113"/>
      <c r="U1152" s="113"/>
      <c r="V1152" s="113"/>
      <c r="W1152" s="113"/>
      <c r="X1152" s="113"/>
      <c r="Y1152" s="113"/>
      <c r="Z1152" s="113"/>
      <c r="AA1152" s="113"/>
      <c r="AB1152" s="113"/>
      <c r="AC1152" s="113"/>
      <c r="AD1152" s="113"/>
      <c r="AE1152" s="113"/>
      <c r="AF1152" s="113"/>
      <c r="AG1152" s="113"/>
      <c r="AH1152" s="113"/>
      <c r="AI1152" s="113"/>
      <c r="AJ1152" s="113"/>
      <c r="AK1152" s="113"/>
      <c r="AL1152" s="113"/>
      <c r="AM1152" s="113"/>
      <c r="AN1152" s="113"/>
      <c r="AO1152" s="113"/>
      <c r="AP1152" s="113"/>
      <c r="AQ1152" s="113"/>
      <c r="AR1152" s="113"/>
      <c r="AS1152" s="113"/>
      <c r="AT1152" s="113"/>
      <c r="AU1152" s="113"/>
      <c r="AV1152" s="113"/>
      <c r="AW1152" s="113"/>
      <c r="AX1152" s="113"/>
      <c r="AY1152" s="113"/>
      <c r="AZ1152" s="113"/>
      <c r="BA1152" s="113"/>
      <c r="BB1152" s="113"/>
      <c r="BC1152" s="113"/>
      <c r="BD1152" s="113"/>
      <c r="BE1152" s="113"/>
      <c r="BF1152" s="113"/>
      <c r="BG1152" s="113"/>
      <c r="BH1152" s="113"/>
      <c r="BI1152" s="113"/>
      <c r="BJ1152" s="113"/>
      <c r="BK1152" s="113"/>
      <c r="BL1152" s="113"/>
      <c r="BM1152" s="113"/>
      <c r="BN1152" s="113"/>
      <c r="BO1152" s="113"/>
      <c r="BP1152" s="113"/>
      <c r="BQ1152" s="113"/>
      <c r="BR1152" s="113"/>
      <c r="BS1152" s="113"/>
      <c r="BT1152" s="113"/>
      <c r="BU1152" s="113"/>
      <c r="BV1152" s="113"/>
      <c r="BW1152" s="113"/>
      <c r="BX1152" s="113"/>
      <c r="BY1152" s="113"/>
      <c r="BZ1152" s="113"/>
      <c r="CA1152" s="113"/>
      <c r="CB1152" s="113"/>
      <c r="CC1152" s="113"/>
      <c r="CD1152" s="113"/>
      <c r="CE1152" s="113"/>
      <c r="CF1152" s="113"/>
      <c r="CG1152" s="113"/>
      <c r="CH1152" s="113"/>
      <c r="CI1152" s="113"/>
      <c r="CJ1152" s="113"/>
      <c r="CK1152" s="113"/>
      <c r="CL1152" s="113"/>
      <c r="CM1152" s="113"/>
      <c r="CN1152" s="113"/>
      <c r="CO1152" s="113"/>
      <c r="CP1152" s="113"/>
      <c r="CQ1152" s="113"/>
      <c r="CR1152" s="113"/>
      <c r="CS1152" s="113"/>
      <c r="CT1152" s="113"/>
      <c r="CU1152" s="113"/>
      <c r="CV1152" s="113"/>
      <c r="CW1152" s="113"/>
      <c r="CX1152" s="113"/>
      <c r="CY1152" s="113"/>
      <c r="CZ1152" s="113"/>
      <c r="DA1152" s="113"/>
      <c r="DB1152" s="113"/>
      <c r="DC1152" s="113"/>
      <c r="DD1152" s="113"/>
      <c r="DE1152" s="113"/>
      <c r="DF1152" s="113"/>
      <c r="DG1152" s="113"/>
      <c r="DH1152" s="113"/>
      <c r="DI1152" s="113"/>
      <c r="DJ1152" s="113"/>
      <c r="DK1152" s="113"/>
      <c r="DL1152" s="113"/>
      <c r="DM1152" s="113"/>
      <c r="DN1152" s="113"/>
      <c r="DO1152" s="113"/>
      <c r="DP1152" s="113"/>
      <c r="DQ1152" s="113"/>
      <c r="DR1152" s="113"/>
      <c r="DS1152" s="113"/>
      <c r="DT1152" s="113"/>
      <c r="DU1152" s="113"/>
      <c r="DV1152" s="113"/>
      <c r="DW1152" s="113"/>
      <c r="DX1152" s="113"/>
      <c r="DY1152" s="113"/>
      <c r="DZ1152" s="113"/>
      <c r="EA1152" s="113"/>
      <c r="EB1152" s="113"/>
      <c r="EC1152" s="113"/>
      <c r="ED1152" s="113"/>
      <c r="EE1152" s="113"/>
      <c r="EF1152" s="113"/>
      <c r="EG1152" s="113"/>
      <c r="EH1152" s="113"/>
      <c r="EI1152" s="113"/>
      <c r="EJ1152" s="113"/>
      <c r="EK1152" s="113"/>
      <c r="EL1152" s="113"/>
      <c r="EM1152" s="113"/>
      <c r="EN1152" s="113"/>
      <c r="EO1152" s="113"/>
      <c r="EP1152" s="113"/>
      <c r="EQ1152" s="113"/>
      <c r="ER1152" s="113"/>
      <c r="ES1152" s="113"/>
      <c r="ET1152" s="113"/>
      <c r="EU1152" s="113"/>
      <c r="EV1152" s="113"/>
      <c r="EW1152" s="113"/>
      <c r="EX1152" s="113"/>
      <c r="EY1152" s="113"/>
      <c r="EZ1152" s="113"/>
      <c r="FA1152" s="113"/>
      <c r="FB1152" s="113"/>
      <c r="FC1152" s="113"/>
      <c r="FD1152" s="113"/>
      <c r="FE1152" s="113"/>
      <c r="FF1152" s="113"/>
      <c r="FG1152" s="113"/>
      <c r="FH1152" s="113"/>
      <c r="FI1152" s="113"/>
      <c r="FJ1152" s="113"/>
      <c r="FK1152" s="113"/>
      <c r="FL1152" s="113"/>
      <c r="FM1152" s="113"/>
      <c r="FN1152" s="113"/>
      <c r="FO1152" s="113"/>
      <c r="FP1152" s="113"/>
      <c r="FQ1152" s="113"/>
      <c r="FR1152" s="113"/>
      <c r="FS1152" s="113"/>
      <c r="FT1152" s="113"/>
      <c r="FU1152" s="113"/>
      <c r="FV1152" s="113"/>
      <c r="FW1152" s="113"/>
      <c r="FX1152" s="113"/>
      <c r="FY1152" s="113"/>
      <c r="FZ1152" s="113"/>
      <c r="GA1152" s="113"/>
      <c r="GB1152" s="113"/>
      <c r="GC1152" s="113"/>
      <c r="GD1152" s="113"/>
      <c r="GE1152" s="113"/>
      <c r="GF1152" s="113"/>
      <c r="GG1152" s="113"/>
      <c r="GH1152" s="113"/>
      <c r="GI1152" s="113"/>
      <c r="GJ1152" s="113"/>
      <c r="GK1152" s="113"/>
      <c r="GL1152" s="113"/>
      <c r="GM1152" s="113"/>
      <c r="GN1152" s="113"/>
      <c r="GO1152" s="113"/>
      <c r="GP1152" s="113"/>
      <c r="GQ1152" s="113"/>
      <c r="GR1152" s="113"/>
      <c r="GS1152" s="113"/>
      <c r="GT1152" s="113"/>
      <c r="GU1152" s="113"/>
      <c r="GV1152" s="113"/>
      <c r="GW1152" s="113"/>
      <c r="GX1152" s="113"/>
      <c r="GY1152" s="113"/>
      <c r="GZ1152" s="113"/>
      <c r="HA1152" s="113"/>
      <c r="HB1152" s="113"/>
      <c r="HC1152" s="113"/>
      <c r="HD1152" s="113"/>
      <c r="HE1152" s="113"/>
      <c r="HF1152" s="113"/>
      <c r="HG1152" s="113"/>
      <c r="HH1152" s="113"/>
      <c r="HI1152" s="113"/>
      <c r="HJ1152" s="113"/>
      <c r="HK1152" s="113"/>
      <c r="HL1152" s="113"/>
      <c r="HM1152" s="113"/>
      <c r="HN1152" s="113"/>
      <c r="HO1152" s="113"/>
      <c r="HP1152" s="113"/>
      <c r="HQ1152" s="113"/>
      <c r="HR1152" s="113"/>
      <c r="HS1152" s="113"/>
      <c r="HT1152" s="113"/>
      <c r="HU1152" s="113"/>
      <c r="HV1152" s="113"/>
      <c r="HW1152" s="113"/>
      <c r="HX1152" s="113"/>
      <c r="HY1152" s="113"/>
      <c r="HZ1152" s="113"/>
      <c r="IA1152" s="113"/>
      <c r="IB1152" s="113"/>
      <c r="IC1152" s="113"/>
      <c r="ID1152" s="113"/>
      <c r="IE1152" s="113"/>
      <c r="IF1152" s="113"/>
      <c r="IG1152" s="113"/>
      <c r="IH1152" s="113"/>
      <c r="II1152" s="113"/>
      <c r="IJ1152" s="113"/>
      <c r="IK1152" s="113"/>
      <c r="IL1152" s="113"/>
      <c r="IM1152" s="113"/>
      <c r="IN1152" s="113"/>
      <c r="IO1152" s="113"/>
      <c r="IP1152" s="113"/>
      <c r="IQ1152" s="113"/>
      <c r="IR1152" s="113"/>
      <c r="IS1152" s="113"/>
      <c r="IT1152" s="113"/>
      <c r="IU1152" s="113"/>
      <c r="IV1152" s="113"/>
    </row>
    <row r="1153" spans="1:256" s="364" customFormat="1">
      <c r="A1153" s="547"/>
      <c r="B1153" s="291" t="str">
        <f t="shared" si="43"/>
        <v>2</v>
      </c>
      <c r="C1153" s="436" t="s">
        <v>1363</v>
      </c>
      <c r="D1153" s="441"/>
      <c r="H1153" s="366"/>
    </row>
    <row r="1154" spans="1:256" s="364" customFormat="1">
      <c r="A1154" s="547"/>
      <c r="B1154" s="291" t="str">
        <f t="shared" si="43"/>
        <v>2</v>
      </c>
      <c r="C1154" s="436" t="s">
        <v>1364</v>
      </c>
      <c r="D1154" s="441" t="s">
        <v>1365</v>
      </c>
      <c r="H1154" s="366"/>
    </row>
    <row r="1155" spans="1:256" s="364" customFormat="1">
      <c r="A1155" s="547"/>
      <c r="B1155" s="291" t="str">
        <f t="shared" si="43"/>
        <v>2</v>
      </c>
      <c r="C1155" s="436" t="s">
        <v>1366</v>
      </c>
      <c r="D1155" s="333" t="s">
        <v>1367</v>
      </c>
      <c r="H1155" s="366"/>
    </row>
    <row r="1156" spans="1:256" s="364" customFormat="1">
      <c r="A1156" s="547"/>
      <c r="B1156" s="291" t="str">
        <f t="shared" ref="B1156:B1219" si="44">IF(A1156="",B1155,B1155+1)</f>
        <v>2</v>
      </c>
      <c r="C1156" s="436"/>
      <c r="H1156" s="366"/>
    </row>
    <row r="1157" spans="1:256">
      <c r="B1157" s="291" t="str">
        <f t="shared" si="44"/>
        <v>2</v>
      </c>
      <c r="C1157" s="442" t="s">
        <v>882</v>
      </c>
      <c r="D1157" s="443">
        <v>2</v>
      </c>
      <c r="E1157" s="444" t="str">
        <f>IF(OR(D1157="",D1157=1),"","a")</f>
        <v>a</v>
      </c>
      <c r="F1157" s="443">
        <v>0</v>
      </c>
      <c r="G1157" s="444">
        <v>0</v>
      </c>
      <c r="H1157" s="445">
        <f>F1157*D1157</f>
        <v>0</v>
      </c>
    </row>
    <row r="1158" spans="1:256" s="345" customFormat="1">
      <c r="A1158" s="544"/>
      <c r="B1158" s="291" t="str">
        <f t="shared" si="44"/>
        <v>2</v>
      </c>
      <c r="C1158" s="428"/>
      <c r="D1158" s="428"/>
      <c r="E1158" s="428"/>
      <c r="F1158" s="428"/>
      <c r="G1158" s="343"/>
      <c r="H1158" s="344"/>
    </row>
    <row r="1159" spans="1:256" ht="12.75" customHeight="1">
      <c r="A1159" s="537"/>
      <c r="B1159" s="346" t="s">
        <v>1656</v>
      </c>
      <c r="C1159" s="623" t="s">
        <v>1347</v>
      </c>
      <c r="D1159" s="623"/>
      <c r="E1159" s="623"/>
      <c r="F1159" s="113"/>
      <c r="G1159" s="113"/>
      <c r="H1159" s="267"/>
      <c r="I1159" s="113"/>
      <c r="J1159" s="113"/>
      <c r="K1159" s="113"/>
      <c r="L1159" s="113"/>
      <c r="M1159" s="113"/>
      <c r="N1159" s="113"/>
      <c r="O1159" s="113"/>
      <c r="P1159" s="113"/>
      <c r="Q1159" s="113"/>
      <c r="R1159" s="113"/>
      <c r="S1159" s="113"/>
      <c r="T1159" s="113"/>
      <c r="U1159" s="113"/>
      <c r="V1159" s="113"/>
      <c r="W1159" s="113"/>
      <c r="X1159" s="113"/>
      <c r="Y1159" s="113"/>
      <c r="Z1159" s="113"/>
      <c r="AA1159" s="113"/>
      <c r="AB1159" s="113"/>
      <c r="AC1159" s="113"/>
      <c r="AD1159" s="113"/>
      <c r="AE1159" s="113"/>
      <c r="AF1159" s="113"/>
      <c r="AG1159" s="113"/>
      <c r="AH1159" s="113"/>
      <c r="AI1159" s="113"/>
      <c r="AJ1159" s="113"/>
      <c r="AK1159" s="113"/>
      <c r="AL1159" s="113"/>
      <c r="AM1159" s="113"/>
      <c r="AN1159" s="113"/>
      <c r="AO1159" s="113"/>
      <c r="AP1159" s="113"/>
      <c r="AQ1159" s="113"/>
      <c r="AR1159" s="113"/>
      <c r="AS1159" s="113"/>
      <c r="AT1159" s="113"/>
      <c r="AU1159" s="113"/>
      <c r="AV1159" s="113"/>
      <c r="AW1159" s="113"/>
      <c r="AX1159" s="113"/>
      <c r="AY1159" s="113"/>
      <c r="AZ1159" s="113"/>
      <c r="BA1159" s="113"/>
      <c r="BB1159" s="113"/>
      <c r="BC1159" s="113"/>
      <c r="BD1159" s="113"/>
      <c r="BE1159" s="113"/>
      <c r="BF1159" s="113"/>
      <c r="BG1159" s="113"/>
      <c r="BH1159" s="113"/>
      <c r="BI1159" s="113"/>
      <c r="BJ1159" s="113"/>
      <c r="BK1159" s="113"/>
      <c r="BL1159" s="113"/>
      <c r="BM1159" s="113"/>
      <c r="BN1159" s="113"/>
      <c r="BO1159" s="113"/>
      <c r="BP1159" s="113"/>
      <c r="BQ1159" s="113"/>
      <c r="BR1159" s="113"/>
      <c r="BS1159" s="113"/>
      <c r="BT1159" s="113"/>
      <c r="BU1159" s="113"/>
      <c r="BV1159" s="113"/>
      <c r="BW1159" s="113"/>
      <c r="BX1159" s="113"/>
      <c r="BY1159" s="113"/>
      <c r="BZ1159" s="113"/>
      <c r="CA1159" s="113"/>
      <c r="CB1159" s="113"/>
      <c r="CC1159" s="113"/>
      <c r="CD1159" s="113"/>
      <c r="CE1159" s="113"/>
      <c r="CF1159" s="113"/>
      <c r="CG1159" s="113"/>
      <c r="CH1159" s="113"/>
      <c r="CI1159" s="113"/>
      <c r="CJ1159" s="113"/>
      <c r="CK1159" s="113"/>
      <c r="CL1159" s="113"/>
      <c r="CM1159" s="113"/>
      <c r="CN1159" s="113"/>
      <c r="CO1159" s="113"/>
      <c r="CP1159" s="113"/>
      <c r="CQ1159" s="113"/>
      <c r="CR1159" s="113"/>
      <c r="CS1159" s="113"/>
      <c r="CT1159" s="113"/>
      <c r="CU1159" s="113"/>
      <c r="CV1159" s="113"/>
      <c r="CW1159" s="113"/>
      <c r="CX1159" s="113"/>
      <c r="CY1159" s="113"/>
      <c r="CZ1159" s="113"/>
      <c r="DA1159" s="113"/>
      <c r="DB1159" s="113"/>
      <c r="DC1159" s="113"/>
      <c r="DD1159" s="113"/>
      <c r="DE1159" s="113"/>
      <c r="DF1159" s="113"/>
      <c r="DG1159" s="113"/>
      <c r="DH1159" s="113"/>
      <c r="DI1159" s="113"/>
      <c r="DJ1159" s="113"/>
      <c r="DK1159" s="113"/>
      <c r="DL1159" s="113"/>
      <c r="DM1159" s="113"/>
      <c r="DN1159" s="113"/>
      <c r="DO1159" s="113"/>
      <c r="DP1159" s="113"/>
      <c r="DQ1159" s="113"/>
      <c r="DR1159" s="113"/>
      <c r="DS1159" s="113"/>
      <c r="DT1159" s="113"/>
      <c r="DU1159" s="113"/>
      <c r="DV1159" s="113"/>
      <c r="DW1159" s="113"/>
      <c r="DX1159" s="113"/>
      <c r="DY1159" s="113"/>
      <c r="DZ1159" s="113"/>
      <c r="EA1159" s="113"/>
      <c r="EB1159" s="113"/>
      <c r="EC1159" s="113"/>
      <c r="ED1159" s="113"/>
      <c r="EE1159" s="113"/>
      <c r="EF1159" s="113"/>
      <c r="EG1159" s="113"/>
      <c r="EH1159" s="113"/>
      <c r="EI1159" s="113"/>
      <c r="EJ1159" s="113"/>
      <c r="EK1159" s="113"/>
      <c r="EL1159" s="113"/>
      <c r="EM1159" s="113"/>
      <c r="EN1159" s="113"/>
      <c r="EO1159" s="113"/>
      <c r="EP1159" s="113"/>
      <c r="EQ1159" s="113"/>
      <c r="ER1159" s="113"/>
      <c r="ES1159" s="113"/>
      <c r="ET1159" s="113"/>
      <c r="EU1159" s="113"/>
      <c r="EV1159" s="113"/>
      <c r="EW1159" s="113"/>
      <c r="EX1159" s="113"/>
      <c r="EY1159" s="113"/>
      <c r="EZ1159" s="113"/>
      <c r="FA1159" s="113"/>
      <c r="FB1159" s="113"/>
      <c r="FC1159" s="113"/>
      <c r="FD1159" s="113"/>
      <c r="FE1159" s="113"/>
      <c r="FF1159" s="113"/>
      <c r="FG1159" s="113"/>
      <c r="FH1159" s="113"/>
      <c r="FI1159" s="113"/>
      <c r="FJ1159" s="113"/>
      <c r="FK1159" s="113"/>
      <c r="FL1159" s="113"/>
      <c r="FM1159" s="113"/>
      <c r="FN1159" s="113"/>
      <c r="FO1159" s="113"/>
      <c r="FP1159" s="113"/>
      <c r="FQ1159" s="113"/>
      <c r="FR1159" s="113"/>
      <c r="FS1159" s="113"/>
      <c r="FT1159" s="113"/>
      <c r="FU1159" s="113"/>
      <c r="FV1159" s="113"/>
      <c r="FW1159" s="113"/>
      <c r="FX1159" s="113"/>
      <c r="FY1159" s="113"/>
      <c r="FZ1159" s="113"/>
      <c r="GA1159" s="113"/>
      <c r="GB1159" s="113"/>
      <c r="GC1159" s="113"/>
      <c r="GD1159" s="113"/>
      <c r="GE1159" s="113"/>
      <c r="GF1159" s="113"/>
      <c r="GG1159" s="113"/>
      <c r="GH1159" s="113"/>
      <c r="GI1159" s="113"/>
      <c r="GJ1159" s="113"/>
      <c r="GK1159" s="113"/>
      <c r="GL1159" s="113"/>
      <c r="GM1159" s="113"/>
      <c r="GN1159" s="113"/>
      <c r="GO1159" s="113"/>
      <c r="GP1159" s="113"/>
      <c r="GQ1159" s="113"/>
      <c r="GR1159" s="113"/>
      <c r="GS1159" s="113"/>
      <c r="GT1159" s="113"/>
      <c r="GU1159" s="113"/>
      <c r="GV1159" s="113"/>
      <c r="GW1159" s="113"/>
      <c r="GX1159" s="113"/>
      <c r="GY1159" s="113"/>
      <c r="GZ1159" s="113"/>
      <c r="HA1159" s="113"/>
      <c r="HB1159" s="113"/>
      <c r="HC1159" s="113"/>
      <c r="HD1159" s="113"/>
      <c r="HE1159" s="113"/>
      <c r="HF1159" s="113"/>
      <c r="HG1159" s="113"/>
      <c r="HH1159" s="113"/>
      <c r="HI1159" s="113"/>
      <c r="HJ1159" s="113"/>
      <c r="HK1159" s="113"/>
      <c r="HL1159" s="113"/>
      <c r="HM1159" s="113"/>
      <c r="HN1159" s="113"/>
      <c r="HO1159" s="113"/>
      <c r="HP1159" s="113"/>
      <c r="HQ1159" s="113"/>
      <c r="HR1159" s="113"/>
      <c r="HS1159" s="113"/>
      <c r="HT1159" s="113"/>
      <c r="HU1159" s="113"/>
      <c r="HV1159" s="113"/>
      <c r="HW1159" s="113"/>
      <c r="HX1159" s="113"/>
      <c r="HY1159" s="113"/>
      <c r="HZ1159" s="113"/>
      <c r="IA1159" s="113"/>
      <c r="IB1159" s="113"/>
      <c r="IC1159" s="113"/>
      <c r="ID1159" s="113"/>
      <c r="IE1159" s="113"/>
      <c r="IF1159" s="113"/>
      <c r="IG1159" s="113"/>
      <c r="IH1159" s="113"/>
      <c r="II1159" s="113"/>
      <c r="IJ1159" s="113"/>
      <c r="IK1159" s="113"/>
      <c r="IL1159" s="113"/>
      <c r="IM1159" s="113"/>
      <c r="IN1159" s="113"/>
      <c r="IO1159" s="113"/>
      <c r="IP1159" s="113"/>
      <c r="IQ1159" s="113"/>
      <c r="IR1159" s="113"/>
      <c r="IS1159" s="113"/>
      <c r="IT1159" s="113"/>
      <c r="IU1159" s="113"/>
      <c r="IV1159" s="113"/>
    </row>
    <row r="1160" spans="1:256">
      <c r="A1160" s="537"/>
      <c r="B1160" s="291" t="str">
        <f t="shared" si="44"/>
        <v>3</v>
      </c>
      <c r="C1160" s="623"/>
      <c r="D1160" s="623"/>
      <c r="E1160" s="623"/>
      <c r="F1160" s="113"/>
      <c r="G1160" s="113"/>
      <c r="H1160" s="267"/>
      <c r="I1160" s="113"/>
      <c r="J1160" s="113"/>
      <c r="K1160" s="113"/>
      <c r="L1160" s="113"/>
      <c r="M1160" s="113"/>
      <c r="N1160" s="113"/>
      <c r="O1160" s="113"/>
      <c r="P1160" s="113"/>
      <c r="Q1160" s="113"/>
      <c r="R1160" s="113"/>
      <c r="S1160" s="113"/>
      <c r="T1160" s="113"/>
      <c r="U1160" s="113"/>
      <c r="V1160" s="113"/>
      <c r="W1160" s="113"/>
      <c r="X1160" s="113"/>
      <c r="Y1160" s="113"/>
      <c r="Z1160" s="113"/>
      <c r="AA1160" s="113"/>
      <c r="AB1160" s="113"/>
      <c r="AC1160" s="113"/>
      <c r="AD1160" s="113"/>
      <c r="AE1160" s="113"/>
      <c r="AF1160" s="113"/>
      <c r="AG1160" s="113"/>
      <c r="AH1160" s="113"/>
      <c r="AI1160" s="113"/>
      <c r="AJ1160" s="113"/>
      <c r="AK1160" s="113"/>
      <c r="AL1160" s="113"/>
      <c r="AM1160" s="113"/>
      <c r="AN1160" s="113"/>
      <c r="AO1160" s="113"/>
      <c r="AP1160" s="113"/>
      <c r="AQ1160" s="113"/>
      <c r="AR1160" s="113"/>
      <c r="AS1160" s="113"/>
      <c r="AT1160" s="113"/>
      <c r="AU1160" s="113"/>
      <c r="AV1160" s="113"/>
      <c r="AW1160" s="113"/>
      <c r="AX1160" s="113"/>
      <c r="AY1160" s="113"/>
      <c r="AZ1160" s="113"/>
      <c r="BA1160" s="113"/>
      <c r="BB1160" s="113"/>
      <c r="BC1160" s="113"/>
      <c r="BD1160" s="113"/>
      <c r="BE1160" s="113"/>
      <c r="BF1160" s="113"/>
      <c r="BG1160" s="113"/>
      <c r="BH1160" s="113"/>
      <c r="BI1160" s="113"/>
      <c r="BJ1160" s="113"/>
      <c r="BK1160" s="113"/>
      <c r="BL1160" s="113"/>
      <c r="BM1160" s="113"/>
      <c r="BN1160" s="113"/>
      <c r="BO1160" s="113"/>
      <c r="BP1160" s="113"/>
      <c r="BQ1160" s="113"/>
      <c r="BR1160" s="113"/>
      <c r="BS1160" s="113"/>
      <c r="BT1160" s="113"/>
      <c r="BU1160" s="113"/>
      <c r="BV1160" s="113"/>
      <c r="BW1160" s="113"/>
      <c r="BX1160" s="113"/>
      <c r="BY1160" s="113"/>
      <c r="BZ1160" s="113"/>
      <c r="CA1160" s="113"/>
      <c r="CB1160" s="113"/>
      <c r="CC1160" s="113"/>
      <c r="CD1160" s="113"/>
      <c r="CE1160" s="113"/>
      <c r="CF1160" s="113"/>
      <c r="CG1160" s="113"/>
      <c r="CH1160" s="113"/>
      <c r="CI1160" s="113"/>
      <c r="CJ1160" s="113"/>
      <c r="CK1160" s="113"/>
      <c r="CL1160" s="113"/>
      <c r="CM1160" s="113"/>
      <c r="CN1160" s="113"/>
      <c r="CO1160" s="113"/>
      <c r="CP1160" s="113"/>
      <c r="CQ1160" s="113"/>
      <c r="CR1160" s="113"/>
      <c r="CS1160" s="113"/>
      <c r="CT1160" s="113"/>
      <c r="CU1160" s="113"/>
      <c r="CV1160" s="113"/>
      <c r="CW1160" s="113"/>
      <c r="CX1160" s="113"/>
      <c r="CY1160" s="113"/>
      <c r="CZ1160" s="113"/>
      <c r="DA1160" s="113"/>
      <c r="DB1160" s="113"/>
      <c r="DC1160" s="113"/>
      <c r="DD1160" s="113"/>
      <c r="DE1160" s="113"/>
      <c r="DF1160" s="113"/>
      <c r="DG1160" s="113"/>
      <c r="DH1160" s="113"/>
      <c r="DI1160" s="113"/>
      <c r="DJ1160" s="113"/>
      <c r="DK1160" s="113"/>
      <c r="DL1160" s="113"/>
      <c r="DM1160" s="113"/>
      <c r="DN1160" s="113"/>
      <c r="DO1160" s="113"/>
      <c r="DP1160" s="113"/>
      <c r="DQ1160" s="113"/>
      <c r="DR1160" s="113"/>
      <c r="DS1160" s="113"/>
      <c r="DT1160" s="113"/>
      <c r="DU1160" s="113"/>
      <c r="DV1160" s="113"/>
      <c r="DW1160" s="113"/>
      <c r="DX1160" s="113"/>
      <c r="DY1160" s="113"/>
      <c r="DZ1160" s="113"/>
      <c r="EA1160" s="113"/>
      <c r="EB1160" s="113"/>
      <c r="EC1160" s="113"/>
      <c r="ED1160" s="113"/>
      <c r="EE1160" s="113"/>
      <c r="EF1160" s="113"/>
      <c r="EG1160" s="113"/>
      <c r="EH1160" s="113"/>
      <c r="EI1160" s="113"/>
      <c r="EJ1160" s="113"/>
      <c r="EK1160" s="113"/>
      <c r="EL1160" s="113"/>
      <c r="EM1160" s="113"/>
      <c r="EN1160" s="113"/>
      <c r="EO1160" s="113"/>
      <c r="EP1160" s="113"/>
      <c r="EQ1160" s="113"/>
      <c r="ER1160" s="113"/>
      <c r="ES1160" s="113"/>
      <c r="ET1160" s="113"/>
      <c r="EU1160" s="113"/>
      <c r="EV1160" s="113"/>
      <c r="EW1160" s="113"/>
      <c r="EX1160" s="113"/>
      <c r="EY1160" s="113"/>
      <c r="EZ1160" s="113"/>
      <c r="FA1160" s="113"/>
      <c r="FB1160" s="113"/>
      <c r="FC1160" s="113"/>
      <c r="FD1160" s="113"/>
      <c r="FE1160" s="113"/>
      <c r="FF1160" s="113"/>
      <c r="FG1160" s="113"/>
      <c r="FH1160" s="113"/>
      <c r="FI1160" s="113"/>
      <c r="FJ1160" s="113"/>
      <c r="FK1160" s="113"/>
      <c r="FL1160" s="113"/>
      <c r="FM1160" s="113"/>
      <c r="FN1160" s="113"/>
      <c r="FO1160" s="113"/>
      <c r="FP1160" s="113"/>
      <c r="FQ1160" s="113"/>
      <c r="FR1160" s="113"/>
      <c r="FS1160" s="113"/>
      <c r="FT1160" s="113"/>
      <c r="FU1160" s="113"/>
      <c r="FV1160" s="113"/>
      <c r="FW1160" s="113"/>
      <c r="FX1160" s="113"/>
      <c r="FY1160" s="113"/>
      <c r="FZ1160" s="113"/>
      <c r="GA1160" s="113"/>
      <c r="GB1160" s="113"/>
      <c r="GC1160" s="113"/>
      <c r="GD1160" s="113"/>
      <c r="GE1160" s="113"/>
      <c r="GF1160" s="113"/>
      <c r="GG1160" s="113"/>
      <c r="GH1160" s="113"/>
      <c r="GI1160" s="113"/>
      <c r="GJ1160" s="113"/>
      <c r="GK1160" s="113"/>
      <c r="GL1160" s="113"/>
      <c r="GM1160" s="113"/>
      <c r="GN1160" s="113"/>
      <c r="GO1160" s="113"/>
      <c r="GP1160" s="113"/>
      <c r="GQ1160" s="113"/>
      <c r="GR1160" s="113"/>
      <c r="GS1160" s="113"/>
      <c r="GT1160" s="113"/>
      <c r="GU1160" s="113"/>
      <c r="GV1160" s="113"/>
      <c r="GW1160" s="113"/>
      <c r="GX1160" s="113"/>
      <c r="GY1160" s="113"/>
      <c r="GZ1160" s="113"/>
      <c r="HA1160" s="113"/>
      <c r="HB1160" s="113"/>
      <c r="HC1160" s="113"/>
      <c r="HD1160" s="113"/>
      <c r="HE1160" s="113"/>
      <c r="HF1160" s="113"/>
      <c r="HG1160" s="113"/>
      <c r="HH1160" s="113"/>
      <c r="HI1160" s="113"/>
      <c r="HJ1160" s="113"/>
      <c r="HK1160" s="113"/>
      <c r="HL1160" s="113"/>
      <c r="HM1160" s="113"/>
      <c r="HN1160" s="113"/>
      <c r="HO1160" s="113"/>
      <c r="HP1160" s="113"/>
      <c r="HQ1160" s="113"/>
      <c r="HR1160" s="113"/>
      <c r="HS1160" s="113"/>
      <c r="HT1160" s="113"/>
      <c r="HU1160" s="113"/>
      <c r="HV1160" s="113"/>
      <c r="HW1160" s="113"/>
      <c r="HX1160" s="113"/>
      <c r="HY1160" s="113"/>
      <c r="HZ1160" s="113"/>
      <c r="IA1160" s="113"/>
      <c r="IB1160" s="113"/>
      <c r="IC1160" s="113"/>
      <c r="ID1160" s="113"/>
      <c r="IE1160" s="113"/>
      <c r="IF1160" s="113"/>
      <c r="IG1160" s="113"/>
      <c r="IH1160" s="113"/>
      <c r="II1160" s="113"/>
      <c r="IJ1160" s="113"/>
      <c r="IK1160" s="113"/>
      <c r="IL1160" s="113"/>
      <c r="IM1160" s="113"/>
      <c r="IN1160" s="113"/>
      <c r="IO1160" s="113"/>
      <c r="IP1160" s="113"/>
      <c r="IQ1160" s="113"/>
      <c r="IR1160" s="113"/>
      <c r="IS1160" s="113"/>
      <c r="IT1160" s="113"/>
      <c r="IU1160" s="113"/>
      <c r="IV1160" s="113"/>
    </row>
    <row r="1161" spans="1:256">
      <c r="A1161" s="537"/>
      <c r="B1161" s="291" t="str">
        <f t="shared" si="44"/>
        <v>3</v>
      </c>
      <c r="C1161" s="623"/>
      <c r="D1161" s="623"/>
      <c r="E1161" s="623"/>
      <c r="F1161" s="113"/>
      <c r="G1161" s="113"/>
      <c r="H1161" s="267"/>
      <c r="I1161" s="113"/>
      <c r="J1161" s="113"/>
      <c r="K1161" s="113"/>
      <c r="L1161" s="113"/>
      <c r="M1161" s="113"/>
      <c r="N1161" s="113"/>
      <c r="O1161" s="113"/>
      <c r="P1161" s="113"/>
      <c r="Q1161" s="113"/>
      <c r="R1161" s="113"/>
      <c r="S1161" s="113"/>
      <c r="T1161" s="113"/>
      <c r="U1161" s="113"/>
      <c r="V1161" s="113"/>
      <c r="W1161" s="113"/>
      <c r="X1161" s="113"/>
      <c r="Y1161" s="113"/>
      <c r="Z1161" s="113"/>
      <c r="AA1161" s="113"/>
      <c r="AB1161" s="113"/>
      <c r="AC1161" s="113"/>
      <c r="AD1161" s="113"/>
      <c r="AE1161" s="113"/>
      <c r="AF1161" s="113"/>
      <c r="AG1161" s="113"/>
      <c r="AH1161" s="113"/>
      <c r="AI1161" s="113"/>
      <c r="AJ1161" s="113"/>
      <c r="AK1161" s="113"/>
      <c r="AL1161" s="113"/>
      <c r="AM1161" s="113"/>
      <c r="AN1161" s="113"/>
      <c r="AO1161" s="113"/>
      <c r="AP1161" s="113"/>
      <c r="AQ1161" s="113"/>
      <c r="AR1161" s="113"/>
      <c r="AS1161" s="113"/>
      <c r="AT1161" s="113"/>
      <c r="AU1161" s="113"/>
      <c r="AV1161" s="113"/>
      <c r="AW1161" s="113"/>
      <c r="AX1161" s="113"/>
      <c r="AY1161" s="113"/>
      <c r="AZ1161" s="113"/>
      <c r="BA1161" s="113"/>
      <c r="BB1161" s="113"/>
      <c r="BC1161" s="113"/>
      <c r="BD1161" s="113"/>
      <c r="BE1161" s="113"/>
      <c r="BF1161" s="113"/>
      <c r="BG1161" s="113"/>
      <c r="BH1161" s="113"/>
      <c r="BI1161" s="113"/>
      <c r="BJ1161" s="113"/>
      <c r="BK1161" s="113"/>
      <c r="BL1161" s="113"/>
      <c r="BM1161" s="113"/>
      <c r="BN1161" s="113"/>
      <c r="BO1161" s="113"/>
      <c r="BP1161" s="113"/>
      <c r="BQ1161" s="113"/>
      <c r="BR1161" s="113"/>
      <c r="BS1161" s="113"/>
      <c r="BT1161" s="113"/>
      <c r="BU1161" s="113"/>
      <c r="BV1161" s="113"/>
      <c r="BW1161" s="113"/>
      <c r="BX1161" s="113"/>
      <c r="BY1161" s="113"/>
      <c r="BZ1161" s="113"/>
      <c r="CA1161" s="113"/>
      <c r="CB1161" s="113"/>
      <c r="CC1161" s="113"/>
      <c r="CD1161" s="113"/>
      <c r="CE1161" s="113"/>
      <c r="CF1161" s="113"/>
      <c r="CG1161" s="113"/>
      <c r="CH1161" s="113"/>
      <c r="CI1161" s="113"/>
      <c r="CJ1161" s="113"/>
      <c r="CK1161" s="113"/>
      <c r="CL1161" s="113"/>
      <c r="CM1161" s="113"/>
      <c r="CN1161" s="113"/>
      <c r="CO1161" s="113"/>
      <c r="CP1161" s="113"/>
      <c r="CQ1161" s="113"/>
      <c r="CR1161" s="113"/>
      <c r="CS1161" s="113"/>
      <c r="CT1161" s="113"/>
      <c r="CU1161" s="113"/>
      <c r="CV1161" s="113"/>
      <c r="CW1161" s="113"/>
      <c r="CX1161" s="113"/>
      <c r="CY1161" s="113"/>
      <c r="CZ1161" s="113"/>
      <c r="DA1161" s="113"/>
      <c r="DB1161" s="113"/>
      <c r="DC1161" s="113"/>
      <c r="DD1161" s="113"/>
      <c r="DE1161" s="113"/>
      <c r="DF1161" s="113"/>
      <c r="DG1161" s="113"/>
      <c r="DH1161" s="113"/>
      <c r="DI1161" s="113"/>
      <c r="DJ1161" s="113"/>
      <c r="DK1161" s="113"/>
      <c r="DL1161" s="113"/>
      <c r="DM1161" s="113"/>
      <c r="DN1161" s="113"/>
      <c r="DO1161" s="113"/>
      <c r="DP1161" s="113"/>
      <c r="DQ1161" s="113"/>
      <c r="DR1161" s="113"/>
      <c r="DS1161" s="113"/>
      <c r="DT1161" s="113"/>
      <c r="DU1161" s="113"/>
      <c r="DV1161" s="113"/>
      <c r="DW1161" s="113"/>
      <c r="DX1161" s="113"/>
      <c r="DY1161" s="113"/>
      <c r="DZ1161" s="113"/>
      <c r="EA1161" s="113"/>
      <c r="EB1161" s="113"/>
      <c r="EC1161" s="113"/>
      <c r="ED1161" s="113"/>
      <c r="EE1161" s="113"/>
      <c r="EF1161" s="113"/>
      <c r="EG1161" s="113"/>
      <c r="EH1161" s="113"/>
      <c r="EI1161" s="113"/>
      <c r="EJ1161" s="113"/>
      <c r="EK1161" s="113"/>
      <c r="EL1161" s="113"/>
      <c r="EM1161" s="113"/>
      <c r="EN1161" s="113"/>
      <c r="EO1161" s="113"/>
      <c r="EP1161" s="113"/>
      <c r="EQ1161" s="113"/>
      <c r="ER1161" s="113"/>
      <c r="ES1161" s="113"/>
      <c r="ET1161" s="113"/>
      <c r="EU1161" s="113"/>
      <c r="EV1161" s="113"/>
      <c r="EW1161" s="113"/>
      <c r="EX1161" s="113"/>
      <c r="EY1161" s="113"/>
      <c r="EZ1161" s="113"/>
      <c r="FA1161" s="113"/>
      <c r="FB1161" s="113"/>
      <c r="FC1161" s="113"/>
      <c r="FD1161" s="113"/>
      <c r="FE1161" s="113"/>
      <c r="FF1161" s="113"/>
      <c r="FG1161" s="113"/>
      <c r="FH1161" s="113"/>
      <c r="FI1161" s="113"/>
      <c r="FJ1161" s="113"/>
      <c r="FK1161" s="113"/>
      <c r="FL1161" s="113"/>
      <c r="FM1161" s="113"/>
      <c r="FN1161" s="113"/>
      <c r="FO1161" s="113"/>
      <c r="FP1161" s="113"/>
      <c r="FQ1161" s="113"/>
      <c r="FR1161" s="113"/>
      <c r="FS1161" s="113"/>
      <c r="FT1161" s="113"/>
      <c r="FU1161" s="113"/>
      <c r="FV1161" s="113"/>
      <c r="FW1161" s="113"/>
      <c r="FX1161" s="113"/>
      <c r="FY1161" s="113"/>
      <c r="FZ1161" s="113"/>
      <c r="GA1161" s="113"/>
      <c r="GB1161" s="113"/>
      <c r="GC1161" s="113"/>
      <c r="GD1161" s="113"/>
      <c r="GE1161" s="113"/>
      <c r="GF1161" s="113"/>
      <c r="GG1161" s="113"/>
      <c r="GH1161" s="113"/>
      <c r="GI1161" s="113"/>
      <c r="GJ1161" s="113"/>
      <c r="GK1161" s="113"/>
      <c r="GL1161" s="113"/>
      <c r="GM1161" s="113"/>
      <c r="GN1161" s="113"/>
      <c r="GO1161" s="113"/>
      <c r="GP1161" s="113"/>
      <c r="GQ1161" s="113"/>
      <c r="GR1161" s="113"/>
      <c r="GS1161" s="113"/>
      <c r="GT1161" s="113"/>
      <c r="GU1161" s="113"/>
      <c r="GV1161" s="113"/>
      <c r="GW1161" s="113"/>
      <c r="GX1161" s="113"/>
      <c r="GY1161" s="113"/>
      <c r="GZ1161" s="113"/>
      <c r="HA1161" s="113"/>
      <c r="HB1161" s="113"/>
      <c r="HC1161" s="113"/>
      <c r="HD1161" s="113"/>
      <c r="HE1161" s="113"/>
      <c r="HF1161" s="113"/>
      <c r="HG1161" s="113"/>
      <c r="HH1161" s="113"/>
      <c r="HI1161" s="113"/>
      <c r="HJ1161" s="113"/>
      <c r="HK1161" s="113"/>
      <c r="HL1161" s="113"/>
      <c r="HM1161" s="113"/>
      <c r="HN1161" s="113"/>
      <c r="HO1161" s="113"/>
      <c r="HP1161" s="113"/>
      <c r="HQ1161" s="113"/>
      <c r="HR1161" s="113"/>
      <c r="HS1161" s="113"/>
      <c r="HT1161" s="113"/>
      <c r="HU1161" s="113"/>
      <c r="HV1161" s="113"/>
      <c r="HW1161" s="113"/>
      <c r="HX1161" s="113"/>
      <c r="HY1161" s="113"/>
      <c r="HZ1161" s="113"/>
      <c r="IA1161" s="113"/>
      <c r="IB1161" s="113"/>
      <c r="IC1161" s="113"/>
      <c r="ID1161" s="113"/>
      <c r="IE1161" s="113"/>
      <c r="IF1161" s="113"/>
      <c r="IG1161" s="113"/>
      <c r="IH1161" s="113"/>
      <c r="II1161" s="113"/>
      <c r="IJ1161" s="113"/>
      <c r="IK1161" s="113"/>
      <c r="IL1161" s="113"/>
      <c r="IM1161" s="113"/>
      <c r="IN1161" s="113"/>
      <c r="IO1161" s="113"/>
      <c r="IP1161" s="113"/>
      <c r="IQ1161" s="113"/>
      <c r="IR1161" s="113"/>
      <c r="IS1161" s="113"/>
      <c r="IT1161" s="113"/>
      <c r="IU1161" s="113"/>
      <c r="IV1161" s="113"/>
    </row>
    <row r="1162" spans="1:256">
      <c r="A1162" s="537"/>
      <c r="B1162" s="291" t="str">
        <f t="shared" si="44"/>
        <v>3</v>
      </c>
      <c r="C1162" s="623"/>
      <c r="D1162" s="623"/>
      <c r="E1162" s="623"/>
      <c r="F1162" s="113"/>
      <c r="G1162" s="113"/>
      <c r="H1162" s="267"/>
      <c r="I1162" s="113"/>
      <c r="J1162" s="113"/>
      <c r="K1162" s="113"/>
      <c r="L1162" s="113"/>
      <c r="M1162" s="113"/>
      <c r="N1162" s="113"/>
      <c r="O1162" s="113"/>
      <c r="P1162" s="113"/>
      <c r="Q1162" s="113"/>
      <c r="R1162" s="113"/>
      <c r="S1162" s="113"/>
      <c r="T1162" s="113"/>
      <c r="U1162" s="113"/>
      <c r="V1162" s="113"/>
      <c r="W1162" s="113"/>
      <c r="X1162" s="113"/>
      <c r="Y1162" s="113"/>
      <c r="Z1162" s="113"/>
      <c r="AA1162" s="113"/>
      <c r="AB1162" s="113"/>
      <c r="AC1162" s="113"/>
      <c r="AD1162" s="113"/>
      <c r="AE1162" s="113"/>
      <c r="AF1162" s="113"/>
      <c r="AG1162" s="113"/>
      <c r="AH1162" s="113"/>
      <c r="AI1162" s="113"/>
      <c r="AJ1162" s="113"/>
      <c r="AK1162" s="113"/>
      <c r="AL1162" s="113"/>
      <c r="AM1162" s="113"/>
      <c r="AN1162" s="113"/>
      <c r="AO1162" s="113"/>
      <c r="AP1162" s="113"/>
      <c r="AQ1162" s="113"/>
      <c r="AR1162" s="113"/>
      <c r="AS1162" s="113"/>
      <c r="AT1162" s="113"/>
      <c r="AU1162" s="113"/>
      <c r="AV1162" s="113"/>
      <c r="AW1162" s="113"/>
      <c r="AX1162" s="113"/>
      <c r="AY1162" s="113"/>
      <c r="AZ1162" s="113"/>
      <c r="BA1162" s="113"/>
      <c r="BB1162" s="113"/>
      <c r="BC1162" s="113"/>
      <c r="BD1162" s="113"/>
      <c r="BE1162" s="113"/>
      <c r="BF1162" s="113"/>
      <c r="BG1162" s="113"/>
      <c r="BH1162" s="113"/>
      <c r="BI1162" s="113"/>
      <c r="BJ1162" s="113"/>
      <c r="BK1162" s="113"/>
      <c r="BL1162" s="113"/>
      <c r="BM1162" s="113"/>
      <c r="BN1162" s="113"/>
      <c r="BO1162" s="113"/>
      <c r="BP1162" s="113"/>
      <c r="BQ1162" s="113"/>
      <c r="BR1162" s="113"/>
      <c r="BS1162" s="113"/>
      <c r="BT1162" s="113"/>
      <c r="BU1162" s="113"/>
      <c r="BV1162" s="113"/>
      <c r="BW1162" s="113"/>
      <c r="BX1162" s="113"/>
      <c r="BY1162" s="113"/>
      <c r="BZ1162" s="113"/>
      <c r="CA1162" s="113"/>
      <c r="CB1162" s="113"/>
      <c r="CC1162" s="113"/>
      <c r="CD1162" s="113"/>
      <c r="CE1162" s="113"/>
      <c r="CF1162" s="113"/>
      <c r="CG1162" s="113"/>
      <c r="CH1162" s="113"/>
      <c r="CI1162" s="113"/>
      <c r="CJ1162" s="113"/>
      <c r="CK1162" s="113"/>
      <c r="CL1162" s="113"/>
      <c r="CM1162" s="113"/>
      <c r="CN1162" s="113"/>
      <c r="CO1162" s="113"/>
      <c r="CP1162" s="113"/>
      <c r="CQ1162" s="113"/>
      <c r="CR1162" s="113"/>
      <c r="CS1162" s="113"/>
      <c r="CT1162" s="113"/>
      <c r="CU1162" s="113"/>
      <c r="CV1162" s="113"/>
      <c r="CW1162" s="113"/>
      <c r="CX1162" s="113"/>
      <c r="CY1162" s="113"/>
      <c r="CZ1162" s="113"/>
      <c r="DA1162" s="113"/>
      <c r="DB1162" s="113"/>
      <c r="DC1162" s="113"/>
      <c r="DD1162" s="113"/>
      <c r="DE1162" s="113"/>
      <c r="DF1162" s="113"/>
      <c r="DG1162" s="113"/>
      <c r="DH1162" s="113"/>
      <c r="DI1162" s="113"/>
      <c r="DJ1162" s="113"/>
      <c r="DK1162" s="113"/>
      <c r="DL1162" s="113"/>
      <c r="DM1162" s="113"/>
      <c r="DN1162" s="113"/>
      <c r="DO1162" s="113"/>
      <c r="DP1162" s="113"/>
      <c r="DQ1162" s="113"/>
      <c r="DR1162" s="113"/>
      <c r="DS1162" s="113"/>
      <c r="DT1162" s="113"/>
      <c r="DU1162" s="113"/>
      <c r="DV1162" s="113"/>
      <c r="DW1162" s="113"/>
      <c r="DX1162" s="113"/>
      <c r="DY1162" s="113"/>
      <c r="DZ1162" s="113"/>
      <c r="EA1162" s="113"/>
      <c r="EB1162" s="113"/>
      <c r="EC1162" s="113"/>
      <c r="ED1162" s="113"/>
      <c r="EE1162" s="113"/>
      <c r="EF1162" s="113"/>
      <c r="EG1162" s="113"/>
      <c r="EH1162" s="113"/>
      <c r="EI1162" s="113"/>
      <c r="EJ1162" s="113"/>
      <c r="EK1162" s="113"/>
      <c r="EL1162" s="113"/>
      <c r="EM1162" s="113"/>
      <c r="EN1162" s="113"/>
      <c r="EO1162" s="113"/>
      <c r="EP1162" s="113"/>
      <c r="EQ1162" s="113"/>
      <c r="ER1162" s="113"/>
      <c r="ES1162" s="113"/>
      <c r="ET1162" s="113"/>
      <c r="EU1162" s="113"/>
      <c r="EV1162" s="113"/>
      <c r="EW1162" s="113"/>
      <c r="EX1162" s="113"/>
      <c r="EY1162" s="113"/>
      <c r="EZ1162" s="113"/>
      <c r="FA1162" s="113"/>
      <c r="FB1162" s="113"/>
      <c r="FC1162" s="113"/>
      <c r="FD1162" s="113"/>
      <c r="FE1162" s="113"/>
      <c r="FF1162" s="113"/>
      <c r="FG1162" s="113"/>
      <c r="FH1162" s="113"/>
      <c r="FI1162" s="113"/>
      <c r="FJ1162" s="113"/>
      <c r="FK1162" s="113"/>
      <c r="FL1162" s="113"/>
      <c r="FM1162" s="113"/>
      <c r="FN1162" s="113"/>
      <c r="FO1162" s="113"/>
      <c r="FP1162" s="113"/>
      <c r="FQ1162" s="113"/>
      <c r="FR1162" s="113"/>
      <c r="FS1162" s="113"/>
      <c r="FT1162" s="113"/>
      <c r="FU1162" s="113"/>
      <c r="FV1162" s="113"/>
      <c r="FW1162" s="113"/>
      <c r="FX1162" s="113"/>
      <c r="FY1162" s="113"/>
      <c r="FZ1162" s="113"/>
      <c r="GA1162" s="113"/>
      <c r="GB1162" s="113"/>
      <c r="GC1162" s="113"/>
      <c r="GD1162" s="113"/>
      <c r="GE1162" s="113"/>
      <c r="GF1162" s="113"/>
      <c r="GG1162" s="113"/>
      <c r="GH1162" s="113"/>
      <c r="GI1162" s="113"/>
      <c r="GJ1162" s="113"/>
      <c r="GK1162" s="113"/>
      <c r="GL1162" s="113"/>
      <c r="GM1162" s="113"/>
      <c r="GN1162" s="113"/>
      <c r="GO1162" s="113"/>
      <c r="GP1162" s="113"/>
      <c r="GQ1162" s="113"/>
      <c r="GR1162" s="113"/>
      <c r="GS1162" s="113"/>
      <c r="GT1162" s="113"/>
      <c r="GU1162" s="113"/>
      <c r="GV1162" s="113"/>
      <c r="GW1162" s="113"/>
      <c r="GX1162" s="113"/>
      <c r="GY1162" s="113"/>
      <c r="GZ1162" s="113"/>
      <c r="HA1162" s="113"/>
      <c r="HB1162" s="113"/>
      <c r="HC1162" s="113"/>
      <c r="HD1162" s="113"/>
      <c r="HE1162" s="113"/>
      <c r="HF1162" s="113"/>
      <c r="HG1162" s="113"/>
      <c r="HH1162" s="113"/>
      <c r="HI1162" s="113"/>
      <c r="HJ1162" s="113"/>
      <c r="HK1162" s="113"/>
      <c r="HL1162" s="113"/>
      <c r="HM1162" s="113"/>
      <c r="HN1162" s="113"/>
      <c r="HO1162" s="113"/>
      <c r="HP1162" s="113"/>
      <c r="HQ1162" s="113"/>
      <c r="HR1162" s="113"/>
      <c r="HS1162" s="113"/>
      <c r="HT1162" s="113"/>
      <c r="HU1162" s="113"/>
      <c r="HV1162" s="113"/>
      <c r="HW1162" s="113"/>
      <c r="HX1162" s="113"/>
      <c r="HY1162" s="113"/>
      <c r="HZ1162" s="113"/>
      <c r="IA1162" s="113"/>
      <c r="IB1162" s="113"/>
      <c r="IC1162" s="113"/>
      <c r="ID1162" s="113"/>
      <c r="IE1162" s="113"/>
      <c r="IF1162" s="113"/>
      <c r="IG1162" s="113"/>
      <c r="IH1162" s="113"/>
      <c r="II1162" s="113"/>
      <c r="IJ1162" s="113"/>
      <c r="IK1162" s="113"/>
      <c r="IL1162" s="113"/>
      <c r="IM1162" s="113"/>
      <c r="IN1162" s="113"/>
      <c r="IO1162" s="113"/>
      <c r="IP1162" s="113"/>
      <c r="IQ1162" s="113"/>
      <c r="IR1162" s="113"/>
      <c r="IS1162" s="113"/>
      <c r="IT1162" s="113"/>
      <c r="IU1162" s="113"/>
      <c r="IV1162" s="113"/>
    </row>
    <row r="1163" spans="1:256">
      <c r="A1163" s="537"/>
      <c r="B1163" s="291" t="str">
        <f t="shared" si="44"/>
        <v>3</v>
      </c>
      <c r="C1163" s="623"/>
      <c r="D1163" s="623"/>
      <c r="E1163" s="623"/>
      <c r="F1163" s="113"/>
      <c r="G1163" s="113"/>
      <c r="H1163" s="267"/>
      <c r="I1163" s="113"/>
      <c r="J1163" s="113"/>
      <c r="K1163" s="113"/>
      <c r="L1163" s="113"/>
      <c r="M1163" s="113"/>
      <c r="N1163" s="113"/>
      <c r="O1163" s="113"/>
      <c r="P1163" s="113"/>
      <c r="Q1163" s="113"/>
      <c r="R1163" s="113"/>
      <c r="S1163" s="113"/>
      <c r="T1163" s="113"/>
      <c r="U1163" s="113"/>
      <c r="V1163" s="113"/>
      <c r="W1163" s="113"/>
      <c r="X1163" s="113"/>
      <c r="Y1163" s="113"/>
      <c r="Z1163" s="113"/>
      <c r="AA1163" s="113"/>
      <c r="AB1163" s="113"/>
      <c r="AC1163" s="113"/>
      <c r="AD1163" s="113"/>
      <c r="AE1163" s="113"/>
      <c r="AF1163" s="113"/>
      <c r="AG1163" s="113"/>
      <c r="AH1163" s="113"/>
      <c r="AI1163" s="113"/>
      <c r="AJ1163" s="113"/>
      <c r="AK1163" s="113"/>
      <c r="AL1163" s="113"/>
      <c r="AM1163" s="113"/>
      <c r="AN1163" s="113"/>
      <c r="AO1163" s="113"/>
      <c r="AP1163" s="113"/>
      <c r="AQ1163" s="113"/>
      <c r="AR1163" s="113"/>
      <c r="AS1163" s="113"/>
      <c r="AT1163" s="113"/>
      <c r="AU1163" s="113"/>
      <c r="AV1163" s="113"/>
      <c r="AW1163" s="113"/>
      <c r="AX1163" s="113"/>
      <c r="AY1163" s="113"/>
      <c r="AZ1163" s="113"/>
      <c r="BA1163" s="113"/>
      <c r="BB1163" s="113"/>
      <c r="BC1163" s="113"/>
      <c r="BD1163" s="113"/>
      <c r="BE1163" s="113"/>
      <c r="BF1163" s="113"/>
      <c r="BG1163" s="113"/>
      <c r="BH1163" s="113"/>
      <c r="BI1163" s="113"/>
      <c r="BJ1163" s="113"/>
      <c r="BK1163" s="113"/>
      <c r="BL1163" s="113"/>
      <c r="BM1163" s="113"/>
      <c r="BN1163" s="113"/>
      <c r="BO1163" s="113"/>
      <c r="BP1163" s="113"/>
      <c r="BQ1163" s="113"/>
      <c r="BR1163" s="113"/>
      <c r="BS1163" s="113"/>
      <c r="BT1163" s="113"/>
      <c r="BU1163" s="113"/>
      <c r="BV1163" s="113"/>
      <c r="BW1163" s="113"/>
      <c r="BX1163" s="113"/>
      <c r="BY1163" s="113"/>
      <c r="BZ1163" s="113"/>
      <c r="CA1163" s="113"/>
      <c r="CB1163" s="113"/>
      <c r="CC1163" s="113"/>
      <c r="CD1163" s="113"/>
      <c r="CE1163" s="113"/>
      <c r="CF1163" s="113"/>
      <c r="CG1163" s="113"/>
      <c r="CH1163" s="113"/>
      <c r="CI1163" s="113"/>
      <c r="CJ1163" s="113"/>
      <c r="CK1163" s="113"/>
      <c r="CL1163" s="113"/>
      <c r="CM1163" s="113"/>
      <c r="CN1163" s="113"/>
      <c r="CO1163" s="113"/>
      <c r="CP1163" s="113"/>
      <c r="CQ1163" s="113"/>
      <c r="CR1163" s="113"/>
      <c r="CS1163" s="113"/>
      <c r="CT1163" s="113"/>
      <c r="CU1163" s="113"/>
      <c r="CV1163" s="113"/>
      <c r="CW1163" s="113"/>
      <c r="CX1163" s="113"/>
      <c r="CY1163" s="113"/>
      <c r="CZ1163" s="113"/>
      <c r="DA1163" s="113"/>
      <c r="DB1163" s="113"/>
      <c r="DC1163" s="113"/>
      <c r="DD1163" s="113"/>
      <c r="DE1163" s="113"/>
      <c r="DF1163" s="113"/>
      <c r="DG1163" s="113"/>
      <c r="DH1163" s="113"/>
      <c r="DI1163" s="113"/>
      <c r="DJ1163" s="113"/>
      <c r="DK1163" s="113"/>
      <c r="DL1163" s="113"/>
      <c r="DM1163" s="113"/>
      <c r="DN1163" s="113"/>
      <c r="DO1163" s="113"/>
      <c r="DP1163" s="113"/>
      <c r="DQ1163" s="113"/>
      <c r="DR1163" s="113"/>
      <c r="DS1163" s="113"/>
      <c r="DT1163" s="113"/>
      <c r="DU1163" s="113"/>
      <c r="DV1163" s="113"/>
      <c r="DW1163" s="113"/>
      <c r="DX1163" s="113"/>
      <c r="DY1163" s="113"/>
      <c r="DZ1163" s="113"/>
      <c r="EA1163" s="113"/>
      <c r="EB1163" s="113"/>
      <c r="EC1163" s="113"/>
      <c r="ED1163" s="113"/>
      <c r="EE1163" s="113"/>
      <c r="EF1163" s="113"/>
      <c r="EG1163" s="113"/>
      <c r="EH1163" s="113"/>
      <c r="EI1163" s="113"/>
      <c r="EJ1163" s="113"/>
      <c r="EK1163" s="113"/>
      <c r="EL1163" s="113"/>
      <c r="EM1163" s="113"/>
      <c r="EN1163" s="113"/>
      <c r="EO1163" s="113"/>
      <c r="EP1163" s="113"/>
      <c r="EQ1163" s="113"/>
      <c r="ER1163" s="113"/>
      <c r="ES1163" s="113"/>
      <c r="ET1163" s="113"/>
      <c r="EU1163" s="113"/>
      <c r="EV1163" s="113"/>
      <c r="EW1163" s="113"/>
      <c r="EX1163" s="113"/>
      <c r="EY1163" s="113"/>
      <c r="EZ1163" s="113"/>
      <c r="FA1163" s="113"/>
      <c r="FB1163" s="113"/>
      <c r="FC1163" s="113"/>
      <c r="FD1163" s="113"/>
      <c r="FE1163" s="113"/>
      <c r="FF1163" s="113"/>
      <c r="FG1163" s="113"/>
      <c r="FH1163" s="113"/>
      <c r="FI1163" s="113"/>
      <c r="FJ1163" s="113"/>
      <c r="FK1163" s="113"/>
      <c r="FL1163" s="113"/>
      <c r="FM1163" s="113"/>
      <c r="FN1163" s="113"/>
      <c r="FO1163" s="113"/>
      <c r="FP1163" s="113"/>
      <c r="FQ1163" s="113"/>
      <c r="FR1163" s="113"/>
      <c r="FS1163" s="113"/>
      <c r="FT1163" s="113"/>
      <c r="FU1163" s="113"/>
      <c r="FV1163" s="113"/>
      <c r="FW1163" s="113"/>
      <c r="FX1163" s="113"/>
      <c r="FY1163" s="113"/>
      <c r="FZ1163" s="113"/>
      <c r="GA1163" s="113"/>
      <c r="GB1163" s="113"/>
      <c r="GC1163" s="113"/>
      <c r="GD1163" s="113"/>
      <c r="GE1163" s="113"/>
      <c r="GF1163" s="113"/>
      <c r="GG1163" s="113"/>
      <c r="GH1163" s="113"/>
      <c r="GI1163" s="113"/>
      <c r="GJ1163" s="113"/>
      <c r="GK1163" s="113"/>
      <c r="GL1163" s="113"/>
      <c r="GM1163" s="113"/>
      <c r="GN1163" s="113"/>
      <c r="GO1163" s="113"/>
      <c r="GP1163" s="113"/>
      <c r="GQ1163" s="113"/>
      <c r="GR1163" s="113"/>
      <c r="GS1163" s="113"/>
      <c r="GT1163" s="113"/>
      <c r="GU1163" s="113"/>
      <c r="GV1163" s="113"/>
      <c r="GW1163" s="113"/>
      <c r="GX1163" s="113"/>
      <c r="GY1163" s="113"/>
      <c r="GZ1163" s="113"/>
      <c r="HA1163" s="113"/>
      <c r="HB1163" s="113"/>
      <c r="HC1163" s="113"/>
      <c r="HD1163" s="113"/>
      <c r="HE1163" s="113"/>
      <c r="HF1163" s="113"/>
      <c r="HG1163" s="113"/>
      <c r="HH1163" s="113"/>
      <c r="HI1163" s="113"/>
      <c r="HJ1163" s="113"/>
      <c r="HK1163" s="113"/>
      <c r="HL1163" s="113"/>
      <c r="HM1163" s="113"/>
      <c r="HN1163" s="113"/>
      <c r="HO1163" s="113"/>
      <c r="HP1163" s="113"/>
      <c r="HQ1163" s="113"/>
      <c r="HR1163" s="113"/>
      <c r="HS1163" s="113"/>
      <c r="HT1163" s="113"/>
      <c r="HU1163" s="113"/>
      <c r="HV1163" s="113"/>
      <c r="HW1163" s="113"/>
      <c r="HX1163" s="113"/>
      <c r="HY1163" s="113"/>
      <c r="HZ1163" s="113"/>
      <c r="IA1163" s="113"/>
      <c r="IB1163" s="113"/>
      <c r="IC1163" s="113"/>
      <c r="ID1163" s="113"/>
      <c r="IE1163" s="113"/>
      <c r="IF1163" s="113"/>
      <c r="IG1163" s="113"/>
      <c r="IH1163" s="113"/>
      <c r="II1163" s="113"/>
      <c r="IJ1163" s="113"/>
      <c r="IK1163" s="113"/>
      <c r="IL1163" s="113"/>
      <c r="IM1163" s="113"/>
      <c r="IN1163" s="113"/>
      <c r="IO1163" s="113"/>
      <c r="IP1163" s="113"/>
      <c r="IQ1163" s="113"/>
      <c r="IR1163" s="113"/>
      <c r="IS1163" s="113"/>
      <c r="IT1163" s="113"/>
      <c r="IU1163" s="113"/>
      <c r="IV1163" s="113"/>
    </row>
    <row r="1164" spans="1:256" ht="13.5" customHeight="1">
      <c r="A1164" s="537"/>
      <c r="B1164" s="291" t="str">
        <f t="shared" si="44"/>
        <v>3</v>
      </c>
      <c r="C1164" s="436" t="s">
        <v>1348</v>
      </c>
      <c r="D1164" s="624" t="s">
        <v>1368</v>
      </c>
      <c r="E1164" s="625"/>
      <c r="F1164" s="113"/>
      <c r="G1164" s="113"/>
      <c r="H1164" s="267"/>
      <c r="I1164" s="113"/>
      <c r="J1164" s="113"/>
      <c r="K1164" s="113"/>
      <c r="L1164" s="113"/>
      <c r="M1164" s="113"/>
      <c r="N1164" s="113"/>
      <c r="O1164" s="113"/>
      <c r="P1164" s="113"/>
      <c r="Q1164" s="113"/>
      <c r="R1164" s="113"/>
      <c r="S1164" s="113"/>
      <c r="T1164" s="113"/>
      <c r="U1164" s="113"/>
      <c r="V1164" s="113"/>
      <c r="W1164" s="113"/>
      <c r="X1164" s="113"/>
      <c r="Y1164" s="113"/>
      <c r="Z1164" s="113"/>
      <c r="AA1164" s="113"/>
      <c r="AB1164" s="113"/>
      <c r="AC1164" s="113"/>
      <c r="AD1164" s="113"/>
      <c r="AE1164" s="113"/>
      <c r="AF1164" s="113"/>
      <c r="AG1164" s="113"/>
      <c r="AH1164" s="113"/>
      <c r="AI1164" s="113"/>
      <c r="AJ1164" s="113"/>
      <c r="AK1164" s="113"/>
      <c r="AL1164" s="113"/>
      <c r="AM1164" s="113"/>
      <c r="AN1164" s="113"/>
      <c r="AO1164" s="113"/>
      <c r="AP1164" s="113"/>
      <c r="AQ1164" s="113"/>
      <c r="AR1164" s="113"/>
      <c r="AS1164" s="113"/>
      <c r="AT1164" s="113"/>
      <c r="AU1164" s="113"/>
      <c r="AV1164" s="113"/>
      <c r="AW1164" s="113"/>
      <c r="AX1164" s="113"/>
      <c r="AY1164" s="113"/>
      <c r="AZ1164" s="113"/>
      <c r="BA1164" s="113"/>
      <c r="BB1164" s="113"/>
      <c r="BC1164" s="113"/>
      <c r="BD1164" s="113"/>
      <c r="BE1164" s="113"/>
      <c r="BF1164" s="113"/>
      <c r="BG1164" s="113"/>
      <c r="BH1164" s="113"/>
      <c r="BI1164" s="113"/>
      <c r="BJ1164" s="113"/>
      <c r="BK1164" s="113"/>
      <c r="BL1164" s="113"/>
      <c r="BM1164" s="113"/>
      <c r="BN1164" s="113"/>
      <c r="BO1164" s="113"/>
      <c r="BP1164" s="113"/>
      <c r="BQ1164" s="113"/>
      <c r="BR1164" s="113"/>
      <c r="BS1164" s="113"/>
      <c r="BT1164" s="113"/>
      <c r="BU1164" s="113"/>
      <c r="BV1164" s="113"/>
      <c r="BW1164" s="113"/>
      <c r="BX1164" s="113"/>
      <c r="BY1164" s="113"/>
      <c r="BZ1164" s="113"/>
      <c r="CA1164" s="113"/>
      <c r="CB1164" s="113"/>
      <c r="CC1164" s="113"/>
      <c r="CD1164" s="113"/>
      <c r="CE1164" s="113"/>
      <c r="CF1164" s="113"/>
      <c r="CG1164" s="113"/>
      <c r="CH1164" s="113"/>
      <c r="CI1164" s="113"/>
      <c r="CJ1164" s="113"/>
      <c r="CK1164" s="113"/>
      <c r="CL1164" s="113"/>
      <c r="CM1164" s="113"/>
      <c r="CN1164" s="113"/>
      <c r="CO1164" s="113"/>
      <c r="CP1164" s="113"/>
      <c r="CQ1164" s="113"/>
      <c r="CR1164" s="113"/>
      <c r="CS1164" s="113"/>
      <c r="CT1164" s="113"/>
      <c r="CU1164" s="113"/>
      <c r="CV1164" s="113"/>
      <c r="CW1164" s="113"/>
      <c r="CX1164" s="113"/>
      <c r="CY1164" s="113"/>
      <c r="CZ1164" s="113"/>
      <c r="DA1164" s="113"/>
      <c r="DB1164" s="113"/>
      <c r="DC1164" s="113"/>
      <c r="DD1164" s="113"/>
      <c r="DE1164" s="113"/>
      <c r="DF1164" s="113"/>
      <c r="DG1164" s="113"/>
      <c r="DH1164" s="113"/>
      <c r="DI1164" s="113"/>
      <c r="DJ1164" s="113"/>
      <c r="DK1164" s="113"/>
      <c r="DL1164" s="113"/>
      <c r="DM1164" s="113"/>
      <c r="DN1164" s="113"/>
      <c r="DO1164" s="113"/>
      <c r="DP1164" s="113"/>
      <c r="DQ1164" s="113"/>
      <c r="DR1164" s="113"/>
      <c r="DS1164" s="113"/>
      <c r="DT1164" s="113"/>
      <c r="DU1164" s="113"/>
      <c r="DV1164" s="113"/>
      <c r="DW1164" s="113"/>
      <c r="DX1164" s="113"/>
      <c r="DY1164" s="113"/>
      <c r="DZ1164" s="113"/>
      <c r="EA1164" s="113"/>
      <c r="EB1164" s="113"/>
      <c r="EC1164" s="113"/>
      <c r="ED1164" s="113"/>
      <c r="EE1164" s="113"/>
      <c r="EF1164" s="113"/>
      <c r="EG1164" s="113"/>
      <c r="EH1164" s="113"/>
      <c r="EI1164" s="113"/>
      <c r="EJ1164" s="113"/>
      <c r="EK1164" s="113"/>
      <c r="EL1164" s="113"/>
      <c r="EM1164" s="113"/>
      <c r="EN1164" s="113"/>
      <c r="EO1164" s="113"/>
      <c r="EP1164" s="113"/>
      <c r="EQ1164" s="113"/>
      <c r="ER1164" s="113"/>
      <c r="ES1164" s="113"/>
      <c r="ET1164" s="113"/>
      <c r="EU1164" s="113"/>
      <c r="EV1164" s="113"/>
      <c r="EW1164" s="113"/>
      <c r="EX1164" s="113"/>
      <c r="EY1164" s="113"/>
      <c r="EZ1164" s="113"/>
      <c r="FA1164" s="113"/>
      <c r="FB1164" s="113"/>
      <c r="FC1164" s="113"/>
      <c r="FD1164" s="113"/>
      <c r="FE1164" s="113"/>
      <c r="FF1164" s="113"/>
      <c r="FG1164" s="113"/>
      <c r="FH1164" s="113"/>
      <c r="FI1164" s="113"/>
      <c r="FJ1164" s="113"/>
      <c r="FK1164" s="113"/>
      <c r="FL1164" s="113"/>
      <c r="FM1164" s="113"/>
      <c r="FN1164" s="113"/>
      <c r="FO1164" s="113"/>
      <c r="FP1164" s="113"/>
      <c r="FQ1164" s="113"/>
      <c r="FR1164" s="113"/>
      <c r="FS1164" s="113"/>
      <c r="FT1164" s="113"/>
      <c r="FU1164" s="113"/>
      <c r="FV1164" s="113"/>
      <c r="FW1164" s="113"/>
      <c r="FX1164" s="113"/>
      <c r="FY1164" s="113"/>
      <c r="FZ1164" s="113"/>
      <c r="GA1164" s="113"/>
      <c r="GB1164" s="113"/>
      <c r="GC1164" s="113"/>
      <c r="GD1164" s="113"/>
      <c r="GE1164" s="113"/>
      <c r="GF1164" s="113"/>
      <c r="GG1164" s="113"/>
      <c r="GH1164" s="113"/>
      <c r="GI1164" s="113"/>
      <c r="GJ1164" s="113"/>
      <c r="GK1164" s="113"/>
      <c r="GL1164" s="113"/>
      <c r="GM1164" s="113"/>
      <c r="GN1164" s="113"/>
      <c r="GO1164" s="113"/>
      <c r="GP1164" s="113"/>
      <c r="GQ1164" s="113"/>
      <c r="GR1164" s="113"/>
      <c r="GS1164" s="113"/>
      <c r="GT1164" s="113"/>
      <c r="GU1164" s="113"/>
      <c r="GV1164" s="113"/>
      <c r="GW1164" s="113"/>
      <c r="GX1164" s="113"/>
      <c r="GY1164" s="113"/>
      <c r="GZ1164" s="113"/>
      <c r="HA1164" s="113"/>
      <c r="HB1164" s="113"/>
      <c r="HC1164" s="113"/>
      <c r="HD1164" s="113"/>
      <c r="HE1164" s="113"/>
      <c r="HF1164" s="113"/>
      <c r="HG1164" s="113"/>
      <c r="HH1164" s="113"/>
      <c r="HI1164" s="113"/>
      <c r="HJ1164" s="113"/>
      <c r="HK1164" s="113"/>
      <c r="HL1164" s="113"/>
      <c r="HM1164" s="113"/>
      <c r="HN1164" s="113"/>
      <c r="HO1164" s="113"/>
      <c r="HP1164" s="113"/>
      <c r="HQ1164" s="113"/>
      <c r="HR1164" s="113"/>
      <c r="HS1164" s="113"/>
      <c r="HT1164" s="113"/>
      <c r="HU1164" s="113"/>
      <c r="HV1164" s="113"/>
      <c r="HW1164" s="113"/>
      <c r="HX1164" s="113"/>
      <c r="HY1164" s="113"/>
      <c r="HZ1164" s="113"/>
      <c r="IA1164" s="113"/>
      <c r="IB1164" s="113"/>
      <c r="IC1164" s="113"/>
      <c r="ID1164" s="113"/>
      <c r="IE1164" s="113"/>
      <c r="IF1164" s="113"/>
      <c r="IG1164" s="113"/>
      <c r="IH1164" s="113"/>
      <c r="II1164" s="113"/>
      <c r="IJ1164" s="113"/>
      <c r="IK1164" s="113"/>
      <c r="IL1164" s="113"/>
      <c r="IM1164" s="113"/>
      <c r="IN1164" s="113"/>
      <c r="IO1164" s="113"/>
      <c r="IP1164" s="113"/>
      <c r="IQ1164" s="113"/>
      <c r="IR1164" s="113"/>
      <c r="IS1164" s="113"/>
      <c r="IT1164" s="113"/>
      <c r="IU1164" s="113"/>
      <c r="IV1164" s="113"/>
    </row>
    <row r="1165" spans="1:256" s="364" customFormat="1">
      <c r="A1165" s="547"/>
      <c r="B1165" s="291" t="str">
        <f t="shared" si="44"/>
        <v>3</v>
      </c>
      <c r="C1165" s="436" t="s">
        <v>1369</v>
      </c>
      <c r="D1165" s="441">
        <v>0.75</v>
      </c>
      <c r="H1165" s="366"/>
    </row>
    <row r="1166" spans="1:256" s="364" customFormat="1">
      <c r="A1166" s="547"/>
      <c r="B1166" s="291" t="str">
        <f t="shared" si="44"/>
        <v>3</v>
      </c>
      <c r="C1166" s="436" t="s">
        <v>1370</v>
      </c>
      <c r="D1166" s="446"/>
      <c r="H1166" s="366"/>
    </row>
    <row r="1167" spans="1:256" s="364" customFormat="1">
      <c r="A1167" s="547"/>
      <c r="B1167" s="291" t="str">
        <f t="shared" si="44"/>
        <v>3</v>
      </c>
      <c r="C1167" s="436" t="s">
        <v>1371</v>
      </c>
      <c r="D1167" s="441">
        <v>0.66</v>
      </c>
      <c r="H1167" s="424"/>
    </row>
    <row r="1168" spans="1:256" s="364" customFormat="1">
      <c r="A1168" s="547"/>
      <c r="B1168" s="291" t="str">
        <f t="shared" si="44"/>
        <v>3</v>
      </c>
      <c r="C1168" s="436" t="s">
        <v>1372</v>
      </c>
      <c r="D1168" s="441">
        <v>0.61</v>
      </c>
      <c r="H1168" s="366"/>
    </row>
    <row r="1169" spans="1:8" s="364" customFormat="1">
      <c r="A1169" s="547"/>
      <c r="B1169" s="291" t="str">
        <f t="shared" si="44"/>
        <v>3</v>
      </c>
      <c r="C1169" s="436" t="s">
        <v>1373</v>
      </c>
      <c r="D1169" s="446"/>
      <c r="H1169" s="366"/>
    </row>
    <row r="1170" spans="1:8" s="364" customFormat="1">
      <c r="A1170" s="547"/>
      <c r="B1170" s="291" t="str">
        <f t="shared" si="44"/>
        <v>3</v>
      </c>
      <c r="C1170" s="436" t="s">
        <v>1374</v>
      </c>
      <c r="D1170" s="441" t="s">
        <v>1375</v>
      </c>
      <c r="H1170" s="366"/>
    </row>
    <row r="1171" spans="1:8" s="364" customFormat="1">
      <c r="A1171" s="547"/>
      <c r="B1171" s="291" t="str">
        <f t="shared" si="44"/>
        <v>3</v>
      </c>
      <c r="C1171" s="436" t="s">
        <v>1376</v>
      </c>
      <c r="D1171" s="441" t="s">
        <v>1375</v>
      </c>
      <c r="H1171" s="366"/>
    </row>
    <row r="1172" spans="1:8" s="364" customFormat="1">
      <c r="A1172" s="547"/>
      <c r="B1172" s="291" t="str">
        <f t="shared" si="44"/>
        <v>3</v>
      </c>
      <c r="C1172" s="436" t="s">
        <v>1363</v>
      </c>
      <c r="D1172" s="441"/>
      <c r="H1172" s="366"/>
    </row>
    <row r="1173" spans="1:8" s="364" customFormat="1">
      <c r="A1173" s="547"/>
      <c r="B1173" s="291" t="str">
        <f t="shared" si="44"/>
        <v>3</v>
      </c>
      <c r="C1173" s="436" t="s">
        <v>1364</v>
      </c>
      <c r="D1173" s="441" t="s">
        <v>1365</v>
      </c>
      <c r="H1173" s="366"/>
    </row>
    <row r="1174" spans="1:8" s="364" customFormat="1">
      <c r="A1174" s="547"/>
      <c r="B1174" s="291" t="str">
        <f t="shared" si="44"/>
        <v>3</v>
      </c>
      <c r="C1174" s="436" t="s">
        <v>1366</v>
      </c>
      <c r="D1174" s="333" t="s">
        <v>1367</v>
      </c>
      <c r="H1174" s="366"/>
    </row>
    <row r="1175" spans="1:8" s="364" customFormat="1" ht="12.75" customHeight="1">
      <c r="A1175" s="547"/>
      <c r="B1175" s="291" t="str">
        <f t="shared" si="44"/>
        <v>3</v>
      </c>
      <c r="C1175" s="623" t="s">
        <v>1377</v>
      </c>
      <c r="D1175" s="623"/>
      <c r="E1175" s="623"/>
      <c r="H1175" s="366"/>
    </row>
    <row r="1176" spans="1:8" s="364" customFormat="1">
      <c r="A1176" s="547"/>
      <c r="B1176" s="291" t="str">
        <f t="shared" si="44"/>
        <v>3</v>
      </c>
      <c r="C1176" s="398" t="s">
        <v>1378</v>
      </c>
      <c r="D1176" s="126" t="s">
        <v>1379</v>
      </c>
      <c r="H1176" s="366"/>
    </row>
    <row r="1177" spans="1:8" s="364" customFormat="1">
      <c r="A1177" s="547"/>
      <c r="B1177" s="291" t="str">
        <f t="shared" si="44"/>
        <v>3</v>
      </c>
      <c r="C1177" s="436" t="s">
        <v>1380</v>
      </c>
      <c r="D1177" s="364" t="s">
        <v>1381</v>
      </c>
      <c r="H1177" s="366"/>
    </row>
    <row r="1178" spans="1:8" s="364" customFormat="1" ht="14.25">
      <c r="A1178" s="547"/>
      <c r="B1178" s="291" t="str">
        <f t="shared" si="44"/>
        <v>3</v>
      </c>
      <c r="C1178" s="436" t="s">
        <v>1382</v>
      </c>
      <c r="D1178" s="364" t="s">
        <v>1383</v>
      </c>
      <c r="H1178" s="366"/>
    </row>
    <row r="1179" spans="1:8" s="364" customFormat="1">
      <c r="A1179" s="547"/>
      <c r="B1179" s="291" t="str">
        <f t="shared" si="44"/>
        <v>3</v>
      </c>
      <c r="C1179" s="436" t="s">
        <v>1384</v>
      </c>
      <c r="D1179" s="364" t="s">
        <v>1385</v>
      </c>
      <c r="H1179" s="366"/>
    </row>
    <row r="1180" spans="1:8" s="364" customFormat="1">
      <c r="A1180" s="547"/>
      <c r="B1180" s="291" t="str">
        <f t="shared" si="44"/>
        <v>3</v>
      </c>
      <c r="C1180" s="436" t="s">
        <v>1386</v>
      </c>
      <c r="D1180" s="364" t="s">
        <v>1387</v>
      </c>
      <c r="H1180" s="366"/>
    </row>
    <row r="1181" spans="1:8" s="364" customFormat="1">
      <c r="A1181" s="547"/>
      <c r="B1181" s="291" t="str">
        <f t="shared" si="44"/>
        <v>3</v>
      </c>
      <c r="C1181" s="436"/>
      <c r="H1181" s="366"/>
    </row>
    <row r="1182" spans="1:8">
      <c r="B1182" s="291" t="str">
        <f t="shared" si="44"/>
        <v>3</v>
      </c>
      <c r="C1182" s="442" t="s">
        <v>882</v>
      </c>
      <c r="D1182" s="443">
        <v>1</v>
      </c>
      <c r="E1182" s="444" t="str">
        <f>IF(OR(D1182="",D1182=1),"","a")</f>
        <v/>
      </c>
      <c r="F1182" s="443">
        <v>0</v>
      </c>
      <c r="G1182" s="444">
        <v>0</v>
      </c>
      <c r="H1182" s="445">
        <f>F1182*D1182</f>
        <v>0</v>
      </c>
    </row>
    <row r="1183" spans="1:8" s="113" customFormat="1">
      <c r="A1183" s="537"/>
      <c r="B1183" s="291" t="str">
        <f t="shared" si="44"/>
        <v>3</v>
      </c>
      <c r="C1183" s="265"/>
      <c r="D1183" s="265"/>
      <c r="E1183" s="265"/>
      <c r="F1183" s="265"/>
      <c r="G1183" s="266"/>
      <c r="H1183" s="267"/>
    </row>
    <row r="1184" spans="1:8" s="126" customFormat="1" ht="12.75" customHeight="1">
      <c r="A1184" s="538"/>
      <c r="B1184" s="346" t="s">
        <v>571</v>
      </c>
      <c r="C1184" s="621" t="s">
        <v>1388</v>
      </c>
      <c r="D1184" s="621"/>
      <c r="E1184" s="621"/>
      <c r="F1184" s="269"/>
      <c r="G1184" s="268"/>
      <c r="H1184" s="269"/>
    </row>
    <row r="1185" spans="1:8" s="126" customFormat="1" ht="12.75" customHeight="1">
      <c r="A1185" s="538"/>
      <c r="B1185" s="291" t="str">
        <f t="shared" si="44"/>
        <v>4</v>
      </c>
      <c r="C1185" s="621"/>
      <c r="D1185" s="621"/>
      <c r="E1185" s="621"/>
      <c r="F1185" s="269"/>
      <c r="G1185" s="268"/>
      <c r="H1185" s="269"/>
    </row>
    <row r="1186" spans="1:8" s="126" customFormat="1" ht="12.75" customHeight="1">
      <c r="A1186" s="538"/>
      <c r="B1186" s="291" t="str">
        <f t="shared" si="44"/>
        <v>4</v>
      </c>
      <c r="C1186" s="621"/>
      <c r="D1186" s="621"/>
      <c r="E1186" s="621"/>
      <c r="F1186" s="269"/>
      <c r="G1186" s="268"/>
      <c r="H1186" s="269"/>
    </row>
    <row r="1187" spans="1:8" s="126" customFormat="1" ht="12.75" customHeight="1">
      <c r="A1187" s="538"/>
      <c r="B1187" s="291" t="str">
        <f t="shared" si="44"/>
        <v>4</v>
      </c>
      <c r="C1187" s="621"/>
      <c r="D1187" s="621"/>
      <c r="E1187" s="621"/>
      <c r="F1187" s="269"/>
      <c r="G1187" s="268"/>
      <c r="H1187" s="269"/>
    </row>
    <row r="1188" spans="1:8" s="126" customFormat="1" ht="12.75" customHeight="1">
      <c r="A1188" s="538"/>
      <c r="B1188" s="291" t="str">
        <f t="shared" si="44"/>
        <v>4</v>
      </c>
      <c r="C1188" s="621"/>
      <c r="D1188" s="621"/>
      <c r="E1188" s="621"/>
      <c r="F1188" s="269"/>
      <c r="G1188" s="268"/>
      <c r="H1188" s="269"/>
    </row>
    <row r="1189" spans="1:8" s="345" customFormat="1">
      <c r="A1189" s="544"/>
      <c r="B1189" s="291" t="str">
        <f t="shared" si="44"/>
        <v>4</v>
      </c>
      <c r="C1189" s="400" t="s">
        <v>1389</v>
      </c>
      <c r="D1189" s="400"/>
      <c r="E1189" s="400"/>
      <c r="F1189" s="344"/>
      <c r="H1189" s="344"/>
    </row>
    <row r="1190" spans="1:8" s="345" customFormat="1" ht="12.75" customHeight="1">
      <c r="A1190" s="544"/>
      <c r="B1190" s="291" t="str">
        <f t="shared" si="44"/>
        <v>4</v>
      </c>
      <c r="C1190" s="619" t="s">
        <v>1390</v>
      </c>
      <c r="D1190" s="619"/>
      <c r="E1190" s="619"/>
      <c r="F1190" s="344"/>
      <c r="H1190" s="344"/>
    </row>
    <row r="1191" spans="1:8" s="345" customFormat="1" ht="12.75" customHeight="1">
      <c r="A1191" s="544"/>
      <c r="B1191" s="291" t="str">
        <f t="shared" si="44"/>
        <v>4</v>
      </c>
      <c r="C1191" s="619" t="s">
        <v>1391</v>
      </c>
      <c r="D1191" s="619"/>
      <c r="E1191" s="619"/>
      <c r="F1191" s="344"/>
      <c r="H1191" s="344"/>
    </row>
    <row r="1192" spans="1:8" s="345" customFormat="1" ht="12.75" customHeight="1">
      <c r="A1192" s="544"/>
      <c r="B1192" s="291" t="str">
        <f t="shared" si="44"/>
        <v>4</v>
      </c>
      <c r="C1192" s="619" t="s">
        <v>1392</v>
      </c>
      <c r="D1192" s="619"/>
      <c r="E1192" s="619"/>
      <c r="F1192" s="344"/>
      <c r="H1192" s="344"/>
    </row>
    <row r="1193" spans="1:8" s="345" customFormat="1" ht="12.75" customHeight="1">
      <c r="A1193" s="544"/>
      <c r="B1193" s="291" t="str">
        <f t="shared" si="44"/>
        <v>4</v>
      </c>
      <c r="C1193" s="619" t="s">
        <v>1393</v>
      </c>
      <c r="D1193" s="619"/>
      <c r="E1193" s="619"/>
      <c r="F1193" s="344"/>
      <c r="H1193" s="344"/>
    </row>
    <row r="1194" spans="1:8" s="333" customFormat="1">
      <c r="A1194" s="545"/>
      <c r="B1194" s="291" t="str">
        <f t="shared" si="44"/>
        <v>4</v>
      </c>
      <c r="C1194" s="353" t="s">
        <v>1394</v>
      </c>
      <c r="D1194" s="353" t="s">
        <v>1395</v>
      </c>
      <c r="E1194" s="353"/>
      <c r="F1194" s="348"/>
      <c r="G1194" s="334"/>
      <c r="H1194" s="348"/>
    </row>
    <row r="1195" spans="1:8" s="333" customFormat="1">
      <c r="A1195" s="545"/>
      <c r="B1195" s="291" t="str">
        <f t="shared" si="44"/>
        <v>4</v>
      </c>
      <c r="C1195" s="353" t="s">
        <v>1396</v>
      </c>
      <c r="D1195" s="353" t="s">
        <v>1397</v>
      </c>
      <c r="E1195" s="353"/>
      <c r="F1195" s="348"/>
      <c r="G1195" s="334"/>
      <c r="H1195" s="348"/>
    </row>
    <row r="1196" spans="1:8" s="333" customFormat="1">
      <c r="A1196" s="545"/>
      <c r="B1196" s="291" t="str">
        <f t="shared" si="44"/>
        <v>4</v>
      </c>
      <c r="C1196" s="353" t="s">
        <v>1398</v>
      </c>
      <c r="D1196" s="353" t="s">
        <v>1399</v>
      </c>
      <c r="E1196" s="353"/>
      <c r="F1196" s="348"/>
      <c r="G1196" s="334"/>
      <c r="H1196" s="348"/>
    </row>
    <row r="1197" spans="1:8" s="345" customFormat="1" ht="12.75" customHeight="1">
      <c r="A1197" s="544"/>
      <c r="B1197" s="291" t="str">
        <f t="shared" si="44"/>
        <v>4</v>
      </c>
      <c r="C1197" s="619" t="s">
        <v>1400</v>
      </c>
      <c r="D1197" s="619"/>
      <c r="E1197" s="619"/>
      <c r="F1197" s="344"/>
      <c r="H1197" s="344"/>
    </row>
    <row r="1198" spans="1:8" s="345" customFormat="1" ht="12.75" customHeight="1">
      <c r="A1198" s="544"/>
      <c r="B1198" s="291" t="str">
        <f t="shared" si="44"/>
        <v>4</v>
      </c>
      <c r="C1198" s="619" t="s">
        <v>1401</v>
      </c>
      <c r="D1198" s="619"/>
      <c r="E1198" s="619"/>
      <c r="F1198" s="344"/>
      <c r="H1198" s="344"/>
    </row>
    <row r="1199" spans="1:8" s="126" customFormat="1">
      <c r="A1199" s="538"/>
      <c r="B1199" s="291" t="str">
        <f t="shared" si="44"/>
        <v>4</v>
      </c>
      <c r="C1199" s="352"/>
      <c r="D1199" s="352"/>
      <c r="E1199" s="352"/>
      <c r="F1199" s="269"/>
      <c r="G1199" s="268"/>
      <c r="H1199" s="269"/>
    </row>
    <row r="1200" spans="1:8">
      <c r="B1200" s="291" t="str">
        <f t="shared" si="44"/>
        <v>4</v>
      </c>
      <c r="C1200" s="319" t="s">
        <v>882</v>
      </c>
      <c r="D1200" s="354">
        <v>1</v>
      </c>
      <c r="E1200" s="314" t="str">
        <f>IF(OR(D1200="",D1200=1),"","a")</f>
        <v/>
      </c>
      <c r="F1200" s="354">
        <v>0</v>
      </c>
      <c r="G1200" s="314" t="str">
        <f>IF(N(D1200)=0,0,"Kn")</f>
        <v>Kn</v>
      </c>
      <c r="H1200" s="316">
        <f>F1200*D1200</f>
        <v>0</v>
      </c>
    </row>
    <row r="1201" spans="1:8">
      <c r="B1201" s="291" t="str">
        <f t="shared" si="44"/>
        <v>4</v>
      </c>
      <c r="C1201" s="305"/>
      <c r="D1201" s="285"/>
      <c r="E1201" s="318"/>
      <c r="F1201" s="317"/>
      <c r="G1201" s="318"/>
      <c r="H1201" s="292"/>
    </row>
    <row r="1202" spans="1:8" s="113" customFormat="1">
      <c r="A1202" s="537"/>
      <c r="B1202" s="346" t="s">
        <v>569</v>
      </c>
      <c r="C1202" s="601" t="s">
        <v>1402</v>
      </c>
      <c r="D1202" s="601"/>
      <c r="E1202" s="601"/>
      <c r="H1202" s="267"/>
    </row>
    <row r="1203" spans="1:8" s="113" customFormat="1">
      <c r="A1203" s="537"/>
      <c r="B1203" s="291" t="str">
        <f t="shared" si="44"/>
        <v>5</v>
      </c>
      <c r="C1203" s="601"/>
      <c r="D1203" s="601"/>
      <c r="E1203" s="601"/>
      <c r="H1203" s="267"/>
    </row>
    <row r="1204" spans="1:8" s="113" customFormat="1">
      <c r="A1204" s="537"/>
      <c r="B1204" s="291" t="str">
        <f t="shared" si="44"/>
        <v>5</v>
      </c>
      <c r="C1204" s="601"/>
      <c r="D1204" s="601"/>
      <c r="E1204" s="601"/>
      <c r="H1204" s="267"/>
    </row>
    <row r="1205" spans="1:8" s="113" customFormat="1">
      <c r="A1205" s="537"/>
      <c r="B1205" s="291" t="str">
        <f t="shared" si="44"/>
        <v>5</v>
      </c>
      <c r="C1205" s="601"/>
      <c r="D1205" s="601"/>
      <c r="E1205" s="601"/>
      <c r="H1205" s="267"/>
    </row>
    <row r="1206" spans="1:8" s="113" customFormat="1">
      <c r="A1206" s="537"/>
      <c r="B1206" s="291" t="str">
        <f t="shared" si="44"/>
        <v>5</v>
      </c>
      <c r="C1206" s="601"/>
      <c r="D1206" s="601"/>
      <c r="E1206" s="601"/>
      <c r="H1206" s="267"/>
    </row>
    <row r="1207" spans="1:8" s="113" customFormat="1">
      <c r="A1207" s="537"/>
      <c r="B1207" s="291" t="str">
        <f t="shared" si="44"/>
        <v>5</v>
      </c>
      <c r="C1207" s="601" t="s">
        <v>1403</v>
      </c>
      <c r="D1207" s="601"/>
      <c r="E1207" s="601"/>
      <c r="H1207" s="267"/>
    </row>
    <row r="1208" spans="1:8">
      <c r="B1208" s="291" t="str">
        <f t="shared" si="44"/>
        <v>5</v>
      </c>
      <c r="C1208" s="319" t="s">
        <v>11</v>
      </c>
      <c r="D1208" s="354">
        <v>2</v>
      </c>
      <c r="E1208" s="314" t="str">
        <f>IF(OR(D1208="",D1208=1),"","a")</f>
        <v>a</v>
      </c>
      <c r="F1208" s="354">
        <v>0</v>
      </c>
      <c r="G1208" s="314" t="str">
        <f>IF(N(D1208)=0,0,"Kn")</f>
        <v>Kn</v>
      </c>
      <c r="H1208" s="316">
        <f>F1208*D1208</f>
        <v>0</v>
      </c>
    </row>
    <row r="1209" spans="1:8" s="345" customFormat="1">
      <c r="A1209" s="544"/>
      <c r="B1209" s="291" t="str">
        <f t="shared" si="44"/>
        <v>5</v>
      </c>
      <c r="C1209" s="619" t="s">
        <v>1404</v>
      </c>
      <c r="D1209" s="619"/>
      <c r="E1209" s="619"/>
      <c r="H1209" s="344"/>
    </row>
    <row r="1210" spans="1:8">
      <c r="B1210" s="291" t="str">
        <f t="shared" si="44"/>
        <v>5</v>
      </c>
      <c r="C1210" s="319" t="s">
        <v>11</v>
      </c>
      <c r="D1210" s="354">
        <v>1</v>
      </c>
      <c r="E1210" s="314" t="str">
        <f>IF(OR(D1210="",D1210=1),"","a")</f>
        <v/>
      </c>
      <c r="F1210" s="354">
        <v>0</v>
      </c>
      <c r="G1210" s="314" t="str">
        <f>IF(N(D1210)=0,0,"Kn")</f>
        <v>Kn</v>
      </c>
      <c r="H1210" s="316">
        <f>F1210*D1210</f>
        <v>0</v>
      </c>
    </row>
    <row r="1211" spans="1:8">
      <c r="B1211" s="291" t="str">
        <f t="shared" si="44"/>
        <v>5</v>
      </c>
      <c r="C1211" s="305"/>
      <c r="D1211" s="285"/>
      <c r="E1211" s="318"/>
      <c r="F1211" s="285"/>
      <c r="G1211" s="318"/>
      <c r="H1211" s="292"/>
    </row>
    <row r="1212" spans="1:8" s="126" customFormat="1">
      <c r="A1212" s="538"/>
      <c r="B1212" s="346" t="s">
        <v>584</v>
      </c>
      <c r="C1212" s="614" t="s">
        <v>1072</v>
      </c>
      <c r="D1212" s="614"/>
      <c r="E1212" s="614"/>
      <c r="H1212" s="269"/>
    </row>
    <row r="1213" spans="1:8" s="126" customFormat="1">
      <c r="A1213" s="538"/>
      <c r="B1213" s="291" t="str">
        <f t="shared" si="44"/>
        <v>6</v>
      </c>
      <c r="C1213" s="614"/>
      <c r="D1213" s="614"/>
      <c r="E1213" s="614"/>
      <c r="H1213" s="269"/>
    </row>
    <row r="1214" spans="1:8" s="126" customFormat="1">
      <c r="A1214" s="538"/>
      <c r="B1214" s="291" t="str">
        <f t="shared" si="44"/>
        <v>6</v>
      </c>
      <c r="C1214" s="614"/>
      <c r="D1214" s="614"/>
      <c r="E1214" s="614"/>
      <c r="H1214" s="269"/>
    </row>
    <row r="1215" spans="1:8" s="126" customFormat="1">
      <c r="A1215" s="538"/>
      <c r="B1215" s="291" t="str">
        <f t="shared" si="44"/>
        <v>6</v>
      </c>
      <c r="C1215" s="614"/>
      <c r="D1215" s="614"/>
      <c r="E1215" s="614"/>
      <c r="H1215" s="269"/>
    </row>
    <row r="1216" spans="1:8" s="126" customFormat="1">
      <c r="A1216" s="538"/>
      <c r="B1216" s="291" t="str">
        <f t="shared" si="44"/>
        <v>6</v>
      </c>
      <c r="C1216" s="614"/>
      <c r="D1216" s="614"/>
      <c r="E1216" s="614"/>
      <c r="H1216" s="269"/>
    </row>
    <row r="1217" spans="1:8" s="126" customFormat="1">
      <c r="A1217" s="538"/>
      <c r="B1217" s="291" t="str">
        <f t="shared" si="44"/>
        <v>6</v>
      </c>
      <c r="C1217" s="614"/>
      <c r="D1217" s="614"/>
      <c r="E1217" s="614"/>
      <c r="H1217" s="269"/>
    </row>
    <row r="1218" spans="1:8" s="126" customFormat="1">
      <c r="A1218" s="538"/>
      <c r="B1218" s="291" t="str">
        <f t="shared" si="44"/>
        <v>6</v>
      </c>
      <c r="C1218" s="614"/>
      <c r="D1218" s="614"/>
      <c r="E1218" s="614"/>
      <c r="H1218" s="269"/>
    </row>
    <row r="1219" spans="1:8" s="126" customFormat="1">
      <c r="A1219" s="538"/>
      <c r="B1219" s="291" t="str">
        <f t="shared" si="44"/>
        <v>6</v>
      </c>
      <c r="C1219" s="402"/>
      <c r="D1219" s="305"/>
      <c r="E1219" s="306"/>
      <c r="F1219" s="401"/>
      <c r="G1219" s="306"/>
      <c r="H1219" s="401"/>
    </row>
    <row r="1220" spans="1:8" s="333" customFormat="1" ht="12.75" customHeight="1">
      <c r="A1220" s="545"/>
      <c r="B1220" s="291" t="str">
        <f t="shared" ref="B1220:B1282" si="45">IF(A1220="",B1219,B1219+1)</f>
        <v>6</v>
      </c>
      <c r="C1220" s="438" t="s">
        <v>1405</v>
      </c>
      <c r="D1220" s="330"/>
      <c r="E1220" s="335"/>
      <c r="F1220" s="399"/>
      <c r="G1220" s="335"/>
      <c r="H1220" s="399"/>
    </row>
    <row r="1221" spans="1:8" s="359" customFormat="1">
      <c r="A1221" s="546"/>
      <c r="B1221" s="291" t="str">
        <f t="shared" si="45"/>
        <v>6</v>
      </c>
      <c r="C1221" s="447" t="s">
        <v>11</v>
      </c>
      <c r="D1221" s="361">
        <v>1</v>
      </c>
      <c r="E1221" s="362" t="str">
        <f>IF(OR(D1221="",D1221=1),"","a")</f>
        <v/>
      </c>
      <c r="F1221" s="448">
        <v>0</v>
      </c>
      <c r="G1221" s="362" t="str">
        <f>IF(N(D1221)=0,0,"Kn")</f>
        <v>Kn</v>
      </c>
      <c r="H1221" s="449">
        <f>F1221*D1221</f>
        <v>0</v>
      </c>
    </row>
    <row r="1222" spans="1:8" s="333" customFormat="1" ht="12.75" customHeight="1">
      <c r="A1222" s="545"/>
      <c r="B1222" s="291" t="str">
        <f t="shared" si="45"/>
        <v>6</v>
      </c>
      <c r="C1222" s="438" t="s">
        <v>1406</v>
      </c>
      <c r="D1222" s="330"/>
      <c r="E1222" s="335"/>
      <c r="F1222" s="399"/>
      <c r="G1222" s="335"/>
      <c r="H1222" s="399"/>
    </row>
    <row r="1223" spans="1:8" s="359" customFormat="1">
      <c r="A1223" s="546"/>
      <c r="B1223" s="291" t="str">
        <f t="shared" si="45"/>
        <v>6</v>
      </c>
      <c r="C1223" s="447" t="s">
        <v>11</v>
      </c>
      <c r="D1223" s="361">
        <v>1</v>
      </c>
      <c r="E1223" s="362" t="str">
        <f>IF(OR(D1223="",D1223=1),"","a")</f>
        <v/>
      </c>
      <c r="F1223" s="448">
        <v>0</v>
      </c>
      <c r="G1223" s="362" t="str">
        <f>IF(N(D1223)=0,0,"Kn")</f>
        <v>Kn</v>
      </c>
      <c r="H1223" s="449">
        <f>F1223*D1223</f>
        <v>0</v>
      </c>
    </row>
    <row r="1224" spans="1:8" s="333" customFormat="1" ht="12.75" customHeight="1">
      <c r="A1224" s="545"/>
      <c r="B1224" s="291" t="str">
        <f t="shared" si="45"/>
        <v>6</v>
      </c>
      <c r="C1224" s="438" t="s">
        <v>1407</v>
      </c>
      <c r="D1224" s="330"/>
      <c r="E1224" s="335"/>
      <c r="F1224" s="399"/>
      <c r="G1224" s="335"/>
      <c r="H1224" s="399"/>
    </row>
    <row r="1225" spans="1:8" s="359" customFormat="1">
      <c r="A1225" s="546"/>
      <c r="B1225" s="291" t="str">
        <f t="shared" si="45"/>
        <v>6</v>
      </c>
      <c r="C1225" s="447" t="s">
        <v>11</v>
      </c>
      <c r="D1225" s="361">
        <v>4</v>
      </c>
      <c r="E1225" s="362" t="str">
        <f>IF(OR(D1225="",D1225=1),"","a")</f>
        <v>a</v>
      </c>
      <c r="F1225" s="448">
        <v>0</v>
      </c>
      <c r="G1225" s="362" t="str">
        <f>IF(N(D1225)=0,0,"Kn")</f>
        <v>Kn</v>
      </c>
      <c r="H1225" s="449">
        <f>F1225*D1225</f>
        <v>0</v>
      </c>
    </row>
    <row r="1226" spans="1:8" s="333" customFormat="1" ht="12.75" customHeight="1">
      <c r="A1226" s="545"/>
      <c r="B1226" s="291" t="str">
        <f t="shared" si="45"/>
        <v>6</v>
      </c>
      <c r="C1226" s="438" t="s">
        <v>1408</v>
      </c>
      <c r="D1226" s="330"/>
      <c r="E1226" s="335"/>
      <c r="F1226" s="399"/>
      <c r="G1226" s="335"/>
      <c r="H1226" s="399"/>
    </row>
    <row r="1227" spans="1:8" s="359" customFormat="1">
      <c r="A1227" s="546"/>
      <c r="B1227" s="291" t="str">
        <f t="shared" si="45"/>
        <v>6</v>
      </c>
      <c r="C1227" s="447" t="s">
        <v>11</v>
      </c>
      <c r="D1227" s="361">
        <v>2</v>
      </c>
      <c r="E1227" s="362" t="str">
        <f>IF(OR(D1227="",D1227=1),"","a")</f>
        <v>a</v>
      </c>
      <c r="F1227" s="448">
        <v>0</v>
      </c>
      <c r="G1227" s="362" t="str">
        <f>IF(N(D1227)=0,0,"Kn")</f>
        <v>Kn</v>
      </c>
      <c r="H1227" s="449">
        <f>F1227*D1227</f>
        <v>0</v>
      </c>
    </row>
    <row r="1228" spans="1:8">
      <c r="B1228" s="291" t="str">
        <f t="shared" si="45"/>
        <v>6</v>
      </c>
      <c r="C1228" s="305"/>
      <c r="D1228" s="285"/>
      <c r="E1228" s="318"/>
      <c r="F1228" s="285"/>
      <c r="G1228" s="318"/>
      <c r="H1228" s="292"/>
    </row>
    <row r="1229" spans="1:8" s="113" customFormat="1">
      <c r="A1229" s="537"/>
      <c r="B1229" s="346" t="s">
        <v>579</v>
      </c>
      <c r="C1229" s="614" t="s">
        <v>1409</v>
      </c>
      <c r="D1229" s="614"/>
      <c r="E1229" s="614"/>
      <c r="H1229" s="267"/>
    </row>
    <row r="1230" spans="1:8" s="113" customFormat="1">
      <c r="A1230" s="537"/>
      <c r="B1230" s="291" t="str">
        <f t="shared" si="45"/>
        <v>7</v>
      </c>
      <c r="C1230" s="614"/>
      <c r="D1230" s="614"/>
      <c r="E1230" s="614"/>
      <c r="H1230" s="267"/>
    </row>
    <row r="1231" spans="1:8" s="113" customFormat="1">
      <c r="A1231" s="537"/>
      <c r="B1231" s="291" t="str">
        <f t="shared" si="45"/>
        <v>7</v>
      </c>
      <c r="C1231" s="614"/>
      <c r="D1231" s="614"/>
      <c r="E1231" s="614"/>
      <c r="H1231" s="267"/>
    </row>
    <row r="1232" spans="1:8" s="113" customFormat="1">
      <c r="A1232" s="537"/>
      <c r="B1232" s="291" t="str">
        <f t="shared" si="45"/>
        <v>7</v>
      </c>
      <c r="C1232" s="614"/>
      <c r="D1232" s="614"/>
      <c r="E1232" s="614"/>
      <c r="H1232" s="267"/>
    </row>
    <row r="1233" spans="1:8" s="126" customFormat="1" ht="12.75" customHeight="1">
      <c r="A1233" s="538"/>
      <c r="B1233" s="291" t="str">
        <f t="shared" si="45"/>
        <v>7</v>
      </c>
      <c r="C1233" s="617" t="s">
        <v>1065</v>
      </c>
      <c r="D1233" s="617"/>
      <c r="E1233" s="617"/>
      <c r="F1233" s="269"/>
      <c r="G1233" s="268"/>
      <c r="H1233" s="269"/>
    </row>
    <row r="1234" spans="1:8" s="126" customFormat="1" ht="12.75" customHeight="1">
      <c r="A1234" s="538"/>
      <c r="B1234" s="291" t="str">
        <f t="shared" si="45"/>
        <v>7</v>
      </c>
      <c r="C1234" s="617"/>
      <c r="D1234" s="617"/>
      <c r="E1234" s="617"/>
      <c r="F1234" s="269"/>
      <c r="G1234" s="268"/>
      <c r="H1234" s="269"/>
    </row>
    <row r="1235" spans="1:8" s="345" customFormat="1">
      <c r="A1235" s="544"/>
      <c r="B1235" s="291" t="str">
        <f t="shared" si="45"/>
        <v>7</v>
      </c>
      <c r="C1235" s="355"/>
      <c r="D1235" s="355"/>
      <c r="E1235" s="355"/>
      <c r="H1235" s="344"/>
    </row>
    <row r="1236" spans="1:8" s="113" customFormat="1" ht="12.75" customHeight="1">
      <c r="A1236" s="537"/>
      <c r="B1236" s="291" t="str">
        <f t="shared" si="45"/>
        <v>7</v>
      </c>
      <c r="C1236" s="395" t="s">
        <v>1410</v>
      </c>
      <c r="D1236" s="330"/>
      <c r="E1236" s="335"/>
      <c r="F1236" s="299"/>
      <c r="G1236" s="311"/>
      <c r="H1236" s="300"/>
    </row>
    <row r="1237" spans="1:8">
      <c r="B1237" s="291" t="str">
        <f t="shared" si="45"/>
        <v>7</v>
      </c>
      <c r="C1237" s="374" t="s">
        <v>11</v>
      </c>
      <c r="D1237" s="361">
        <v>5</v>
      </c>
      <c r="E1237" s="362" t="str">
        <f>IF(OR(D1237="",D1237=1),"","a")</f>
        <v>a</v>
      </c>
      <c r="F1237" s="354">
        <v>0</v>
      </c>
      <c r="G1237" s="314" t="str">
        <f>IF(N(D1237)=0,0,"Kn")</f>
        <v>Kn</v>
      </c>
      <c r="H1237" s="316">
        <f>F1237*D1237</f>
        <v>0</v>
      </c>
    </row>
    <row r="1238" spans="1:8" s="113" customFormat="1" ht="12.75" customHeight="1">
      <c r="A1238" s="537"/>
      <c r="B1238" s="291" t="str">
        <f t="shared" si="45"/>
        <v>7</v>
      </c>
      <c r="C1238" s="395" t="s">
        <v>1411</v>
      </c>
      <c r="D1238" s="330"/>
      <c r="E1238" s="335"/>
      <c r="F1238" s="299"/>
      <c r="G1238" s="311"/>
      <c r="H1238" s="300"/>
    </row>
    <row r="1239" spans="1:8">
      <c r="B1239" s="291" t="str">
        <f t="shared" si="45"/>
        <v>7</v>
      </c>
      <c r="C1239" s="374" t="s">
        <v>11</v>
      </c>
      <c r="D1239" s="361">
        <v>4</v>
      </c>
      <c r="E1239" s="362" t="str">
        <f>IF(OR(D1239="",D1239=1),"","a")</f>
        <v>a</v>
      </c>
      <c r="F1239" s="354">
        <v>0</v>
      </c>
      <c r="G1239" s="314" t="str">
        <f>IF(N(D1239)=0,0,"Kn")</f>
        <v>Kn</v>
      </c>
      <c r="H1239" s="316">
        <f>F1239*D1239</f>
        <v>0</v>
      </c>
    </row>
    <row r="1240" spans="1:8" s="113" customFormat="1" ht="12.75" customHeight="1">
      <c r="A1240" s="537"/>
      <c r="B1240" s="291" t="str">
        <f t="shared" si="45"/>
        <v>7</v>
      </c>
      <c r="C1240" s="395" t="s">
        <v>1412</v>
      </c>
      <c r="D1240" s="330"/>
      <c r="E1240" s="335"/>
      <c r="F1240" s="299"/>
      <c r="G1240" s="311"/>
      <c r="H1240" s="300"/>
    </row>
    <row r="1241" spans="1:8">
      <c r="B1241" s="291" t="str">
        <f t="shared" si="45"/>
        <v>7</v>
      </c>
      <c r="C1241" s="374" t="s">
        <v>11</v>
      </c>
      <c r="D1241" s="361">
        <v>1</v>
      </c>
      <c r="E1241" s="362" t="str">
        <f>IF(OR(D1241="",D1241=1),"","a")</f>
        <v/>
      </c>
      <c r="F1241" s="354">
        <v>0</v>
      </c>
      <c r="G1241" s="314" t="str">
        <f>IF(N(D1241)=0,0,"Kn")</f>
        <v>Kn</v>
      </c>
      <c r="H1241" s="316">
        <f>F1241*D1241</f>
        <v>0</v>
      </c>
    </row>
    <row r="1242" spans="1:8" s="113" customFormat="1" ht="12.75" customHeight="1">
      <c r="A1242" s="537"/>
      <c r="B1242" s="291" t="str">
        <f t="shared" si="45"/>
        <v>7</v>
      </c>
      <c r="C1242" s="395" t="s">
        <v>1413</v>
      </c>
      <c r="D1242" s="330"/>
      <c r="E1242" s="335"/>
      <c r="F1242" s="299"/>
      <c r="G1242" s="311"/>
      <c r="H1242" s="300"/>
    </row>
    <row r="1243" spans="1:8">
      <c r="B1243" s="291" t="str">
        <f t="shared" si="45"/>
        <v>7</v>
      </c>
      <c r="C1243" s="374" t="s">
        <v>11</v>
      </c>
      <c r="D1243" s="361">
        <v>2</v>
      </c>
      <c r="E1243" s="362" t="str">
        <f>IF(OR(D1243="",D1243=1),"","a")</f>
        <v>a</v>
      </c>
      <c r="F1243" s="354">
        <v>0</v>
      </c>
      <c r="G1243" s="314" t="str">
        <f>IF(N(D1243)=0,0,"Kn")</f>
        <v>Kn</v>
      </c>
      <c r="H1243" s="316">
        <f>F1243*D1243</f>
        <v>0</v>
      </c>
    </row>
    <row r="1244" spans="1:8" s="113" customFormat="1" ht="12.75" customHeight="1">
      <c r="A1244" s="537"/>
      <c r="B1244" s="291" t="str">
        <f t="shared" si="45"/>
        <v>7</v>
      </c>
      <c r="C1244" s="395" t="s">
        <v>1414</v>
      </c>
      <c r="D1244" s="330"/>
      <c r="E1244" s="335"/>
      <c r="F1244" s="299"/>
      <c r="G1244" s="311"/>
      <c r="H1244" s="300"/>
    </row>
    <row r="1245" spans="1:8">
      <c r="B1245" s="291" t="str">
        <f t="shared" si="45"/>
        <v>7</v>
      </c>
      <c r="C1245" s="374" t="s">
        <v>11</v>
      </c>
      <c r="D1245" s="361">
        <v>45</v>
      </c>
      <c r="E1245" s="362" t="str">
        <f>IF(OR(D1245="",D1245=1),"","a")</f>
        <v>a</v>
      </c>
      <c r="F1245" s="354">
        <v>0</v>
      </c>
      <c r="G1245" s="314" t="str">
        <f>IF(N(D1245)=0,0,"Kn")</f>
        <v>Kn</v>
      </c>
      <c r="H1245" s="316">
        <f>F1245*D1245</f>
        <v>0</v>
      </c>
    </row>
    <row r="1246" spans="1:8" s="113" customFormat="1">
      <c r="A1246" s="537"/>
      <c r="B1246" s="291" t="str">
        <f t="shared" si="45"/>
        <v>7</v>
      </c>
      <c r="C1246" s="297"/>
      <c r="D1246" s="297"/>
      <c r="E1246" s="297"/>
      <c r="H1246" s="267"/>
    </row>
    <row r="1247" spans="1:8" s="113" customFormat="1" ht="12.75" customHeight="1">
      <c r="A1247" s="537"/>
      <c r="B1247" s="346" t="s">
        <v>1657</v>
      </c>
      <c r="C1247" s="614" t="s">
        <v>1415</v>
      </c>
      <c r="D1247" s="614"/>
      <c r="E1247" s="614"/>
      <c r="H1247" s="267"/>
    </row>
    <row r="1248" spans="1:8" s="113" customFormat="1">
      <c r="A1248" s="537"/>
      <c r="B1248" s="291" t="str">
        <f t="shared" si="45"/>
        <v>8</v>
      </c>
      <c r="C1248" s="614"/>
      <c r="D1248" s="614"/>
      <c r="E1248" s="614"/>
      <c r="H1248" s="267"/>
    </row>
    <row r="1249" spans="1:8" s="113" customFormat="1">
      <c r="A1249" s="537"/>
      <c r="B1249" s="291" t="str">
        <f t="shared" si="45"/>
        <v>8</v>
      </c>
      <c r="C1249" s="614"/>
      <c r="D1249" s="614"/>
      <c r="E1249" s="614"/>
      <c r="H1249" s="267"/>
    </row>
    <row r="1250" spans="1:8" s="113" customFormat="1">
      <c r="A1250" s="537"/>
      <c r="B1250" s="291" t="str">
        <f t="shared" si="45"/>
        <v>8</v>
      </c>
      <c r="C1250" s="614"/>
      <c r="D1250" s="614"/>
      <c r="E1250" s="614"/>
      <c r="H1250" s="267"/>
    </row>
    <row r="1251" spans="1:8" s="126" customFormat="1" ht="12.75" customHeight="1">
      <c r="A1251" s="538"/>
      <c r="B1251" s="291" t="str">
        <f t="shared" si="45"/>
        <v>8</v>
      </c>
      <c r="C1251" s="617" t="s">
        <v>1065</v>
      </c>
      <c r="D1251" s="617"/>
      <c r="E1251" s="617"/>
      <c r="F1251" s="269"/>
      <c r="G1251" s="268"/>
      <c r="H1251" s="269"/>
    </row>
    <row r="1252" spans="1:8" s="126" customFormat="1" ht="12.75" customHeight="1">
      <c r="A1252" s="538"/>
      <c r="B1252" s="291" t="str">
        <f t="shared" si="45"/>
        <v>8</v>
      </c>
      <c r="C1252" s="617"/>
      <c r="D1252" s="617"/>
      <c r="E1252" s="617"/>
      <c r="F1252" s="269"/>
      <c r="G1252" s="268"/>
      <c r="H1252" s="269"/>
    </row>
    <row r="1253" spans="1:8" s="113" customFormat="1" ht="12.75" customHeight="1">
      <c r="A1253" s="537"/>
      <c r="B1253" s="291" t="str">
        <f t="shared" si="45"/>
        <v>8</v>
      </c>
      <c r="C1253" s="358" t="s">
        <v>1416</v>
      </c>
      <c r="D1253" s="299"/>
      <c r="E1253" s="311"/>
      <c r="F1253" s="299"/>
      <c r="G1253" s="311"/>
      <c r="H1253" s="300"/>
    </row>
    <row r="1254" spans="1:8">
      <c r="B1254" s="291" t="str">
        <f t="shared" si="45"/>
        <v>8</v>
      </c>
      <c r="C1254" s="312" t="s">
        <v>11</v>
      </c>
      <c r="D1254" s="354">
        <v>1</v>
      </c>
      <c r="E1254" s="314" t="str">
        <f>IF(OR(D1254="",D1254=1),"","a")</f>
        <v/>
      </c>
      <c r="F1254" s="354">
        <v>0</v>
      </c>
      <c r="G1254" s="314" t="str">
        <f>IF(N(D1254)=0,0,"Kn")</f>
        <v>Kn</v>
      </c>
      <c r="H1254" s="316">
        <f>F1254*D1254</f>
        <v>0</v>
      </c>
    </row>
    <row r="1255" spans="1:8" s="113" customFormat="1" ht="12.75" customHeight="1">
      <c r="A1255" s="537"/>
      <c r="B1255" s="291" t="str">
        <f t="shared" si="45"/>
        <v>8</v>
      </c>
      <c r="C1255" s="358" t="s">
        <v>1417</v>
      </c>
      <c r="D1255" s="299"/>
      <c r="E1255" s="311"/>
      <c r="F1255" s="299"/>
      <c r="G1255" s="311"/>
      <c r="H1255" s="300"/>
    </row>
    <row r="1256" spans="1:8">
      <c r="B1256" s="291" t="str">
        <f t="shared" si="45"/>
        <v>8</v>
      </c>
      <c r="C1256" s="312" t="s">
        <v>11</v>
      </c>
      <c r="D1256" s="354">
        <v>1</v>
      </c>
      <c r="E1256" s="314" t="str">
        <f>IF(OR(D1256="",D1256=1),"","a")</f>
        <v/>
      </c>
      <c r="F1256" s="354">
        <v>0</v>
      </c>
      <c r="G1256" s="314" t="str">
        <f>IF(N(D1256)=0,0,"Kn")</f>
        <v>Kn</v>
      </c>
      <c r="H1256" s="316">
        <f>F1256*D1256</f>
        <v>0</v>
      </c>
    </row>
    <row r="1257" spans="1:8" s="113" customFormat="1" ht="12.75" customHeight="1">
      <c r="A1257" s="537"/>
      <c r="B1257" s="291" t="str">
        <f t="shared" si="45"/>
        <v>8</v>
      </c>
      <c r="C1257" s="358" t="s">
        <v>1418</v>
      </c>
      <c r="D1257" s="299"/>
      <c r="E1257" s="311"/>
      <c r="F1257" s="299"/>
      <c r="G1257" s="311"/>
      <c r="H1257" s="300"/>
    </row>
    <row r="1258" spans="1:8">
      <c r="B1258" s="291" t="str">
        <f t="shared" si="45"/>
        <v>8</v>
      </c>
      <c r="C1258" s="312" t="s">
        <v>11</v>
      </c>
      <c r="D1258" s="354">
        <v>1</v>
      </c>
      <c r="E1258" s="314" t="str">
        <f>IF(OR(D1258="",D1258=1),"","a")</f>
        <v/>
      </c>
      <c r="F1258" s="354">
        <v>0</v>
      </c>
      <c r="G1258" s="314" t="str">
        <f>IF(N(D1258)=0,0,"Kn")</f>
        <v>Kn</v>
      </c>
      <c r="H1258" s="316">
        <f>F1258*D1258</f>
        <v>0</v>
      </c>
    </row>
    <row r="1259" spans="1:8">
      <c r="B1259" s="291" t="str">
        <f t="shared" si="45"/>
        <v>8</v>
      </c>
      <c r="C1259" s="296"/>
      <c r="D1259" s="285"/>
      <c r="E1259" s="318"/>
      <c r="F1259" s="285"/>
      <c r="G1259" s="318"/>
      <c r="H1259" s="292"/>
    </row>
    <row r="1260" spans="1:8" s="113" customFormat="1">
      <c r="A1260" s="537"/>
      <c r="B1260" s="346" t="s">
        <v>1658</v>
      </c>
      <c r="C1260" s="619" t="s">
        <v>1419</v>
      </c>
      <c r="D1260" s="619"/>
      <c r="E1260" s="619"/>
      <c r="F1260" s="267"/>
      <c r="H1260" s="267"/>
    </row>
    <row r="1261" spans="1:8" s="113" customFormat="1">
      <c r="A1261" s="537"/>
      <c r="B1261" s="291" t="str">
        <f t="shared" si="45"/>
        <v>9</v>
      </c>
      <c r="C1261" s="619"/>
      <c r="D1261" s="619"/>
      <c r="E1261" s="619"/>
      <c r="F1261" s="267"/>
      <c r="H1261" s="267"/>
    </row>
    <row r="1262" spans="1:8" s="113" customFormat="1">
      <c r="A1262" s="537"/>
      <c r="B1262" s="291" t="str">
        <f t="shared" si="45"/>
        <v>9</v>
      </c>
      <c r="C1262" s="619"/>
      <c r="D1262" s="619"/>
      <c r="E1262" s="619"/>
      <c r="F1262" s="267"/>
      <c r="H1262" s="267"/>
    </row>
    <row r="1263" spans="1:8" s="113" customFormat="1">
      <c r="A1263" s="537"/>
      <c r="B1263" s="291" t="str">
        <f t="shared" si="45"/>
        <v>9</v>
      </c>
      <c r="C1263" s="619"/>
      <c r="D1263" s="619"/>
      <c r="E1263" s="619"/>
      <c r="F1263" s="267"/>
      <c r="H1263" s="267"/>
    </row>
    <row r="1264" spans="1:8" s="126" customFormat="1" ht="12.75" customHeight="1">
      <c r="A1264" s="538"/>
      <c r="B1264" s="291" t="str">
        <f t="shared" si="45"/>
        <v>9</v>
      </c>
      <c r="C1264" s="617" t="s">
        <v>1065</v>
      </c>
      <c r="D1264" s="617"/>
      <c r="E1264" s="617"/>
      <c r="F1264" s="269"/>
      <c r="G1264" s="268"/>
      <c r="H1264" s="269"/>
    </row>
    <row r="1265" spans="1:8" s="126" customFormat="1" ht="12.75" customHeight="1">
      <c r="A1265" s="538"/>
      <c r="B1265" s="291" t="str">
        <f t="shared" si="45"/>
        <v>9</v>
      </c>
      <c r="C1265" s="617"/>
      <c r="D1265" s="617"/>
      <c r="E1265" s="617"/>
      <c r="F1265" s="269"/>
      <c r="G1265" s="268"/>
      <c r="H1265" s="269"/>
    </row>
    <row r="1266" spans="1:8" s="345" customFormat="1">
      <c r="A1266" s="544"/>
      <c r="B1266" s="291" t="str">
        <f t="shared" si="45"/>
        <v>9</v>
      </c>
      <c r="C1266" s="438" t="s">
        <v>1420</v>
      </c>
      <c r="D1266" s="138"/>
      <c r="E1266" s="396"/>
      <c r="F1266" s="381"/>
      <c r="G1266" s="396"/>
      <c r="H1266" s="381"/>
    </row>
    <row r="1267" spans="1:8" s="383" customFormat="1">
      <c r="A1267" s="548"/>
      <c r="B1267" s="291" t="str">
        <f t="shared" si="45"/>
        <v>9</v>
      </c>
      <c r="C1267" s="360" t="s">
        <v>11</v>
      </c>
      <c r="D1267" s="391">
        <v>12</v>
      </c>
      <c r="E1267" s="392" t="str">
        <f>IF(OR(D1267="",D1267=1),"","a")</f>
        <v>a</v>
      </c>
      <c r="F1267" s="435">
        <v>0</v>
      </c>
      <c r="G1267" s="392" t="str">
        <f>IF(N(D1267)=0,0,"Kn")</f>
        <v>Kn</v>
      </c>
      <c r="H1267" s="388">
        <f>F1267*D1267</f>
        <v>0</v>
      </c>
    </row>
    <row r="1268" spans="1:8" s="345" customFormat="1">
      <c r="A1268" s="544"/>
      <c r="B1268" s="291" t="str">
        <f t="shared" si="45"/>
        <v>9</v>
      </c>
      <c r="C1268" s="438" t="s">
        <v>1421</v>
      </c>
      <c r="D1268" s="138"/>
      <c r="E1268" s="396"/>
      <c r="F1268" s="381"/>
      <c r="G1268" s="396"/>
      <c r="H1268" s="381"/>
    </row>
    <row r="1269" spans="1:8" s="383" customFormat="1">
      <c r="A1269" s="548"/>
      <c r="B1269" s="291" t="str">
        <f t="shared" si="45"/>
        <v>9</v>
      </c>
      <c r="C1269" s="360" t="s">
        <v>11</v>
      </c>
      <c r="D1269" s="391">
        <v>2</v>
      </c>
      <c r="E1269" s="392" t="str">
        <f>IF(OR(D1269="",D1269=1),"","a")</f>
        <v>a</v>
      </c>
      <c r="F1269" s="435">
        <v>0</v>
      </c>
      <c r="G1269" s="392" t="str">
        <f>IF(N(D1269)=0,0,"Kn")</f>
        <v>Kn</v>
      </c>
      <c r="H1269" s="388">
        <f>F1269*D1269</f>
        <v>0</v>
      </c>
    </row>
    <row r="1270" spans="1:8" s="345" customFormat="1">
      <c r="A1270" s="544"/>
      <c r="B1270" s="291" t="str">
        <f t="shared" si="45"/>
        <v>9</v>
      </c>
      <c r="C1270" s="438" t="s">
        <v>1422</v>
      </c>
      <c r="D1270" s="138"/>
      <c r="E1270" s="396"/>
      <c r="F1270" s="381"/>
      <c r="G1270" s="396"/>
      <c r="H1270" s="381"/>
    </row>
    <row r="1271" spans="1:8" s="383" customFormat="1">
      <c r="A1271" s="548"/>
      <c r="B1271" s="291" t="str">
        <f t="shared" si="45"/>
        <v>9</v>
      </c>
      <c r="C1271" s="360" t="s">
        <v>11</v>
      </c>
      <c r="D1271" s="391">
        <v>2</v>
      </c>
      <c r="E1271" s="392" t="str">
        <f>IF(OR(D1271="",D1271=1),"","a")</f>
        <v>a</v>
      </c>
      <c r="F1271" s="435">
        <v>0</v>
      </c>
      <c r="G1271" s="392" t="str">
        <f>IF(N(D1271)=0,0,"Kn")</f>
        <v>Kn</v>
      </c>
      <c r="H1271" s="388">
        <f>F1271*D1271</f>
        <v>0</v>
      </c>
    </row>
    <row r="1272" spans="1:8" s="383" customFormat="1">
      <c r="A1272" s="548"/>
      <c r="B1272" s="291" t="str">
        <f t="shared" si="45"/>
        <v>9</v>
      </c>
      <c r="C1272" s="330"/>
      <c r="D1272" s="331"/>
      <c r="E1272" s="332"/>
      <c r="F1272" s="390"/>
      <c r="G1272" s="332"/>
      <c r="H1272" s="390"/>
    </row>
    <row r="1273" spans="1:8" s="113" customFormat="1">
      <c r="A1273" s="537"/>
      <c r="B1273" s="346" t="s">
        <v>599</v>
      </c>
      <c r="C1273" s="619" t="s">
        <v>1419</v>
      </c>
      <c r="D1273" s="619"/>
      <c r="E1273" s="619"/>
      <c r="F1273" s="267"/>
      <c r="H1273" s="267"/>
    </row>
    <row r="1274" spans="1:8" s="113" customFormat="1">
      <c r="A1274" s="537"/>
      <c r="B1274" s="291" t="str">
        <f t="shared" si="45"/>
        <v>10</v>
      </c>
      <c r="C1274" s="619"/>
      <c r="D1274" s="619"/>
      <c r="E1274" s="619"/>
      <c r="F1274" s="267"/>
      <c r="H1274" s="267"/>
    </row>
    <row r="1275" spans="1:8" s="113" customFormat="1">
      <c r="A1275" s="537"/>
      <c r="B1275" s="291" t="str">
        <f t="shared" si="45"/>
        <v>10</v>
      </c>
      <c r="C1275" s="619"/>
      <c r="D1275" s="619"/>
      <c r="E1275" s="619"/>
      <c r="F1275" s="267"/>
      <c r="H1275" s="267"/>
    </row>
    <row r="1276" spans="1:8" s="113" customFormat="1">
      <c r="A1276" s="537"/>
      <c r="B1276" s="291" t="str">
        <f t="shared" si="45"/>
        <v>10</v>
      </c>
      <c r="C1276" s="619"/>
      <c r="D1276" s="619"/>
      <c r="E1276" s="619"/>
      <c r="F1276" s="267"/>
      <c r="H1276" s="267"/>
    </row>
    <row r="1277" spans="1:8" s="126" customFormat="1" ht="12.75" customHeight="1">
      <c r="A1277" s="538"/>
      <c r="B1277" s="291" t="str">
        <f t="shared" si="45"/>
        <v>10</v>
      </c>
      <c r="C1277" s="617" t="s">
        <v>1065</v>
      </c>
      <c r="D1277" s="617"/>
      <c r="E1277" s="617"/>
      <c r="F1277" s="269"/>
      <c r="G1277" s="268"/>
      <c r="H1277" s="269"/>
    </row>
    <row r="1278" spans="1:8" s="126" customFormat="1" ht="12.75" customHeight="1">
      <c r="A1278" s="538"/>
      <c r="B1278" s="291" t="str">
        <f t="shared" si="45"/>
        <v>10</v>
      </c>
      <c r="C1278" s="617"/>
      <c r="D1278" s="617"/>
      <c r="E1278" s="617"/>
      <c r="F1278" s="269"/>
      <c r="G1278" s="268"/>
      <c r="H1278" s="269"/>
    </row>
    <row r="1279" spans="1:8" s="126" customFormat="1" ht="12.75" customHeight="1">
      <c r="A1279" s="538"/>
      <c r="B1279" s="291" t="str">
        <f t="shared" si="45"/>
        <v>10</v>
      </c>
      <c r="C1279" s="617" t="s">
        <v>1423</v>
      </c>
      <c r="D1279" s="617"/>
      <c r="E1279" s="617"/>
      <c r="F1279" s="269"/>
      <c r="G1279" s="268"/>
      <c r="H1279" s="269"/>
    </row>
    <row r="1280" spans="1:8" s="345" customFormat="1" ht="12.75" customHeight="1">
      <c r="A1280" s="544"/>
      <c r="B1280" s="291" t="str">
        <f t="shared" si="45"/>
        <v>10</v>
      </c>
      <c r="C1280" s="618" t="s">
        <v>1424</v>
      </c>
      <c r="D1280" s="618"/>
      <c r="E1280" s="396"/>
      <c r="F1280" s="381"/>
      <c r="G1280" s="396"/>
      <c r="H1280" s="381"/>
    </row>
    <row r="1281" spans="1:8" s="383" customFormat="1">
      <c r="A1281" s="548"/>
      <c r="B1281" s="291" t="str">
        <f t="shared" si="45"/>
        <v>10</v>
      </c>
      <c r="C1281" s="360" t="s">
        <v>11</v>
      </c>
      <c r="D1281" s="391">
        <v>2</v>
      </c>
      <c r="E1281" s="392" t="str">
        <f>IF(OR(D1281="",D1281=1),"","a")</f>
        <v>a</v>
      </c>
      <c r="F1281" s="435">
        <v>0</v>
      </c>
      <c r="G1281" s="392" t="str">
        <f>IF(N(D1281)=0,0,"Kn")</f>
        <v>Kn</v>
      </c>
      <c r="H1281" s="388">
        <f>F1281*D1281</f>
        <v>0</v>
      </c>
    </row>
    <row r="1282" spans="1:8" s="383" customFormat="1">
      <c r="A1282" s="548"/>
      <c r="B1282" s="291" t="str">
        <f t="shared" si="45"/>
        <v>10</v>
      </c>
      <c r="C1282" s="330"/>
      <c r="D1282" s="331"/>
      <c r="E1282" s="332"/>
      <c r="F1282" s="390"/>
      <c r="G1282" s="332"/>
      <c r="H1282" s="390"/>
    </row>
    <row r="1283" spans="1:8" s="113" customFormat="1">
      <c r="A1283" s="537"/>
      <c r="B1283" s="346" t="s">
        <v>1659</v>
      </c>
      <c r="C1283" s="619" t="s">
        <v>1425</v>
      </c>
      <c r="D1283" s="619"/>
      <c r="E1283" s="619"/>
      <c r="F1283" s="267"/>
      <c r="H1283" s="267"/>
    </row>
    <row r="1284" spans="1:8" s="113" customFormat="1">
      <c r="A1284" s="537"/>
      <c r="B1284" s="291" t="str">
        <f t="shared" ref="B1284:B1347" si="46">IF(A1284="",B1283,B1283+1)</f>
        <v>11</v>
      </c>
      <c r="C1284" s="619"/>
      <c r="D1284" s="619"/>
      <c r="E1284" s="619"/>
      <c r="F1284" s="267"/>
      <c r="H1284" s="267"/>
    </row>
    <row r="1285" spans="1:8" s="113" customFormat="1">
      <c r="A1285" s="537"/>
      <c r="B1285" s="291" t="str">
        <f t="shared" si="46"/>
        <v>11</v>
      </c>
      <c r="C1285" s="619"/>
      <c r="D1285" s="619"/>
      <c r="E1285" s="619"/>
      <c r="F1285" s="267"/>
      <c r="H1285" s="267"/>
    </row>
    <row r="1286" spans="1:8" s="113" customFormat="1">
      <c r="A1286" s="537"/>
      <c r="B1286" s="291" t="str">
        <f t="shared" si="46"/>
        <v>11</v>
      </c>
      <c r="C1286" s="619"/>
      <c r="D1286" s="619"/>
      <c r="E1286" s="619"/>
      <c r="F1286" s="267"/>
      <c r="H1286" s="267"/>
    </row>
    <row r="1287" spans="1:8" s="113" customFormat="1">
      <c r="A1287" s="537"/>
      <c r="B1287" s="291" t="str">
        <f t="shared" si="46"/>
        <v>11</v>
      </c>
      <c r="C1287" s="400"/>
      <c r="D1287" s="400"/>
      <c r="E1287" s="400"/>
      <c r="F1287" s="267"/>
      <c r="H1287" s="267"/>
    </row>
    <row r="1288" spans="1:8" s="345" customFormat="1">
      <c r="A1288" s="544"/>
      <c r="B1288" s="291" t="str">
        <f t="shared" si="46"/>
        <v>11</v>
      </c>
      <c r="C1288" s="438" t="s">
        <v>1426</v>
      </c>
      <c r="D1288" s="138"/>
      <c r="E1288" s="396"/>
      <c r="F1288" s="381"/>
      <c r="G1288" s="396"/>
      <c r="H1288" s="381"/>
    </row>
    <row r="1289" spans="1:8" s="383" customFormat="1">
      <c r="A1289" s="548"/>
      <c r="B1289" s="291" t="str">
        <f t="shared" si="46"/>
        <v>11</v>
      </c>
      <c r="C1289" s="360" t="s">
        <v>11</v>
      </c>
      <c r="D1289" s="391">
        <v>2</v>
      </c>
      <c r="E1289" s="392" t="str">
        <f>IF(OR(D1289="",D1289=1),"","a")</f>
        <v>a</v>
      </c>
      <c r="F1289" s="435">
        <v>0</v>
      </c>
      <c r="G1289" s="392" t="str">
        <f>IF(N(D1289)=0,0,"Kn")</f>
        <v>Kn</v>
      </c>
      <c r="H1289" s="388">
        <f>F1289*D1289</f>
        <v>0</v>
      </c>
    </row>
    <row r="1290" spans="1:8" s="345" customFormat="1">
      <c r="A1290" s="544"/>
      <c r="B1290" s="291" t="str">
        <f t="shared" si="46"/>
        <v>11</v>
      </c>
      <c r="C1290" s="438" t="s">
        <v>1427</v>
      </c>
      <c r="D1290" s="138"/>
      <c r="E1290" s="396"/>
      <c r="F1290" s="381"/>
      <c r="G1290" s="396"/>
      <c r="H1290" s="381"/>
    </row>
    <row r="1291" spans="1:8" s="383" customFormat="1">
      <c r="A1291" s="548"/>
      <c r="B1291" s="291" t="str">
        <f t="shared" si="46"/>
        <v>11</v>
      </c>
      <c r="C1291" s="360" t="s">
        <v>11</v>
      </c>
      <c r="D1291" s="391">
        <v>2</v>
      </c>
      <c r="E1291" s="392" t="str">
        <f>IF(OR(D1291="",D1291=1),"","a")</f>
        <v>a</v>
      </c>
      <c r="F1291" s="435">
        <v>0</v>
      </c>
      <c r="G1291" s="392" t="str">
        <f>IF(N(D1291)=0,0,"Kn")</f>
        <v>Kn</v>
      </c>
      <c r="H1291" s="388">
        <f>F1291*D1291</f>
        <v>0</v>
      </c>
    </row>
    <row r="1292" spans="1:8" s="345" customFormat="1">
      <c r="A1292" s="544"/>
      <c r="B1292" s="291" t="str">
        <f t="shared" si="46"/>
        <v>11</v>
      </c>
      <c r="C1292" s="438" t="s">
        <v>1428</v>
      </c>
      <c r="D1292" s="138"/>
      <c r="E1292" s="396"/>
      <c r="F1292" s="381"/>
      <c r="G1292" s="396"/>
      <c r="H1292" s="381"/>
    </row>
    <row r="1293" spans="1:8" s="383" customFormat="1">
      <c r="A1293" s="548"/>
      <c r="B1293" s="291" t="str">
        <f t="shared" si="46"/>
        <v>11</v>
      </c>
      <c r="C1293" s="360" t="s">
        <v>11</v>
      </c>
      <c r="D1293" s="391">
        <v>1</v>
      </c>
      <c r="E1293" s="392" t="str">
        <f>IF(OR(D1293="",D1293=1),"","a")</f>
        <v/>
      </c>
      <c r="F1293" s="435">
        <v>0</v>
      </c>
      <c r="G1293" s="392" t="str">
        <f>IF(N(D1293)=0,0,"Kn")</f>
        <v>Kn</v>
      </c>
      <c r="H1293" s="388">
        <f>F1293*D1293</f>
        <v>0</v>
      </c>
    </row>
    <row r="1294" spans="1:8" s="383" customFormat="1">
      <c r="A1294" s="548"/>
      <c r="B1294" s="291" t="str">
        <f t="shared" si="46"/>
        <v>11</v>
      </c>
      <c r="C1294" s="330"/>
      <c r="D1294" s="331"/>
      <c r="E1294" s="332"/>
      <c r="F1294" s="390"/>
      <c r="G1294" s="332"/>
      <c r="H1294" s="390"/>
    </row>
    <row r="1295" spans="1:8" s="126" customFormat="1" ht="12.75" customHeight="1">
      <c r="A1295" s="538"/>
      <c r="B1295" s="346" t="s">
        <v>1660</v>
      </c>
      <c r="C1295" s="600" t="s">
        <v>1429</v>
      </c>
      <c r="D1295" s="600"/>
      <c r="E1295" s="600"/>
      <c r="F1295" s="401"/>
      <c r="G1295" s="306"/>
      <c r="H1295" s="401"/>
    </row>
    <row r="1296" spans="1:8" s="126" customFormat="1">
      <c r="A1296" s="538"/>
      <c r="B1296" s="291" t="str">
        <f t="shared" si="46"/>
        <v>12</v>
      </c>
      <c r="C1296" s="600"/>
      <c r="D1296" s="600"/>
      <c r="E1296" s="600"/>
      <c r="F1296" s="401"/>
      <c r="G1296" s="306"/>
      <c r="H1296" s="401"/>
    </row>
    <row r="1297" spans="1:8" s="126" customFormat="1">
      <c r="A1297" s="538"/>
      <c r="B1297" s="291" t="str">
        <f t="shared" si="46"/>
        <v>12</v>
      </c>
      <c r="C1297" s="600"/>
      <c r="D1297" s="600"/>
      <c r="E1297" s="600"/>
      <c r="F1297" s="401"/>
      <c r="G1297" s="306"/>
      <c r="H1297" s="401"/>
    </row>
    <row r="1298" spans="1:8" s="126" customFormat="1">
      <c r="A1298" s="538"/>
      <c r="B1298" s="291" t="str">
        <f t="shared" si="46"/>
        <v>12</v>
      </c>
      <c r="C1298" s="600"/>
      <c r="D1298" s="600"/>
      <c r="E1298" s="600"/>
      <c r="F1298" s="401"/>
      <c r="G1298" s="306"/>
      <c r="H1298" s="401"/>
    </row>
    <row r="1299" spans="1:8" s="126" customFormat="1">
      <c r="A1299" s="538"/>
      <c r="B1299" s="291" t="str">
        <f t="shared" si="46"/>
        <v>12</v>
      </c>
      <c r="C1299" s="126" t="s">
        <v>1430</v>
      </c>
      <c r="D1299" s="402"/>
      <c r="E1299" s="402"/>
      <c r="F1299" s="401"/>
      <c r="G1299" s="306"/>
      <c r="H1299" s="401"/>
    </row>
    <row r="1300" spans="1:8">
      <c r="B1300" s="291" t="str">
        <f t="shared" si="46"/>
        <v>12</v>
      </c>
      <c r="C1300" s="450" t="s">
        <v>986</v>
      </c>
      <c r="D1300" s="361">
        <v>40</v>
      </c>
      <c r="E1300" s="314" t="str">
        <f>IF(OR(D1300="",D1300=1),"","a")</f>
        <v>a</v>
      </c>
      <c r="F1300" s="451">
        <v>0</v>
      </c>
      <c r="G1300" s="314" t="str">
        <f>IF(N(D1300)=0,0,"Kn")</f>
        <v>Kn</v>
      </c>
      <c r="H1300" s="452">
        <f>F1300*D1300</f>
        <v>0</v>
      </c>
    </row>
    <row r="1301" spans="1:8" s="126" customFormat="1">
      <c r="A1301" s="538"/>
      <c r="B1301" s="291" t="str">
        <f t="shared" si="46"/>
        <v>12</v>
      </c>
      <c r="C1301" s="126" t="s">
        <v>1431</v>
      </c>
      <c r="D1301" s="402"/>
      <c r="E1301" s="402"/>
      <c r="F1301" s="401"/>
      <c r="G1301" s="306"/>
      <c r="H1301" s="401"/>
    </row>
    <row r="1302" spans="1:8">
      <c r="B1302" s="291" t="str">
        <f t="shared" si="46"/>
        <v>12</v>
      </c>
      <c r="C1302" s="450" t="s">
        <v>986</v>
      </c>
      <c r="D1302" s="361">
        <v>1</v>
      </c>
      <c r="E1302" s="314" t="str">
        <f>IF(OR(D1302="",D1302=1),"","a")</f>
        <v/>
      </c>
      <c r="F1302" s="451">
        <v>0</v>
      </c>
      <c r="G1302" s="314" t="str">
        <f>IF(N(D1302)=0,0,"Kn")</f>
        <v>Kn</v>
      </c>
      <c r="H1302" s="452">
        <f>F1302*D1302</f>
        <v>0</v>
      </c>
    </row>
    <row r="1303" spans="1:8" s="126" customFormat="1">
      <c r="A1303" s="538"/>
      <c r="B1303" s="291" t="str">
        <f t="shared" si="46"/>
        <v>12</v>
      </c>
      <c r="C1303" s="126" t="s">
        <v>1432</v>
      </c>
      <c r="D1303" s="402"/>
      <c r="E1303" s="402"/>
      <c r="F1303" s="401"/>
      <c r="G1303" s="306"/>
      <c r="H1303" s="401"/>
    </row>
    <row r="1304" spans="1:8">
      <c r="B1304" s="291" t="str">
        <f t="shared" si="46"/>
        <v>12</v>
      </c>
      <c r="C1304" s="450" t="s">
        <v>986</v>
      </c>
      <c r="D1304" s="361">
        <v>4</v>
      </c>
      <c r="E1304" s="314" t="str">
        <f>IF(OR(D1304="",D1304=1),"","a")</f>
        <v>a</v>
      </c>
      <c r="F1304" s="451">
        <v>0</v>
      </c>
      <c r="G1304" s="314" t="str">
        <f>IF(N(D1304)=0,0,"Kn")</f>
        <v>Kn</v>
      </c>
      <c r="H1304" s="452">
        <f>F1304*D1304</f>
        <v>0</v>
      </c>
    </row>
    <row r="1305" spans="1:8" s="126" customFormat="1">
      <c r="A1305" s="538"/>
      <c r="B1305" s="291" t="str">
        <f t="shared" si="46"/>
        <v>12</v>
      </c>
      <c r="C1305" s="126" t="s">
        <v>1433</v>
      </c>
      <c r="D1305" s="402"/>
      <c r="E1305" s="402"/>
      <c r="F1305" s="401"/>
      <c r="G1305" s="306"/>
      <c r="H1305" s="401"/>
    </row>
    <row r="1306" spans="1:8">
      <c r="B1306" s="291" t="str">
        <f t="shared" si="46"/>
        <v>12</v>
      </c>
      <c r="C1306" s="450" t="s">
        <v>986</v>
      </c>
      <c r="D1306" s="361">
        <v>3</v>
      </c>
      <c r="E1306" s="314" t="str">
        <f>IF(OR(D1306="",D1306=1),"","a")</f>
        <v>a</v>
      </c>
      <c r="F1306" s="451">
        <v>0</v>
      </c>
      <c r="G1306" s="314" t="str">
        <f>IF(N(D1306)=0,0,"Kn")</f>
        <v>Kn</v>
      </c>
      <c r="H1306" s="452">
        <f>F1306*D1306</f>
        <v>0</v>
      </c>
    </row>
    <row r="1307" spans="1:8" s="383" customFormat="1">
      <c r="A1307" s="548"/>
      <c r="B1307" s="291" t="str">
        <f t="shared" si="46"/>
        <v>12</v>
      </c>
      <c r="C1307" s="330"/>
      <c r="D1307" s="331"/>
      <c r="E1307" s="332"/>
      <c r="F1307" s="390"/>
      <c r="G1307" s="332"/>
      <c r="H1307" s="390"/>
    </row>
    <row r="1308" spans="1:8" s="113" customFormat="1">
      <c r="A1308" s="537"/>
      <c r="B1308" s="346" t="s">
        <v>1661</v>
      </c>
      <c r="C1308" s="620" t="s">
        <v>1434</v>
      </c>
      <c r="D1308" s="620"/>
      <c r="E1308" s="620"/>
      <c r="F1308" s="299"/>
      <c r="G1308" s="311"/>
      <c r="H1308" s="300"/>
    </row>
    <row r="1309" spans="1:8" s="113" customFormat="1">
      <c r="A1309" s="537"/>
      <c r="B1309" s="291" t="str">
        <f t="shared" si="46"/>
        <v>13</v>
      </c>
      <c r="C1309" s="620"/>
      <c r="D1309" s="620"/>
      <c r="E1309" s="620"/>
      <c r="F1309" s="299"/>
      <c r="G1309" s="311"/>
      <c r="H1309" s="300"/>
    </row>
    <row r="1310" spans="1:8" s="113" customFormat="1">
      <c r="A1310" s="537"/>
      <c r="B1310" s="291" t="str">
        <f t="shared" si="46"/>
        <v>13</v>
      </c>
      <c r="C1310" s="620"/>
      <c r="D1310" s="620"/>
      <c r="E1310" s="620"/>
      <c r="F1310" s="299"/>
      <c r="G1310" s="311"/>
      <c r="H1310" s="300"/>
    </row>
    <row r="1311" spans="1:8" s="113" customFormat="1">
      <c r="A1311" s="537"/>
      <c r="B1311" s="291" t="str">
        <f t="shared" si="46"/>
        <v>13</v>
      </c>
      <c r="C1311" s="620"/>
      <c r="D1311" s="620"/>
      <c r="E1311" s="620"/>
      <c r="F1311" s="299"/>
      <c r="G1311" s="311"/>
      <c r="H1311" s="300"/>
    </row>
    <row r="1312" spans="1:8" s="113" customFormat="1">
      <c r="A1312" s="537"/>
      <c r="B1312" s="291" t="str">
        <f t="shared" si="46"/>
        <v>13</v>
      </c>
      <c r="C1312" s="620"/>
      <c r="D1312" s="620"/>
      <c r="E1312" s="620"/>
      <c r="F1312" s="299"/>
      <c r="G1312" s="311"/>
      <c r="H1312" s="300"/>
    </row>
    <row r="1313" spans="1:8" s="113" customFormat="1">
      <c r="A1313" s="537"/>
      <c r="B1313" s="291" t="str">
        <f t="shared" si="46"/>
        <v>13</v>
      </c>
      <c r="C1313" s="620"/>
      <c r="D1313" s="620"/>
      <c r="E1313" s="620"/>
      <c r="F1313" s="299"/>
      <c r="G1313" s="311"/>
      <c r="H1313" s="300"/>
    </row>
    <row r="1314" spans="1:8" s="113" customFormat="1">
      <c r="A1314" s="537"/>
      <c r="B1314" s="291" t="str">
        <f t="shared" si="46"/>
        <v>13</v>
      </c>
      <c r="C1314" s="620"/>
      <c r="D1314" s="620"/>
      <c r="E1314" s="620"/>
      <c r="F1314" s="299"/>
      <c r="G1314" s="311"/>
      <c r="H1314" s="300"/>
    </row>
    <row r="1315" spans="1:8" s="113" customFormat="1">
      <c r="A1315" s="537"/>
      <c r="B1315" s="291" t="str">
        <f t="shared" si="46"/>
        <v>13</v>
      </c>
      <c r="C1315" s="620"/>
      <c r="D1315" s="620"/>
      <c r="E1315" s="620"/>
      <c r="F1315" s="299"/>
      <c r="G1315" s="311"/>
      <c r="H1315" s="300"/>
    </row>
    <row r="1316" spans="1:8" s="113" customFormat="1">
      <c r="A1316" s="537"/>
      <c r="B1316" s="291" t="str">
        <f t="shared" si="46"/>
        <v>13</v>
      </c>
      <c r="C1316" s="358"/>
      <c r="D1316" s="299"/>
      <c r="E1316" s="311"/>
      <c r="F1316" s="299"/>
      <c r="G1316" s="311"/>
      <c r="H1316" s="300"/>
    </row>
    <row r="1317" spans="1:8">
      <c r="B1317" s="291" t="str">
        <f t="shared" si="46"/>
        <v>13</v>
      </c>
      <c r="C1317" s="312" t="s">
        <v>244</v>
      </c>
      <c r="D1317" s="361">
        <v>5230</v>
      </c>
      <c r="E1317" s="314" t="str">
        <f>IF(OR(D1317="",D1317=1),"","a")</f>
        <v>a</v>
      </c>
      <c r="F1317" s="354">
        <v>0</v>
      </c>
      <c r="G1317" s="314" t="str">
        <f>IF(N(D1317)=0,0,"Kn")</f>
        <v>Kn</v>
      </c>
      <c r="H1317" s="316">
        <f>F1317*D1317</f>
        <v>0</v>
      </c>
    </row>
    <row r="1318" spans="1:8">
      <c r="B1318" s="291" t="str">
        <f t="shared" si="46"/>
        <v>13</v>
      </c>
      <c r="C1318" s="296"/>
      <c r="D1318" s="373"/>
      <c r="E1318" s="318"/>
      <c r="F1318" s="285"/>
      <c r="G1318" s="318"/>
      <c r="H1318" s="292"/>
    </row>
    <row r="1319" spans="1:8" s="113" customFormat="1">
      <c r="A1319" s="537"/>
      <c r="B1319" s="346" t="s">
        <v>1662</v>
      </c>
      <c r="C1319" s="614" t="s">
        <v>1435</v>
      </c>
      <c r="D1319" s="614"/>
      <c r="E1319" s="614"/>
      <c r="G1319" s="266">
        <f t="shared" ref="G1319:G1324" si="47">IF(N(D1319)=0,0,"Kn")</f>
        <v>0</v>
      </c>
      <c r="H1319" s="300">
        <f t="shared" ref="H1319:H1324" si="48">G1319</f>
        <v>0</v>
      </c>
    </row>
    <row r="1320" spans="1:8" s="113" customFormat="1">
      <c r="A1320" s="537"/>
      <c r="B1320" s="291" t="str">
        <f t="shared" si="46"/>
        <v>14</v>
      </c>
      <c r="C1320" s="614"/>
      <c r="D1320" s="614"/>
      <c r="E1320" s="614"/>
      <c r="G1320" s="266">
        <f t="shared" si="47"/>
        <v>0</v>
      </c>
      <c r="H1320" s="300">
        <f t="shared" si="48"/>
        <v>0</v>
      </c>
    </row>
    <row r="1321" spans="1:8" s="113" customFormat="1">
      <c r="A1321" s="537"/>
      <c r="B1321" s="291" t="str">
        <f t="shared" si="46"/>
        <v>14</v>
      </c>
      <c r="C1321" s="614"/>
      <c r="D1321" s="614"/>
      <c r="E1321" s="614"/>
      <c r="G1321" s="266">
        <f t="shared" si="47"/>
        <v>0</v>
      </c>
      <c r="H1321" s="300">
        <f t="shared" si="48"/>
        <v>0</v>
      </c>
    </row>
    <row r="1322" spans="1:8" s="113" customFormat="1">
      <c r="A1322" s="537"/>
      <c r="B1322" s="291" t="str">
        <f t="shared" si="46"/>
        <v>14</v>
      </c>
      <c r="C1322" s="614"/>
      <c r="D1322" s="614"/>
      <c r="E1322" s="614"/>
      <c r="G1322" s="266">
        <f t="shared" si="47"/>
        <v>0</v>
      </c>
      <c r="H1322" s="300">
        <f t="shared" si="48"/>
        <v>0</v>
      </c>
    </row>
    <row r="1323" spans="1:8" s="113" customFormat="1">
      <c r="A1323" s="537"/>
      <c r="B1323" s="291" t="str">
        <f t="shared" si="46"/>
        <v>14</v>
      </c>
      <c r="C1323" s="614"/>
      <c r="D1323" s="614"/>
      <c r="E1323" s="614"/>
      <c r="G1323" s="266">
        <f t="shared" si="47"/>
        <v>0</v>
      </c>
      <c r="H1323" s="300">
        <f t="shared" si="48"/>
        <v>0</v>
      </c>
    </row>
    <row r="1324" spans="1:8" s="113" customFormat="1">
      <c r="A1324" s="537"/>
      <c r="B1324" s="291" t="str">
        <f t="shared" si="46"/>
        <v>14</v>
      </c>
      <c r="C1324" s="614"/>
      <c r="D1324" s="614"/>
      <c r="E1324" s="614"/>
      <c r="G1324" s="266">
        <f t="shared" si="47"/>
        <v>0</v>
      </c>
      <c r="H1324" s="300">
        <f t="shared" si="48"/>
        <v>0</v>
      </c>
    </row>
    <row r="1325" spans="1:8" s="113" customFormat="1">
      <c r="A1325" s="537"/>
      <c r="B1325" s="291" t="str">
        <f t="shared" si="46"/>
        <v>14</v>
      </c>
      <c r="C1325" s="614"/>
      <c r="D1325" s="614"/>
      <c r="E1325" s="614"/>
      <c r="G1325" s="266"/>
      <c r="H1325" s="300"/>
    </row>
    <row r="1326" spans="1:8" s="113" customFormat="1">
      <c r="A1326" s="537"/>
      <c r="B1326" s="291" t="str">
        <f t="shared" si="46"/>
        <v>14</v>
      </c>
      <c r="C1326" s="614"/>
      <c r="D1326" s="614"/>
      <c r="E1326" s="614"/>
      <c r="G1326" s="266"/>
      <c r="H1326" s="300"/>
    </row>
    <row r="1327" spans="1:8" s="323" customFormat="1">
      <c r="A1327" s="543"/>
      <c r="B1327" s="291" t="str">
        <f t="shared" si="46"/>
        <v>14</v>
      </c>
      <c r="C1327" s="305"/>
      <c r="D1327" s="317"/>
      <c r="E1327" s="326"/>
      <c r="F1327" s="317"/>
      <c r="G1327" s="326"/>
      <c r="H1327" s="327"/>
    </row>
    <row r="1328" spans="1:8" s="359" customFormat="1">
      <c r="A1328" s="546"/>
      <c r="B1328" s="291" t="str">
        <f t="shared" si="46"/>
        <v>14</v>
      </c>
      <c r="C1328" s="374" t="s">
        <v>28</v>
      </c>
      <c r="D1328" s="361">
        <v>430</v>
      </c>
      <c r="E1328" s="362" t="str">
        <f>IF(OR(D1328="",D1328=1),"","a")</f>
        <v>a</v>
      </c>
      <c r="F1328" s="361">
        <v>0</v>
      </c>
      <c r="G1328" s="362" t="str">
        <f>IF(N(D1328)=0,0,"Kn")</f>
        <v>Kn</v>
      </c>
      <c r="H1328" s="363">
        <f>F1328*D1328</f>
        <v>0</v>
      </c>
    </row>
    <row r="1329" spans="1:8" s="359" customFormat="1">
      <c r="A1329" s="546"/>
      <c r="B1329" s="291" t="str">
        <f t="shared" si="46"/>
        <v>14</v>
      </c>
      <c r="C1329" s="389"/>
      <c r="D1329" s="373"/>
      <c r="E1329" s="453"/>
      <c r="F1329" s="373"/>
      <c r="G1329" s="453"/>
      <c r="H1329" s="454"/>
    </row>
    <row r="1330" spans="1:8" s="113" customFormat="1">
      <c r="A1330" s="537"/>
      <c r="B1330" s="346" t="s">
        <v>1663</v>
      </c>
      <c r="C1330" s="614" t="s">
        <v>1097</v>
      </c>
      <c r="D1330" s="614"/>
      <c r="E1330" s="614"/>
      <c r="G1330" s="266">
        <f t="shared" ref="G1330:G1335" si="49">IF(N(D1330)=0,0,"Kn")</f>
        <v>0</v>
      </c>
      <c r="H1330" s="300">
        <f t="shared" ref="H1330:H1335" si="50">G1330</f>
        <v>0</v>
      </c>
    </row>
    <row r="1331" spans="1:8" s="113" customFormat="1">
      <c r="A1331" s="537"/>
      <c r="B1331" s="291" t="str">
        <f t="shared" si="46"/>
        <v>15</v>
      </c>
      <c r="C1331" s="614"/>
      <c r="D1331" s="614"/>
      <c r="E1331" s="614"/>
      <c r="G1331" s="266">
        <f t="shared" si="49"/>
        <v>0</v>
      </c>
      <c r="H1331" s="300">
        <f t="shared" si="50"/>
        <v>0</v>
      </c>
    </row>
    <row r="1332" spans="1:8" s="113" customFormat="1">
      <c r="A1332" s="537"/>
      <c r="B1332" s="291" t="str">
        <f t="shared" si="46"/>
        <v>15</v>
      </c>
      <c r="C1332" s="614"/>
      <c r="D1332" s="614"/>
      <c r="E1332" s="614"/>
      <c r="G1332" s="266">
        <f t="shared" si="49"/>
        <v>0</v>
      </c>
      <c r="H1332" s="300">
        <f t="shared" si="50"/>
        <v>0</v>
      </c>
    </row>
    <row r="1333" spans="1:8" s="113" customFormat="1">
      <c r="A1333" s="537"/>
      <c r="B1333" s="291" t="str">
        <f t="shared" si="46"/>
        <v>15</v>
      </c>
      <c r="C1333" s="614"/>
      <c r="D1333" s="614"/>
      <c r="E1333" s="614"/>
      <c r="G1333" s="266">
        <f t="shared" si="49"/>
        <v>0</v>
      </c>
      <c r="H1333" s="300">
        <f t="shared" si="50"/>
        <v>0</v>
      </c>
    </row>
    <row r="1334" spans="1:8" s="113" customFormat="1">
      <c r="A1334" s="537"/>
      <c r="B1334" s="291" t="str">
        <f t="shared" si="46"/>
        <v>15</v>
      </c>
      <c r="C1334" s="614"/>
      <c r="D1334" s="614"/>
      <c r="E1334" s="614"/>
      <c r="G1334" s="266">
        <f t="shared" si="49"/>
        <v>0</v>
      </c>
      <c r="H1334" s="300">
        <f t="shared" si="50"/>
        <v>0</v>
      </c>
    </row>
    <row r="1335" spans="1:8" s="113" customFormat="1">
      <c r="A1335" s="537"/>
      <c r="B1335" s="291" t="str">
        <f t="shared" si="46"/>
        <v>15</v>
      </c>
      <c r="C1335" s="614"/>
      <c r="D1335" s="614"/>
      <c r="E1335" s="614"/>
      <c r="G1335" s="266">
        <f t="shared" si="49"/>
        <v>0</v>
      </c>
      <c r="H1335" s="300">
        <f t="shared" si="50"/>
        <v>0</v>
      </c>
    </row>
    <row r="1336" spans="1:8" s="113" customFormat="1">
      <c r="A1336" s="537"/>
      <c r="B1336" s="291" t="str">
        <f t="shared" si="46"/>
        <v>15</v>
      </c>
      <c r="C1336" s="614"/>
      <c r="D1336" s="614"/>
      <c r="E1336" s="614"/>
      <c r="G1336" s="266"/>
      <c r="H1336" s="300"/>
    </row>
    <row r="1337" spans="1:8" s="113" customFormat="1">
      <c r="A1337" s="537"/>
      <c r="B1337" s="291" t="str">
        <f t="shared" si="46"/>
        <v>15</v>
      </c>
      <c r="C1337" s="614"/>
      <c r="D1337" s="614"/>
      <c r="E1337" s="614"/>
      <c r="G1337" s="266"/>
      <c r="H1337" s="300"/>
    </row>
    <row r="1338" spans="1:8" s="323" customFormat="1">
      <c r="A1338" s="543"/>
      <c r="B1338" s="291" t="str">
        <f t="shared" si="46"/>
        <v>15</v>
      </c>
      <c r="C1338" s="305"/>
      <c r="D1338" s="317"/>
      <c r="E1338" s="326"/>
      <c r="F1338" s="317"/>
      <c r="G1338" s="326"/>
      <c r="H1338" s="327"/>
    </row>
    <row r="1339" spans="1:8" s="359" customFormat="1">
      <c r="A1339" s="546"/>
      <c r="B1339" s="291" t="str">
        <f t="shared" si="46"/>
        <v>15</v>
      </c>
      <c r="C1339" s="374" t="s">
        <v>28</v>
      </c>
      <c r="D1339" s="361">
        <v>35</v>
      </c>
      <c r="E1339" s="362" t="str">
        <f>IF(OR(D1339="",D1339=1),"","a")</f>
        <v>a</v>
      </c>
      <c r="F1339" s="361">
        <v>0</v>
      </c>
      <c r="G1339" s="362" t="str">
        <f>IF(N(D1339)=0,0,"Kn")</f>
        <v>Kn</v>
      </c>
      <c r="H1339" s="363">
        <f>F1339*D1339</f>
        <v>0</v>
      </c>
    </row>
    <row r="1340" spans="1:8" s="359" customFormat="1">
      <c r="A1340" s="546"/>
      <c r="B1340" s="291" t="str">
        <f t="shared" si="46"/>
        <v>15</v>
      </c>
      <c r="C1340" s="389"/>
      <c r="D1340" s="373"/>
      <c r="E1340" s="453"/>
      <c r="F1340" s="373"/>
      <c r="G1340" s="453"/>
      <c r="H1340" s="454"/>
    </row>
    <row r="1341" spans="1:8" s="126" customFormat="1" ht="12.75" customHeight="1">
      <c r="A1341" s="538"/>
      <c r="B1341" s="346" t="s">
        <v>1664</v>
      </c>
      <c r="C1341" s="614" t="s">
        <v>1436</v>
      </c>
      <c r="D1341" s="614"/>
      <c r="E1341" s="614"/>
      <c r="G1341" s="268">
        <f>IF(N(D1341)=0,0,"Kn")</f>
        <v>0</v>
      </c>
      <c r="H1341" s="269">
        <f>IF(N(D1341)=0,0,F1341*D1341)</f>
        <v>0</v>
      </c>
    </row>
    <row r="1342" spans="1:8" s="126" customFormat="1">
      <c r="A1342" s="538"/>
      <c r="B1342" s="291" t="str">
        <f t="shared" si="46"/>
        <v>16</v>
      </c>
      <c r="C1342" s="614"/>
      <c r="D1342" s="614"/>
      <c r="E1342" s="614"/>
      <c r="G1342" s="268">
        <f>IF(N(D1342)=0,0,"Kn")</f>
        <v>0</v>
      </c>
      <c r="H1342" s="269">
        <f>IF(N(D1342)=0,0,F1342*D1342)</f>
        <v>0</v>
      </c>
    </row>
    <row r="1343" spans="1:8" s="126" customFormat="1">
      <c r="A1343" s="538"/>
      <c r="B1343" s="291" t="str">
        <f t="shared" si="46"/>
        <v>16</v>
      </c>
      <c r="E1343" s="268" t="str">
        <f>IF(OR(D1343="",D1343=1),"","a")</f>
        <v/>
      </c>
      <c r="G1343" s="268">
        <f>IF(N(D1343)=0,0,"Kn")</f>
        <v>0</v>
      </c>
      <c r="H1343" s="269">
        <f>IF(N(D1343)=0,0,F1343*D1343)</f>
        <v>0</v>
      </c>
    </row>
    <row r="1344" spans="1:8">
      <c r="B1344" s="291" t="str">
        <f t="shared" si="46"/>
        <v>16</v>
      </c>
      <c r="C1344" s="319" t="s">
        <v>244</v>
      </c>
      <c r="D1344" s="354">
        <v>890</v>
      </c>
      <c r="E1344" s="314" t="str">
        <f>IF(OR(D1344="",D1344=1),"","a")</f>
        <v>a</v>
      </c>
      <c r="F1344" s="354">
        <v>0</v>
      </c>
      <c r="G1344" s="314" t="str">
        <f>IF(N(D1344)=0,0,"Kn")</f>
        <v>Kn</v>
      </c>
      <c r="H1344" s="316">
        <f>F1344*D1344</f>
        <v>0</v>
      </c>
    </row>
    <row r="1345" spans="1:8">
      <c r="B1345" s="291" t="str">
        <f t="shared" si="46"/>
        <v>16</v>
      </c>
      <c r="C1345" s="305"/>
      <c r="D1345" s="285"/>
      <c r="E1345" s="318"/>
      <c r="F1345" s="285"/>
      <c r="G1345" s="318"/>
      <c r="H1345" s="292"/>
    </row>
    <row r="1346" spans="1:8" ht="12.75" customHeight="1">
      <c r="B1346" s="346" t="s">
        <v>1665</v>
      </c>
      <c r="C1346" s="615" t="s">
        <v>1437</v>
      </c>
      <c r="D1346" s="615"/>
      <c r="E1346" s="615"/>
      <c r="F1346" s="284"/>
      <c r="G1346" s="393"/>
    </row>
    <row r="1347" spans="1:8" ht="12.75" customHeight="1">
      <c r="B1347" s="291" t="str">
        <f t="shared" si="46"/>
        <v>17</v>
      </c>
      <c r="C1347" s="615"/>
      <c r="D1347" s="615"/>
      <c r="E1347" s="615"/>
      <c r="F1347" s="284"/>
      <c r="G1347" s="393"/>
    </row>
    <row r="1348" spans="1:8" ht="12.75" customHeight="1">
      <c r="B1348" s="291" t="str">
        <f t="shared" ref="B1348:B1364" si="51">IF(A1348="",B1347,B1347+1)</f>
        <v>17</v>
      </c>
      <c r="C1348" s="615"/>
      <c r="D1348" s="615"/>
      <c r="E1348" s="615"/>
      <c r="F1348" s="284"/>
      <c r="G1348" s="393"/>
    </row>
    <row r="1349" spans="1:8" ht="12.75" customHeight="1">
      <c r="B1349" s="291" t="str">
        <f t="shared" si="51"/>
        <v>17</v>
      </c>
      <c r="C1349" s="455"/>
      <c r="D1349" s="455"/>
      <c r="E1349" s="455"/>
      <c r="F1349" s="284"/>
      <c r="G1349" s="393"/>
    </row>
    <row r="1350" spans="1:8" s="359" customFormat="1" ht="12.75" customHeight="1">
      <c r="A1350" s="546"/>
      <c r="B1350" s="291" t="str">
        <f t="shared" si="51"/>
        <v>17</v>
      </c>
      <c r="C1350" s="456" t="s">
        <v>989</v>
      </c>
      <c r="D1350" s="456"/>
      <c r="E1350" s="457"/>
      <c r="F1350" s="372" t="s">
        <v>1438</v>
      </c>
      <c r="G1350" s="457"/>
      <c r="H1350" s="372"/>
    </row>
    <row r="1351" spans="1:8" s="359" customFormat="1">
      <c r="A1351" s="546"/>
      <c r="B1351" s="291" t="str">
        <f t="shared" si="51"/>
        <v>17</v>
      </c>
      <c r="C1351" s="374" t="s">
        <v>986</v>
      </c>
      <c r="D1351" s="361">
        <v>12</v>
      </c>
      <c r="E1351" s="362" t="str">
        <f>IF(OR(D1351="",D1351=1),"","a")</f>
        <v>a</v>
      </c>
      <c r="F1351" s="375">
        <v>0</v>
      </c>
      <c r="G1351" s="362" t="str">
        <f>IF(N(D1351)=0,0,"Kn")</f>
        <v>Kn</v>
      </c>
      <c r="H1351" s="363">
        <f>F1351*D1351</f>
        <v>0</v>
      </c>
    </row>
    <row r="1352" spans="1:8" s="323" customFormat="1">
      <c r="A1352" s="543"/>
      <c r="B1352" s="291" t="str">
        <f t="shared" si="51"/>
        <v>17</v>
      </c>
      <c r="C1352" s="296"/>
      <c r="D1352" s="317"/>
      <c r="E1352" s="326"/>
      <c r="F1352" s="327"/>
      <c r="G1352" s="326"/>
      <c r="H1352" s="327"/>
    </row>
    <row r="1353" spans="1:8">
      <c r="B1353" s="346" t="s">
        <v>1666</v>
      </c>
      <c r="C1353" s="616" t="s">
        <v>1439</v>
      </c>
      <c r="D1353" s="616"/>
      <c r="E1353" s="616"/>
    </row>
    <row r="1354" spans="1:8">
      <c r="B1354" s="291" t="str">
        <f t="shared" si="51"/>
        <v>18</v>
      </c>
      <c r="C1354" s="616"/>
      <c r="D1354" s="616"/>
      <c r="E1354" s="616"/>
    </row>
    <row r="1355" spans="1:8">
      <c r="B1355" s="291" t="str">
        <f t="shared" si="51"/>
        <v>18</v>
      </c>
      <c r="C1355" s="616"/>
      <c r="D1355" s="616"/>
      <c r="E1355" s="616"/>
    </row>
    <row r="1356" spans="1:8">
      <c r="B1356" s="291" t="str">
        <f t="shared" si="51"/>
        <v>18</v>
      </c>
      <c r="C1356" s="295"/>
    </row>
    <row r="1357" spans="1:8">
      <c r="B1357" s="291" t="str">
        <f t="shared" si="51"/>
        <v>18</v>
      </c>
      <c r="C1357" s="312" t="s">
        <v>882</v>
      </c>
      <c r="D1357" s="458">
        <v>1</v>
      </c>
      <c r="E1357" s="459" t="str">
        <f>IF(OR(D1357="",D1357=1),"","a'")</f>
        <v/>
      </c>
      <c r="F1357" s="458">
        <v>0</v>
      </c>
      <c r="G1357" s="459" t="str">
        <f>IF(N(D1357)=0,0,"Kn")</f>
        <v>Kn</v>
      </c>
      <c r="H1357" s="316">
        <f>F1357*D1357</f>
        <v>0</v>
      </c>
    </row>
    <row r="1358" spans="1:8" s="126" customFormat="1">
      <c r="A1358" s="538"/>
      <c r="B1358" s="291" t="str">
        <f t="shared" si="51"/>
        <v>18</v>
      </c>
      <c r="C1358" s="305"/>
      <c r="D1358" s="305"/>
      <c r="E1358" s="306"/>
      <c r="F1358" s="305"/>
      <c r="G1358" s="306"/>
      <c r="H1358" s="307"/>
    </row>
    <row r="1359" spans="1:8" s="126" customFormat="1">
      <c r="A1359" s="538"/>
      <c r="B1359" s="291" t="str">
        <f t="shared" si="51"/>
        <v>18</v>
      </c>
      <c r="C1359" s="305"/>
      <c r="D1359" s="305"/>
      <c r="E1359" s="306"/>
      <c r="F1359" s="305"/>
      <c r="G1359" s="306"/>
      <c r="H1359" s="307"/>
    </row>
    <row r="1360" spans="1:8" s="113" customFormat="1" ht="13.5" thickBot="1">
      <c r="A1360" s="537"/>
      <c r="B1360" s="291" t="str">
        <f t="shared" si="51"/>
        <v>18</v>
      </c>
      <c r="C1360" s="377"/>
      <c r="D1360" s="377"/>
      <c r="E1360" s="377"/>
      <c r="F1360" s="299"/>
      <c r="G1360" s="378"/>
      <c r="H1360" s="300"/>
    </row>
    <row r="1361" spans="1:11" s="113" customFormat="1" ht="13.5" thickBot="1">
      <c r="A1361" s="537"/>
      <c r="B1361" s="291" t="str">
        <f t="shared" si="51"/>
        <v>18</v>
      </c>
      <c r="C1361" s="602" t="s">
        <v>1440</v>
      </c>
      <c r="D1361" s="603"/>
      <c r="E1361" s="603"/>
      <c r="F1361" s="367"/>
      <c r="G1361" s="368" t="s">
        <v>996</v>
      </c>
      <c r="H1361" s="369">
        <f>SUM(H1028:H1360)</f>
        <v>0</v>
      </c>
    </row>
    <row r="1362" spans="1:11">
      <c r="B1362" s="291" t="str">
        <f t="shared" si="51"/>
        <v>18</v>
      </c>
      <c r="C1362" s="305"/>
      <c r="D1362" s="285"/>
      <c r="E1362" s="318"/>
      <c r="F1362" s="292"/>
      <c r="G1362" s="318"/>
      <c r="H1362" s="292"/>
    </row>
    <row r="1363" spans="1:11" s="113" customFormat="1">
      <c r="A1363" s="537"/>
      <c r="B1363" s="291" t="str">
        <f t="shared" si="51"/>
        <v>18</v>
      </c>
      <c r="C1363" s="358"/>
      <c r="D1363" s="299"/>
      <c r="E1363" s="311"/>
      <c r="F1363" s="300"/>
      <c r="G1363" s="311"/>
      <c r="H1363" s="300"/>
    </row>
    <row r="1364" spans="1:11" s="113" customFormat="1">
      <c r="A1364" s="537"/>
      <c r="B1364" s="291" t="str">
        <f t="shared" si="51"/>
        <v>18</v>
      </c>
      <c r="C1364" s="358"/>
      <c r="D1364" s="299"/>
      <c r="E1364" s="311"/>
      <c r="F1364" s="300"/>
      <c r="G1364" s="311"/>
      <c r="H1364" s="300"/>
    </row>
    <row r="1365" spans="1:11" s="345" customFormat="1">
      <c r="A1365" s="544"/>
      <c r="B1365" s="102"/>
      <c r="C1365" s="379"/>
      <c r="D1365" s="379"/>
      <c r="E1365" s="379"/>
      <c r="F1365" s="138"/>
      <c r="G1365" s="380"/>
      <c r="H1365" s="381"/>
    </row>
    <row r="1366" spans="1:11" s="113" customFormat="1" ht="13.5" thickBot="1">
      <c r="A1366" s="537"/>
      <c r="B1366" s="125"/>
      <c r="C1366" s="377"/>
      <c r="D1366" s="377"/>
      <c r="E1366" s="377"/>
      <c r="F1366" s="299"/>
      <c r="G1366" s="378"/>
      <c r="H1366" s="300"/>
    </row>
    <row r="1367" spans="1:11" s="113" customFormat="1" ht="13.5" thickBot="1">
      <c r="A1367" s="537"/>
      <c r="B1367" s="460" t="s">
        <v>1441</v>
      </c>
      <c r="C1367" s="612" t="s">
        <v>1442</v>
      </c>
      <c r="D1367" s="612"/>
      <c r="E1367" s="613"/>
      <c r="F1367" s="285"/>
      <c r="G1367" s="318"/>
      <c r="H1367" s="292"/>
    </row>
    <row r="1368" spans="1:11" s="113" customFormat="1">
      <c r="A1368" s="537"/>
      <c r="B1368" s="461"/>
      <c r="C1368" s="462"/>
      <c r="D1368" s="462"/>
      <c r="E1368" s="463"/>
      <c r="F1368" s="158"/>
      <c r="G1368" s="464"/>
      <c r="H1368" s="465"/>
    </row>
    <row r="1369" spans="1:11" s="113" customFormat="1">
      <c r="A1369" s="537"/>
      <c r="B1369" s="466">
        <v>1</v>
      </c>
      <c r="C1369" s="462" t="s">
        <v>1443</v>
      </c>
      <c r="D1369" s="462"/>
      <c r="E1369" s="463"/>
      <c r="F1369" s="158"/>
      <c r="G1369" s="464"/>
      <c r="H1369" s="465"/>
    </row>
    <row r="1370" spans="1:11" ht="13.5" customHeight="1">
      <c r="B1370" s="291">
        <f t="shared" ref="B1370:B1401" si="52">IF(A1370="",B1369,B1369+1)</f>
        <v>1</v>
      </c>
      <c r="C1370" s="462"/>
      <c r="D1370" s="462"/>
      <c r="E1370" s="463"/>
      <c r="F1370" s="158"/>
      <c r="G1370" s="464"/>
      <c r="H1370" s="465"/>
      <c r="J1370" s="467"/>
      <c r="K1370" s="467"/>
    </row>
    <row r="1371" spans="1:11" s="462" customFormat="1">
      <c r="A1371" s="551"/>
      <c r="B1371" s="291">
        <f t="shared" si="52"/>
        <v>1</v>
      </c>
      <c r="C1371" s="312" t="s">
        <v>882</v>
      </c>
      <c r="D1371" s="313">
        <v>1</v>
      </c>
      <c r="E1371" s="320" t="str">
        <f>IF(OR(D1371="",D1371=1),"","a")</f>
        <v/>
      </c>
      <c r="F1371" s="313">
        <v>0</v>
      </c>
      <c r="G1371" s="320" t="str">
        <f>IF(N(D1371)=0,0,"Kn")</f>
        <v>Kn</v>
      </c>
      <c r="H1371" s="322">
        <f>F1371*D1371</f>
        <v>0</v>
      </c>
      <c r="J1371" s="468"/>
    </row>
    <row r="1372" spans="1:11" s="462" customFormat="1">
      <c r="A1372" s="551"/>
      <c r="B1372" s="291">
        <f t="shared" si="52"/>
        <v>1</v>
      </c>
      <c r="C1372" s="296"/>
      <c r="D1372" s="317"/>
      <c r="E1372" s="326"/>
      <c r="F1372" s="317"/>
      <c r="G1372" s="326"/>
      <c r="H1372" s="327"/>
      <c r="J1372" s="468"/>
    </row>
    <row r="1373" spans="1:11" s="462" customFormat="1">
      <c r="A1373" s="551"/>
      <c r="B1373" s="346" t="s">
        <v>600</v>
      </c>
      <c r="C1373" s="605" t="s">
        <v>1444</v>
      </c>
      <c r="D1373" s="605"/>
      <c r="E1373" s="605"/>
      <c r="F1373" s="158"/>
      <c r="G1373" s="464"/>
      <c r="J1373" s="468"/>
    </row>
    <row r="1374" spans="1:11" s="323" customFormat="1">
      <c r="A1374" s="543"/>
      <c r="B1374" s="291" t="str">
        <f t="shared" si="52"/>
        <v>2</v>
      </c>
      <c r="C1374" s="605"/>
      <c r="D1374" s="605"/>
      <c r="E1374" s="605"/>
      <c r="F1374" s="158"/>
      <c r="G1374" s="464"/>
      <c r="H1374" s="462"/>
    </row>
    <row r="1375" spans="1:11" s="323" customFormat="1">
      <c r="A1375" s="543"/>
      <c r="B1375" s="291" t="str">
        <f t="shared" si="52"/>
        <v>2</v>
      </c>
      <c r="C1375" s="605"/>
      <c r="D1375" s="605"/>
      <c r="E1375" s="605"/>
      <c r="F1375" s="158"/>
      <c r="G1375" s="464"/>
      <c r="H1375" s="462"/>
    </row>
    <row r="1376" spans="1:11" s="323" customFormat="1">
      <c r="A1376" s="543"/>
      <c r="B1376" s="291" t="str">
        <f t="shared" si="52"/>
        <v>2</v>
      </c>
      <c r="C1376" s="605"/>
      <c r="D1376" s="605"/>
      <c r="E1376" s="605"/>
      <c r="F1376" s="158"/>
      <c r="G1376" s="464"/>
      <c r="H1376" s="462"/>
    </row>
    <row r="1377" spans="1:10" s="462" customFormat="1">
      <c r="A1377" s="551"/>
      <c r="B1377" s="291" t="str">
        <f t="shared" si="52"/>
        <v>2</v>
      </c>
      <c r="E1377" s="463"/>
      <c r="F1377" s="158"/>
      <c r="G1377" s="464"/>
      <c r="J1377" s="468"/>
    </row>
    <row r="1378" spans="1:10" s="462" customFormat="1">
      <c r="A1378" s="551"/>
      <c r="B1378" s="291" t="str">
        <f t="shared" si="52"/>
        <v>2</v>
      </c>
      <c r="C1378" s="450" t="s">
        <v>882</v>
      </c>
      <c r="D1378" s="313">
        <v>1</v>
      </c>
      <c r="E1378" s="320" t="str">
        <f>IF(OR(D1378="",D1378=1),"","a")</f>
        <v/>
      </c>
      <c r="F1378" s="313">
        <v>0</v>
      </c>
      <c r="G1378" s="320" t="str">
        <f>IF(N(D1378)=0,0,"Kn")</f>
        <v>Kn</v>
      </c>
      <c r="H1378" s="469">
        <f>F1378*D1378</f>
        <v>0</v>
      </c>
      <c r="J1378" s="468"/>
    </row>
    <row r="1379" spans="1:10" s="462" customFormat="1">
      <c r="A1379" s="551"/>
      <c r="B1379" s="291" t="str">
        <f t="shared" si="52"/>
        <v>2</v>
      </c>
      <c r="C1379" s="296"/>
      <c r="D1379" s="317"/>
      <c r="E1379" s="326"/>
      <c r="F1379" s="317"/>
      <c r="G1379" s="326"/>
      <c r="H1379" s="327"/>
      <c r="J1379" s="468"/>
    </row>
    <row r="1380" spans="1:10" s="462" customFormat="1">
      <c r="A1380" s="551"/>
      <c r="B1380" s="346" t="s">
        <v>1656</v>
      </c>
      <c r="C1380" s="605" t="s">
        <v>1445</v>
      </c>
      <c r="D1380" s="605"/>
      <c r="E1380" s="605"/>
      <c r="F1380" s="158"/>
      <c r="G1380" s="464"/>
      <c r="H1380" s="465"/>
      <c r="J1380" s="468"/>
    </row>
    <row r="1381" spans="1:10" s="323" customFormat="1">
      <c r="A1381" s="543"/>
      <c r="B1381" s="291" t="str">
        <f t="shared" si="52"/>
        <v>3</v>
      </c>
      <c r="C1381" s="605"/>
      <c r="D1381" s="605"/>
      <c r="E1381" s="605"/>
      <c r="F1381" s="158"/>
      <c r="G1381" s="464"/>
      <c r="H1381" s="465"/>
    </row>
    <row r="1382" spans="1:10" s="462" customFormat="1">
      <c r="A1382" s="551"/>
      <c r="B1382" s="291" t="str">
        <f t="shared" si="52"/>
        <v>3</v>
      </c>
      <c r="E1382" s="463"/>
      <c r="F1382" s="158"/>
      <c r="G1382" s="464"/>
      <c r="H1382" s="465"/>
      <c r="J1382" s="468"/>
    </row>
    <row r="1383" spans="1:10" s="462" customFormat="1">
      <c r="A1383" s="551"/>
      <c r="B1383" s="291" t="str">
        <f t="shared" si="52"/>
        <v>3</v>
      </c>
      <c r="C1383" s="312" t="s">
        <v>882</v>
      </c>
      <c r="D1383" s="313">
        <v>1</v>
      </c>
      <c r="E1383" s="320" t="str">
        <f>IF(OR(D1383="",D1383=1),"","a")</f>
        <v/>
      </c>
      <c r="F1383" s="313">
        <v>0</v>
      </c>
      <c r="G1383" s="320" t="str">
        <f>IF(N(D1383)=0,0,"Kn")</f>
        <v>Kn</v>
      </c>
      <c r="H1383" s="322">
        <f>F1383*D1383</f>
        <v>0</v>
      </c>
      <c r="J1383" s="468"/>
    </row>
    <row r="1384" spans="1:10" s="462" customFormat="1">
      <c r="A1384" s="551"/>
      <c r="B1384" s="291" t="str">
        <f t="shared" si="52"/>
        <v>3</v>
      </c>
      <c r="C1384" s="296"/>
      <c r="D1384" s="317"/>
      <c r="E1384" s="326"/>
      <c r="F1384" s="317"/>
      <c r="G1384" s="326"/>
      <c r="H1384" s="327"/>
      <c r="J1384" s="468"/>
    </row>
    <row r="1385" spans="1:10" s="462" customFormat="1">
      <c r="A1385" s="551"/>
      <c r="B1385" s="346" t="s">
        <v>571</v>
      </c>
      <c r="C1385" s="605" t="s">
        <v>1446</v>
      </c>
      <c r="D1385" s="605"/>
      <c r="E1385" s="605"/>
      <c r="F1385" s="158"/>
      <c r="G1385" s="464"/>
      <c r="H1385" s="465"/>
      <c r="J1385" s="468"/>
    </row>
    <row r="1386" spans="1:10" s="323" customFormat="1">
      <c r="A1386" s="543"/>
      <c r="B1386" s="291" t="str">
        <f t="shared" si="52"/>
        <v>4</v>
      </c>
      <c r="C1386" s="605"/>
      <c r="D1386" s="605"/>
      <c r="E1386" s="605"/>
      <c r="F1386" s="158"/>
      <c r="G1386" s="464"/>
      <c r="H1386" s="465"/>
    </row>
    <row r="1387" spans="1:10" s="462" customFormat="1">
      <c r="A1387" s="551"/>
      <c r="B1387" s="291" t="str">
        <f t="shared" si="52"/>
        <v>4</v>
      </c>
      <c r="E1387" s="463"/>
      <c r="F1387" s="158"/>
      <c r="G1387" s="464"/>
      <c r="H1387" s="465"/>
      <c r="J1387" s="468"/>
    </row>
    <row r="1388" spans="1:10" s="462" customFormat="1">
      <c r="A1388" s="551"/>
      <c r="B1388" s="291" t="str">
        <f t="shared" si="52"/>
        <v>4</v>
      </c>
      <c r="C1388" s="312" t="s">
        <v>882</v>
      </c>
      <c r="D1388" s="313">
        <v>1</v>
      </c>
      <c r="E1388" s="320" t="str">
        <f>IF(OR(D1388="",D1388=1),"","a")</f>
        <v/>
      </c>
      <c r="F1388" s="313">
        <v>0</v>
      </c>
      <c r="G1388" s="320" t="str">
        <f>IF(N(D1388)=0,0,"Kn")</f>
        <v>Kn</v>
      </c>
      <c r="H1388" s="322">
        <f>F1388*D1388</f>
        <v>0</v>
      </c>
      <c r="J1388" s="468"/>
    </row>
    <row r="1389" spans="1:10" s="462" customFormat="1">
      <c r="A1389" s="551"/>
      <c r="B1389" s="291" t="str">
        <f t="shared" si="52"/>
        <v>4</v>
      </c>
      <c r="C1389" s="296"/>
      <c r="D1389" s="317"/>
      <c r="E1389" s="326"/>
      <c r="F1389" s="317"/>
      <c r="G1389" s="326"/>
      <c r="H1389" s="327"/>
      <c r="J1389" s="468"/>
    </row>
    <row r="1390" spans="1:10" s="462" customFormat="1">
      <c r="A1390" s="551"/>
      <c r="B1390" s="346" t="s">
        <v>569</v>
      </c>
      <c r="C1390" s="605" t="s">
        <v>1447</v>
      </c>
      <c r="D1390" s="605"/>
      <c r="E1390" s="605"/>
      <c r="F1390" s="158"/>
      <c r="G1390" s="464"/>
      <c r="H1390" s="465"/>
      <c r="J1390" s="468"/>
    </row>
    <row r="1391" spans="1:10" s="323" customFormat="1">
      <c r="A1391" s="543"/>
      <c r="B1391" s="291" t="str">
        <f t="shared" si="52"/>
        <v>5</v>
      </c>
      <c r="C1391" s="605"/>
      <c r="D1391" s="605"/>
      <c r="E1391" s="605"/>
      <c r="F1391" s="158"/>
      <c r="G1391" s="464"/>
      <c r="H1391" s="465"/>
    </row>
    <row r="1392" spans="1:10" s="462" customFormat="1">
      <c r="A1392" s="551"/>
      <c r="B1392" s="291" t="str">
        <f t="shared" si="52"/>
        <v>5</v>
      </c>
      <c r="E1392" s="463"/>
      <c r="F1392" s="158"/>
      <c r="G1392" s="464"/>
      <c r="H1392" s="465"/>
      <c r="J1392" s="468"/>
    </row>
    <row r="1393" spans="1:10" s="462" customFormat="1">
      <c r="A1393" s="551"/>
      <c r="B1393" s="291" t="str">
        <f t="shared" si="52"/>
        <v>5</v>
      </c>
      <c r="C1393" s="312" t="s">
        <v>882</v>
      </c>
      <c r="D1393" s="313">
        <v>1</v>
      </c>
      <c r="E1393" s="320" t="str">
        <f>IF(OR(D1393="",D1393=1),"","a")</f>
        <v/>
      </c>
      <c r="F1393" s="313">
        <v>0</v>
      </c>
      <c r="G1393" s="320" t="str">
        <f>IF(N(D1393)=0,0,"Kn")</f>
        <v>Kn</v>
      </c>
      <c r="H1393" s="322">
        <f>F1393*D1393</f>
        <v>0</v>
      </c>
      <c r="J1393" s="468"/>
    </row>
    <row r="1394" spans="1:10" s="462" customFormat="1">
      <c r="A1394" s="551"/>
      <c r="B1394" s="291" t="str">
        <f t="shared" si="52"/>
        <v>5</v>
      </c>
      <c r="C1394" s="296"/>
      <c r="D1394" s="317"/>
      <c r="E1394" s="326"/>
      <c r="F1394" s="317"/>
      <c r="G1394" s="326"/>
      <c r="H1394" s="327"/>
      <c r="J1394" s="468"/>
    </row>
    <row r="1395" spans="1:10" s="462" customFormat="1">
      <c r="A1395" s="551"/>
      <c r="B1395" s="346" t="s">
        <v>584</v>
      </c>
      <c r="C1395" s="605" t="s">
        <v>1448</v>
      </c>
      <c r="D1395" s="605"/>
      <c r="E1395" s="605"/>
      <c r="F1395" s="158"/>
      <c r="G1395" s="464"/>
      <c r="H1395" s="465"/>
      <c r="J1395" s="468"/>
    </row>
    <row r="1396" spans="1:10" s="323" customFormat="1">
      <c r="A1396" s="543"/>
      <c r="B1396" s="291" t="str">
        <f t="shared" si="52"/>
        <v>6</v>
      </c>
      <c r="C1396" s="605"/>
      <c r="D1396" s="605"/>
      <c r="E1396" s="605"/>
      <c r="F1396" s="158"/>
      <c r="G1396" s="464"/>
      <c r="H1396" s="465"/>
    </row>
    <row r="1397" spans="1:10" s="462" customFormat="1">
      <c r="A1397" s="551"/>
      <c r="B1397" s="291" t="str">
        <f t="shared" si="52"/>
        <v>6</v>
      </c>
      <c r="E1397" s="463"/>
      <c r="F1397" s="158"/>
      <c r="G1397" s="464"/>
      <c r="H1397" s="465"/>
      <c r="J1397" s="468"/>
    </row>
    <row r="1398" spans="1:10" s="462" customFormat="1">
      <c r="A1398" s="551"/>
      <c r="B1398" s="291" t="str">
        <f t="shared" si="52"/>
        <v>6</v>
      </c>
      <c r="C1398" s="312" t="s">
        <v>882</v>
      </c>
      <c r="D1398" s="313">
        <v>1</v>
      </c>
      <c r="E1398" s="320" t="str">
        <f>IF(OR(D1398="",D1398=1),"","a")</f>
        <v/>
      </c>
      <c r="F1398" s="313">
        <v>0</v>
      </c>
      <c r="G1398" s="320" t="str">
        <f>IF(N(D1398)=0,0,"Kn")</f>
        <v>Kn</v>
      </c>
      <c r="H1398" s="322">
        <f>F1398*D1398</f>
        <v>0</v>
      </c>
      <c r="J1398" s="468"/>
    </row>
    <row r="1399" spans="1:10" s="462" customFormat="1">
      <c r="A1399" s="551"/>
      <c r="B1399" s="291" t="str">
        <f t="shared" si="52"/>
        <v>6</v>
      </c>
      <c r="E1399" s="463"/>
      <c r="F1399" s="158"/>
      <c r="G1399" s="464"/>
      <c r="H1399" s="465"/>
      <c r="J1399" s="468"/>
    </row>
    <row r="1400" spans="1:10" s="462" customFormat="1">
      <c r="A1400" s="551"/>
      <c r="B1400" s="346" t="s">
        <v>579</v>
      </c>
      <c r="C1400" s="462" t="s">
        <v>1449</v>
      </c>
      <c r="E1400" s="463"/>
      <c r="F1400" s="158"/>
      <c r="G1400" s="464"/>
      <c r="H1400" s="465"/>
      <c r="J1400" s="468"/>
    </row>
    <row r="1401" spans="1:10" s="323" customFormat="1">
      <c r="A1401" s="543"/>
      <c r="B1401" s="291" t="str">
        <f t="shared" si="52"/>
        <v>7</v>
      </c>
      <c r="C1401" s="462"/>
      <c r="D1401" s="462"/>
      <c r="E1401" s="463"/>
      <c r="F1401" s="158"/>
      <c r="G1401" s="464"/>
      <c r="H1401" s="465"/>
    </row>
    <row r="1402" spans="1:10" s="462" customFormat="1">
      <c r="A1402" s="551"/>
      <c r="B1402" s="291" t="str">
        <f t="shared" ref="B1402:B1433" si="53">IF(A1402="",B1401,B1401+1)</f>
        <v>7</v>
      </c>
      <c r="C1402" s="312" t="s">
        <v>882</v>
      </c>
      <c r="D1402" s="313">
        <v>1</v>
      </c>
      <c r="E1402" s="320" t="str">
        <f>IF(OR(D1402="",D1402=1),"","a")</f>
        <v/>
      </c>
      <c r="F1402" s="313">
        <v>0</v>
      </c>
      <c r="G1402" s="320" t="str">
        <f>IF(N(D1402)=0,0,"Kn")</f>
        <v>Kn</v>
      </c>
      <c r="H1402" s="322">
        <f>F1402*D1402</f>
        <v>0</v>
      </c>
      <c r="J1402" s="468"/>
    </row>
    <row r="1403" spans="1:10" s="462" customFormat="1">
      <c r="A1403" s="551"/>
      <c r="B1403" s="291" t="str">
        <f t="shared" si="53"/>
        <v>7</v>
      </c>
      <c r="C1403" s="296"/>
      <c r="D1403" s="317"/>
      <c r="E1403" s="326"/>
      <c r="F1403" s="317"/>
      <c r="G1403" s="326"/>
      <c r="H1403" s="327"/>
      <c r="J1403" s="468"/>
    </row>
    <row r="1404" spans="1:10" s="462" customFormat="1">
      <c r="A1404" s="551"/>
      <c r="B1404" s="346" t="s">
        <v>1657</v>
      </c>
      <c r="C1404" s="605" t="s">
        <v>1450</v>
      </c>
      <c r="D1404" s="605"/>
      <c r="E1404" s="605"/>
      <c r="F1404" s="158"/>
      <c r="G1404" s="464"/>
      <c r="H1404" s="465"/>
      <c r="J1404" s="468"/>
    </row>
    <row r="1405" spans="1:10" s="323" customFormat="1">
      <c r="A1405" s="543"/>
      <c r="B1405" s="291" t="str">
        <f t="shared" si="53"/>
        <v>8</v>
      </c>
      <c r="C1405" s="605"/>
      <c r="D1405" s="605"/>
      <c r="E1405" s="605"/>
      <c r="F1405" s="158"/>
      <c r="G1405" s="464"/>
      <c r="H1405" s="465"/>
    </row>
    <row r="1406" spans="1:10" s="323" customFormat="1">
      <c r="A1406" s="543"/>
      <c r="B1406" s="291" t="str">
        <f t="shared" si="53"/>
        <v>8</v>
      </c>
      <c r="C1406" s="605"/>
      <c r="D1406" s="605"/>
      <c r="E1406" s="605"/>
      <c r="F1406" s="158"/>
      <c r="G1406" s="464"/>
      <c r="H1406" s="465"/>
    </row>
    <row r="1407" spans="1:10" s="462" customFormat="1">
      <c r="A1407" s="551"/>
      <c r="B1407" s="291" t="str">
        <f t="shared" si="53"/>
        <v>8</v>
      </c>
      <c r="C1407" s="605"/>
      <c r="D1407" s="605"/>
      <c r="E1407" s="605"/>
      <c r="F1407" s="158"/>
      <c r="G1407" s="464"/>
      <c r="H1407" s="465"/>
      <c r="J1407" s="468"/>
    </row>
    <row r="1408" spans="1:10" s="462" customFormat="1">
      <c r="A1408" s="551"/>
      <c r="B1408" s="291" t="str">
        <f t="shared" si="53"/>
        <v>8</v>
      </c>
      <c r="E1408" s="463"/>
      <c r="F1408" s="158"/>
      <c r="G1408" s="464"/>
      <c r="H1408" s="465"/>
      <c r="J1408" s="468"/>
    </row>
    <row r="1409" spans="1:10" s="462" customFormat="1">
      <c r="A1409" s="551"/>
      <c r="B1409" s="291" t="str">
        <f t="shared" si="53"/>
        <v>8</v>
      </c>
      <c r="C1409" s="312" t="s">
        <v>882</v>
      </c>
      <c r="D1409" s="313">
        <v>1</v>
      </c>
      <c r="E1409" s="320" t="str">
        <f>IF(OR(D1409="",D1409=1),"","a")</f>
        <v/>
      </c>
      <c r="F1409" s="313">
        <v>0</v>
      </c>
      <c r="G1409" s="320" t="str">
        <f>IF(N(D1409)=0,0,"Kn")</f>
        <v>Kn</v>
      </c>
      <c r="H1409" s="322">
        <f>F1409*D1409</f>
        <v>0</v>
      </c>
      <c r="J1409" s="468"/>
    </row>
    <row r="1410" spans="1:10" s="462" customFormat="1">
      <c r="A1410" s="551"/>
      <c r="B1410" s="291" t="str">
        <f t="shared" si="53"/>
        <v>8</v>
      </c>
      <c r="C1410" s="296"/>
      <c r="D1410" s="317"/>
      <c r="E1410" s="326"/>
      <c r="F1410" s="317"/>
      <c r="G1410" s="326"/>
      <c r="H1410" s="327"/>
      <c r="J1410" s="468"/>
    </row>
    <row r="1411" spans="1:10" s="462" customFormat="1">
      <c r="A1411" s="551"/>
      <c r="B1411" s="346" t="s">
        <v>1658</v>
      </c>
      <c r="C1411" s="606" t="s">
        <v>1451</v>
      </c>
      <c r="D1411" s="606"/>
      <c r="E1411" s="606"/>
      <c r="F1411" s="470"/>
      <c r="G1411" s="471"/>
      <c r="H1411" s="472"/>
      <c r="J1411" s="468"/>
    </row>
    <row r="1412" spans="1:10" s="323" customFormat="1">
      <c r="A1412" s="543"/>
      <c r="B1412" s="291" t="str">
        <f t="shared" si="53"/>
        <v>9</v>
      </c>
      <c r="C1412" s="606"/>
      <c r="D1412" s="606"/>
      <c r="E1412" s="606"/>
      <c r="F1412" s="470"/>
      <c r="G1412" s="471"/>
      <c r="H1412" s="472"/>
    </row>
    <row r="1413" spans="1:10" s="323" customFormat="1">
      <c r="A1413" s="543"/>
      <c r="B1413" s="291" t="str">
        <f t="shared" si="53"/>
        <v>9</v>
      </c>
      <c r="C1413" s="473"/>
      <c r="D1413" s="474"/>
      <c r="E1413" s="474"/>
      <c r="F1413" s="470"/>
      <c r="G1413" s="471"/>
      <c r="H1413" s="472"/>
    </row>
    <row r="1414" spans="1:10" s="462" customFormat="1">
      <c r="A1414" s="551"/>
      <c r="B1414" s="291" t="str">
        <f t="shared" si="53"/>
        <v>9</v>
      </c>
      <c r="C1414" s="312" t="s">
        <v>882</v>
      </c>
      <c r="D1414" s="313">
        <v>1</v>
      </c>
      <c r="E1414" s="320" t="str">
        <f>IF(OR(D1414="",D1414=1),"","a")</f>
        <v/>
      </c>
      <c r="F1414" s="313">
        <v>0</v>
      </c>
      <c r="G1414" s="320" t="str">
        <f>IF(N(D1414)=0,0,"Kn")</f>
        <v>Kn</v>
      </c>
      <c r="H1414" s="322">
        <f>F1414*D1414</f>
        <v>0</v>
      </c>
      <c r="I1414" s="474"/>
      <c r="J1414" s="475"/>
    </row>
    <row r="1415" spans="1:10" s="462" customFormat="1">
      <c r="A1415" s="551"/>
      <c r="B1415" s="291" t="str">
        <f t="shared" si="53"/>
        <v>9</v>
      </c>
      <c r="C1415" s="296"/>
      <c r="D1415" s="317"/>
      <c r="E1415" s="326"/>
      <c r="F1415" s="317"/>
      <c r="G1415" s="326"/>
      <c r="H1415" s="327"/>
      <c r="I1415" s="474"/>
      <c r="J1415" s="475"/>
    </row>
    <row r="1416" spans="1:10" s="462" customFormat="1">
      <c r="A1416" s="551"/>
      <c r="B1416" s="346" t="s">
        <v>599</v>
      </c>
      <c r="C1416" s="607" t="s">
        <v>1452</v>
      </c>
      <c r="D1416" s="607"/>
      <c r="E1416" s="607"/>
      <c r="F1416" s="267"/>
      <c r="G1416" s="113"/>
      <c r="H1416" s="267"/>
      <c r="I1416" s="474"/>
      <c r="J1416" s="475"/>
    </row>
    <row r="1417" spans="1:10" s="323" customFormat="1">
      <c r="A1417" s="543"/>
      <c r="B1417" s="291" t="str">
        <f t="shared" si="53"/>
        <v>10</v>
      </c>
      <c r="C1417" s="607"/>
      <c r="D1417" s="607"/>
      <c r="E1417" s="607"/>
      <c r="F1417" s="267"/>
      <c r="G1417" s="113"/>
      <c r="H1417" s="267"/>
    </row>
    <row r="1418" spans="1:10" s="323" customFormat="1">
      <c r="A1418" s="543"/>
      <c r="B1418" s="291" t="str">
        <f t="shared" si="53"/>
        <v>10</v>
      </c>
      <c r="C1418" s="607"/>
      <c r="D1418" s="607"/>
      <c r="E1418" s="607"/>
      <c r="F1418" s="267"/>
      <c r="G1418" s="113"/>
      <c r="H1418" s="267"/>
    </row>
    <row r="1419" spans="1:10" s="113" customFormat="1" ht="12.75" customHeight="1">
      <c r="A1419" s="537"/>
      <c r="B1419" s="291" t="str">
        <f t="shared" si="53"/>
        <v>10</v>
      </c>
      <c r="C1419" s="272"/>
      <c r="F1419" s="267"/>
      <c r="H1419" s="267"/>
    </row>
    <row r="1420" spans="1:10" s="113" customFormat="1">
      <c r="A1420" s="537"/>
      <c r="B1420" s="291" t="str">
        <f t="shared" si="53"/>
        <v>10</v>
      </c>
      <c r="C1420" s="319" t="s">
        <v>882</v>
      </c>
      <c r="D1420" s="354">
        <v>1</v>
      </c>
      <c r="E1420" s="314" t="str">
        <f>IF(OR(D1420="",D1420=1),"","a")</f>
        <v/>
      </c>
      <c r="F1420" s="315">
        <v>0</v>
      </c>
      <c r="G1420" s="314" t="str">
        <f>IF(N(D1420)=0,0,"Kn")</f>
        <v>Kn</v>
      </c>
      <c r="H1420" s="316">
        <f>F1420*D1420</f>
        <v>0</v>
      </c>
    </row>
    <row r="1421" spans="1:10" s="113" customFormat="1">
      <c r="A1421" s="537"/>
      <c r="B1421" s="291" t="str">
        <f t="shared" si="53"/>
        <v>10</v>
      </c>
      <c r="C1421" s="305"/>
      <c r="D1421" s="285"/>
      <c r="E1421" s="318"/>
      <c r="F1421" s="292"/>
      <c r="G1421" s="318"/>
      <c r="H1421" s="292"/>
    </row>
    <row r="1422" spans="1:10" s="113" customFormat="1">
      <c r="A1422" s="537"/>
      <c r="B1422" s="291" t="str">
        <f t="shared" si="53"/>
        <v>10</v>
      </c>
      <c r="C1422" s="305"/>
      <c r="D1422" s="285"/>
      <c r="E1422" s="318"/>
      <c r="F1422" s="292"/>
      <c r="G1422" s="318"/>
      <c r="H1422" s="292"/>
    </row>
    <row r="1423" spans="1:10" s="113" customFormat="1">
      <c r="A1423" s="537"/>
      <c r="B1423" s="291" t="str">
        <f t="shared" si="53"/>
        <v>10</v>
      </c>
      <c r="C1423" s="305"/>
      <c r="D1423" s="285"/>
      <c r="E1423" s="318"/>
      <c r="F1423" s="292"/>
      <c r="G1423" s="318"/>
      <c r="H1423" s="292"/>
    </row>
    <row r="1424" spans="1:10" s="113" customFormat="1">
      <c r="A1424" s="537"/>
      <c r="B1424" s="291" t="str">
        <f t="shared" si="53"/>
        <v>10</v>
      </c>
      <c r="C1424" s="305"/>
      <c r="D1424" s="285"/>
      <c r="E1424" s="318"/>
      <c r="F1424" s="292"/>
      <c r="G1424" s="318"/>
      <c r="H1424" s="292"/>
    </row>
    <row r="1425" spans="1:11" s="113" customFormat="1" ht="12.75" customHeight="1">
      <c r="A1425" s="537"/>
      <c r="B1425" s="346" t="s">
        <v>1659</v>
      </c>
      <c r="C1425" s="607" t="s">
        <v>1453</v>
      </c>
      <c r="D1425" s="607"/>
      <c r="E1425" s="607"/>
      <c r="F1425" s="267"/>
      <c r="H1425" s="267"/>
    </row>
    <row r="1426" spans="1:11">
      <c r="B1426" s="291" t="str">
        <f t="shared" si="53"/>
        <v>11</v>
      </c>
      <c r="C1426" s="607"/>
      <c r="D1426" s="607"/>
      <c r="E1426" s="607"/>
      <c r="F1426" s="267"/>
      <c r="G1426" s="113"/>
      <c r="H1426" s="267"/>
    </row>
    <row r="1427" spans="1:11">
      <c r="B1427" s="291" t="str">
        <f t="shared" si="53"/>
        <v>11</v>
      </c>
      <c r="C1427" s="607"/>
      <c r="D1427" s="607"/>
      <c r="E1427" s="607"/>
      <c r="F1427" s="267"/>
      <c r="G1427" s="113"/>
      <c r="H1427" s="267"/>
    </row>
    <row r="1428" spans="1:11" s="113" customFormat="1" ht="12.75" customHeight="1">
      <c r="A1428" s="537"/>
      <c r="B1428" s="291" t="str">
        <f t="shared" si="53"/>
        <v>11</v>
      </c>
      <c r="C1428" s="272"/>
      <c r="F1428" s="267"/>
      <c r="H1428" s="267"/>
    </row>
    <row r="1429" spans="1:11" s="113" customFormat="1">
      <c r="A1429" s="537"/>
      <c r="B1429" s="291" t="str">
        <f t="shared" si="53"/>
        <v>11</v>
      </c>
      <c r="C1429" s="319" t="s">
        <v>882</v>
      </c>
      <c r="D1429" s="354">
        <v>1</v>
      </c>
      <c r="E1429" s="314" t="str">
        <f>IF(OR(D1429="",D1429=1),"","a")</f>
        <v/>
      </c>
      <c r="F1429" s="315">
        <v>0</v>
      </c>
      <c r="G1429" s="314" t="str">
        <f>IF(N(D1429)=0,0,"Kn")</f>
        <v>Kn</v>
      </c>
      <c r="H1429" s="316">
        <f>F1429*D1429</f>
        <v>0</v>
      </c>
    </row>
    <row r="1430" spans="1:11" s="113" customFormat="1">
      <c r="A1430" s="537"/>
      <c r="B1430" s="291" t="str">
        <f t="shared" si="53"/>
        <v>11</v>
      </c>
      <c r="C1430" s="305"/>
      <c r="D1430" s="285"/>
      <c r="E1430" s="318"/>
      <c r="F1430" s="292"/>
      <c r="G1430" s="318"/>
      <c r="H1430" s="292"/>
    </row>
    <row r="1431" spans="1:11" s="345" customFormat="1">
      <c r="A1431" s="544"/>
      <c r="B1431" s="346" t="s">
        <v>1660</v>
      </c>
      <c r="C1431" s="608" t="s">
        <v>1454</v>
      </c>
      <c r="D1431" s="609"/>
      <c r="E1431" s="609"/>
      <c r="F1431" s="476"/>
      <c r="G1431" s="335"/>
      <c r="H1431" s="394"/>
    </row>
    <row r="1432" spans="1:11" s="333" customFormat="1">
      <c r="A1432" s="545"/>
      <c r="B1432" s="291" t="str">
        <f t="shared" si="53"/>
        <v>12</v>
      </c>
      <c r="C1432" s="609"/>
      <c r="D1432" s="609"/>
      <c r="E1432" s="609"/>
      <c r="F1432" s="476"/>
      <c r="G1432" s="335"/>
      <c r="H1432" s="394"/>
    </row>
    <row r="1433" spans="1:11" s="383" customFormat="1" ht="12.75" customHeight="1">
      <c r="A1433" s="548"/>
      <c r="B1433" s="291" t="str">
        <f t="shared" si="53"/>
        <v>12</v>
      </c>
      <c r="C1433" s="330"/>
      <c r="D1433" s="330"/>
      <c r="E1433" s="335"/>
      <c r="F1433" s="476"/>
      <c r="G1433" s="335"/>
      <c r="H1433" s="394"/>
    </row>
    <row r="1434" spans="1:11" s="383" customFormat="1">
      <c r="A1434" s="548"/>
      <c r="B1434" s="291" t="str">
        <f t="shared" ref="B1434:B1438" si="54">IF(A1434="",B1433,B1433+1)</f>
        <v>12</v>
      </c>
      <c r="C1434" s="374" t="s">
        <v>882</v>
      </c>
      <c r="D1434" s="361">
        <v>1</v>
      </c>
      <c r="E1434" s="362" t="str">
        <f>IF(OR(D1434="",D1434=1),"","a")</f>
        <v/>
      </c>
      <c r="F1434" s="361">
        <v>0</v>
      </c>
      <c r="G1434" s="362" t="str">
        <f>IF(N(D1434)=0,0,"Kn")</f>
        <v>Kn</v>
      </c>
      <c r="H1434" s="363">
        <f>F1434*D1434</f>
        <v>0</v>
      </c>
    </row>
    <row r="1435" spans="1:11" s="383" customFormat="1">
      <c r="A1435" s="548"/>
      <c r="B1435" s="291" t="str">
        <f t="shared" si="54"/>
        <v>12</v>
      </c>
      <c r="C1435" s="389"/>
      <c r="D1435" s="373"/>
      <c r="E1435" s="453"/>
      <c r="F1435" s="373"/>
      <c r="G1435" s="453"/>
      <c r="H1435" s="454"/>
    </row>
    <row r="1436" spans="1:11">
      <c r="B1436" s="291" t="str">
        <f t="shared" si="54"/>
        <v>12</v>
      </c>
      <c r="C1436" s="296"/>
      <c r="D1436" s="317"/>
      <c r="E1436" s="326"/>
      <c r="F1436" s="317"/>
      <c r="G1436" s="326"/>
      <c r="H1436" s="327"/>
      <c r="J1436" s="467"/>
      <c r="K1436" s="467"/>
    </row>
    <row r="1437" spans="1:11" ht="13.5" thickBot="1">
      <c r="B1437" s="291" t="str">
        <f t="shared" si="54"/>
        <v>12</v>
      </c>
      <c r="C1437" s="296"/>
      <c r="D1437" s="317"/>
      <c r="E1437" s="326"/>
      <c r="F1437" s="317"/>
      <c r="G1437" s="326"/>
      <c r="H1437" s="327"/>
    </row>
    <row r="1438" spans="1:11" ht="13.5" thickBot="1">
      <c r="B1438" s="291" t="str">
        <f t="shared" si="54"/>
        <v>12</v>
      </c>
      <c r="C1438" s="610" t="s">
        <v>1455</v>
      </c>
      <c r="D1438" s="611"/>
      <c r="E1438" s="611"/>
      <c r="F1438" s="336"/>
      <c r="G1438" s="337" t="s">
        <v>996</v>
      </c>
      <c r="H1438" s="338">
        <f>SUM(H1369:H1437)</f>
        <v>0</v>
      </c>
    </row>
    <row r="1439" spans="1:11">
      <c r="B1439" s="84"/>
      <c r="C1439" s="377"/>
      <c r="D1439" s="377"/>
      <c r="E1439" s="377"/>
      <c r="F1439" s="299"/>
      <c r="G1439" s="378"/>
      <c r="H1439" s="300"/>
    </row>
    <row r="1440" spans="1:11" s="113" customFormat="1">
      <c r="A1440" s="537"/>
      <c r="B1440" s="84"/>
      <c r="C1440" s="377"/>
      <c r="D1440" s="377"/>
      <c r="E1440" s="377"/>
      <c r="F1440" s="299"/>
      <c r="G1440" s="378"/>
      <c r="H1440" s="300"/>
    </row>
    <row r="1441" spans="1:8" s="113" customFormat="1" ht="13.5" thickBot="1">
      <c r="A1441" s="537"/>
      <c r="B1441" s="84"/>
      <c r="C1441" s="377"/>
      <c r="D1441" s="377"/>
      <c r="E1441" s="377"/>
      <c r="F1441" s="299"/>
      <c r="G1441" s="378"/>
      <c r="H1441" s="300"/>
    </row>
    <row r="1442" spans="1:8" s="345" customFormat="1" ht="13.5" thickBot="1">
      <c r="A1442" s="544"/>
      <c r="B1442" s="342" t="s">
        <v>1456</v>
      </c>
      <c r="C1442" s="598" t="s">
        <v>1457</v>
      </c>
      <c r="D1442" s="598"/>
      <c r="E1442" s="598"/>
      <c r="F1442" s="599"/>
      <c r="G1442" s="343"/>
      <c r="H1442" s="477"/>
    </row>
    <row r="1443" spans="1:8" ht="12.75" customHeight="1">
      <c r="A1443" s="542"/>
      <c r="B1443" s="288"/>
      <c r="C1443" s="478"/>
      <c r="D1443" s="478"/>
      <c r="E1443" s="478"/>
      <c r="F1443" s="284"/>
    </row>
    <row r="1444" spans="1:8" s="113" customFormat="1">
      <c r="A1444" s="537"/>
      <c r="B1444" s="429">
        <v>1</v>
      </c>
      <c r="C1444" s="600" t="s">
        <v>1458</v>
      </c>
      <c r="D1444" s="600"/>
      <c r="E1444" s="600"/>
      <c r="F1444" s="267"/>
      <c r="H1444" s="267"/>
    </row>
    <row r="1445" spans="1:8" s="113" customFormat="1">
      <c r="A1445" s="537"/>
      <c r="B1445" s="291">
        <f t="shared" ref="B1445:B1464" si="55">IF(A1445="",B1444,B1444+1)</f>
        <v>1</v>
      </c>
      <c r="C1445" s="600"/>
      <c r="D1445" s="600"/>
      <c r="E1445" s="600"/>
      <c r="F1445" s="267"/>
      <c r="H1445" s="267"/>
    </row>
    <row r="1446" spans="1:8" s="113" customFormat="1">
      <c r="A1446" s="537"/>
      <c r="B1446" s="291">
        <f t="shared" si="55"/>
        <v>1</v>
      </c>
      <c r="C1446" s="600"/>
      <c r="D1446" s="600"/>
      <c r="E1446" s="600"/>
      <c r="F1446" s="267"/>
      <c r="H1446" s="267"/>
    </row>
    <row r="1447" spans="1:8" s="113" customFormat="1">
      <c r="A1447" s="537"/>
      <c r="B1447" s="291">
        <f t="shared" si="55"/>
        <v>1</v>
      </c>
      <c r="C1447" s="600"/>
      <c r="D1447" s="600"/>
      <c r="E1447" s="600"/>
      <c r="F1447" s="267"/>
      <c r="H1447" s="267"/>
    </row>
    <row r="1448" spans="1:8" s="113" customFormat="1">
      <c r="A1448" s="537"/>
      <c r="B1448" s="291">
        <f t="shared" si="55"/>
        <v>1</v>
      </c>
      <c r="C1448" s="402"/>
      <c r="D1448" s="402"/>
      <c r="E1448" s="402"/>
      <c r="F1448" s="267"/>
      <c r="H1448" s="267"/>
    </row>
    <row r="1449" spans="1:8" s="113" customFormat="1">
      <c r="A1449" s="537"/>
      <c r="B1449" s="291">
        <f t="shared" si="55"/>
        <v>1</v>
      </c>
      <c r="C1449" s="402" t="s">
        <v>1459</v>
      </c>
      <c r="D1449" s="402"/>
      <c r="E1449" s="402"/>
      <c r="F1449" s="267"/>
      <c r="H1449" s="267"/>
    </row>
    <row r="1450" spans="1:8" s="126" customFormat="1">
      <c r="A1450" s="538"/>
      <c r="B1450" s="291">
        <f t="shared" si="55"/>
        <v>1</v>
      </c>
      <c r="C1450" s="302" t="s">
        <v>986</v>
      </c>
      <c r="D1450" s="302">
        <v>90</v>
      </c>
      <c r="E1450" s="303" t="str">
        <f>IF(OR(D1450="",D1450=1),"","a")</f>
        <v>a</v>
      </c>
      <c r="F1450" s="403">
        <v>0</v>
      </c>
      <c r="G1450" s="303" t="str">
        <f>IF(N(D1450)=0,0,"Kn")</f>
        <v>Kn</v>
      </c>
      <c r="H1450" s="304">
        <f>IF(N(D1450)=0,0,F1450*D1450)</f>
        <v>0</v>
      </c>
    </row>
    <row r="1451" spans="1:8" s="113" customFormat="1">
      <c r="A1451" s="537"/>
      <c r="B1451" s="291">
        <f t="shared" si="55"/>
        <v>1</v>
      </c>
      <c r="C1451" s="402" t="s">
        <v>1460</v>
      </c>
      <c r="D1451" s="402"/>
      <c r="E1451" s="402"/>
      <c r="F1451" s="267"/>
      <c r="H1451" s="267"/>
    </row>
    <row r="1452" spans="1:8" s="126" customFormat="1">
      <c r="A1452" s="538"/>
      <c r="B1452" s="291">
        <f t="shared" si="55"/>
        <v>1</v>
      </c>
      <c r="C1452" s="302" t="s">
        <v>28</v>
      </c>
      <c r="D1452" s="302">
        <v>35</v>
      </c>
      <c r="E1452" s="303" t="str">
        <f>IF(OR(D1452="",D1452=1),"","a")</f>
        <v>a</v>
      </c>
      <c r="F1452" s="403">
        <v>0</v>
      </c>
      <c r="G1452" s="303" t="str">
        <f>IF(N(D1452)=0,0,"Kn")</f>
        <v>Kn</v>
      </c>
      <c r="H1452" s="304">
        <f>IF(N(D1452)=0,0,F1452*D1452)</f>
        <v>0</v>
      </c>
    </row>
    <row r="1453" spans="1:8" s="126" customFormat="1">
      <c r="A1453" s="538"/>
      <c r="B1453" s="291">
        <f t="shared" si="55"/>
        <v>1</v>
      </c>
      <c r="C1453" s="305"/>
      <c r="D1453" s="305"/>
      <c r="E1453" s="306"/>
      <c r="F1453" s="307"/>
      <c r="G1453" s="306"/>
      <c r="H1453" s="307"/>
    </row>
    <row r="1454" spans="1:8" s="113" customFormat="1">
      <c r="A1454" s="537"/>
      <c r="B1454" s="346" t="s">
        <v>600</v>
      </c>
      <c r="C1454" s="600" t="s">
        <v>1461</v>
      </c>
      <c r="D1454" s="600"/>
      <c r="E1454" s="600"/>
      <c r="F1454" s="267"/>
      <c r="H1454" s="267"/>
    </row>
    <row r="1455" spans="1:8" s="113" customFormat="1">
      <c r="A1455" s="537"/>
      <c r="B1455" s="291" t="str">
        <f t="shared" si="55"/>
        <v>2</v>
      </c>
      <c r="C1455" s="600"/>
      <c r="D1455" s="600"/>
      <c r="E1455" s="600"/>
      <c r="F1455" s="267"/>
      <c r="H1455" s="267"/>
    </row>
    <row r="1456" spans="1:8" s="113" customFormat="1">
      <c r="A1456" s="537"/>
      <c r="B1456" s="291" t="str">
        <f t="shared" si="55"/>
        <v>2</v>
      </c>
      <c r="C1456" s="600"/>
      <c r="D1456" s="600"/>
      <c r="E1456" s="600"/>
      <c r="F1456" s="267"/>
      <c r="H1456" s="267"/>
    </row>
    <row r="1457" spans="1:11" s="113" customFormat="1">
      <c r="A1457" s="537"/>
      <c r="B1457" s="291" t="str">
        <f t="shared" si="55"/>
        <v>2</v>
      </c>
      <c r="C1457" s="600"/>
      <c r="D1457" s="600"/>
      <c r="E1457" s="600"/>
      <c r="F1457" s="267"/>
      <c r="H1457" s="267"/>
    </row>
    <row r="1458" spans="1:11" s="113" customFormat="1">
      <c r="A1458" s="537"/>
      <c r="B1458" s="291" t="str">
        <f t="shared" si="55"/>
        <v>2</v>
      </c>
      <c r="C1458" s="402"/>
      <c r="D1458" s="402"/>
      <c r="E1458" s="402"/>
      <c r="F1458" s="267"/>
      <c r="H1458" s="267"/>
    </row>
    <row r="1459" spans="1:11" s="126" customFormat="1">
      <c r="A1459" s="538"/>
      <c r="B1459" s="291" t="str">
        <f t="shared" si="55"/>
        <v>2</v>
      </c>
      <c r="C1459" s="601" t="s">
        <v>1462</v>
      </c>
      <c r="D1459" s="601"/>
      <c r="E1459" s="601"/>
      <c r="F1459" s="269"/>
      <c r="H1459" s="269"/>
    </row>
    <row r="1460" spans="1:11" s="323" customFormat="1">
      <c r="A1460" s="543"/>
      <c r="B1460" s="291" t="str">
        <f t="shared" si="55"/>
        <v>2</v>
      </c>
      <c r="C1460" s="450" t="s">
        <v>11</v>
      </c>
      <c r="D1460" s="313">
        <v>20</v>
      </c>
      <c r="E1460" s="320" t="str">
        <f>IF(OR(D1460="",D1460=1),"","a")</f>
        <v>a</v>
      </c>
      <c r="F1460" s="321">
        <v>0</v>
      </c>
      <c r="G1460" s="320" t="str">
        <f>IF(N(D1460)=0,0,"Kn")</f>
        <v>Kn</v>
      </c>
      <c r="H1460" s="321">
        <f>D1460*F1460</f>
        <v>0</v>
      </c>
      <c r="J1460" s="317"/>
      <c r="K1460" s="317"/>
    </row>
    <row r="1461" spans="1:11" s="126" customFormat="1">
      <c r="A1461" s="538"/>
      <c r="B1461" s="291" t="str">
        <f t="shared" si="55"/>
        <v>2</v>
      </c>
      <c r="C1461" s="305"/>
      <c r="D1461" s="305"/>
      <c r="E1461" s="306"/>
      <c r="F1461" s="307"/>
      <c r="G1461" s="306"/>
      <c r="H1461" s="307"/>
    </row>
    <row r="1462" spans="1:11" s="323" customFormat="1">
      <c r="A1462" s="543"/>
      <c r="B1462" s="291" t="str">
        <f t="shared" si="55"/>
        <v>2</v>
      </c>
      <c r="C1462" s="479"/>
      <c r="D1462" s="317"/>
      <c r="E1462" s="326"/>
      <c r="F1462" s="327"/>
      <c r="G1462" s="326"/>
      <c r="H1462" s="327"/>
      <c r="J1462" s="317"/>
      <c r="K1462" s="317"/>
    </row>
    <row r="1463" spans="1:11" s="113" customFormat="1" ht="13.5" thickBot="1">
      <c r="A1463" s="537"/>
      <c r="B1463" s="291" t="str">
        <f t="shared" si="55"/>
        <v>2</v>
      </c>
      <c r="C1463" s="398"/>
      <c r="F1463" s="267"/>
      <c r="H1463" s="267"/>
    </row>
    <row r="1464" spans="1:11" s="113" customFormat="1" ht="13.5" thickBot="1">
      <c r="A1464" s="537"/>
      <c r="B1464" s="291" t="str">
        <f t="shared" si="55"/>
        <v>2</v>
      </c>
      <c r="C1464" s="602" t="s">
        <v>1463</v>
      </c>
      <c r="D1464" s="603"/>
      <c r="E1464" s="603"/>
      <c r="F1464" s="480"/>
      <c r="G1464" s="368" t="s">
        <v>996</v>
      </c>
      <c r="H1464" s="369">
        <f>SUM(H1444:H1463)</f>
        <v>0</v>
      </c>
    </row>
    <row r="1465" spans="1:11" s="113" customFormat="1">
      <c r="A1465" s="537"/>
      <c r="B1465" s="84"/>
      <c r="C1465" s="377"/>
      <c r="D1465" s="377"/>
      <c r="E1465" s="377"/>
      <c r="F1465" s="299"/>
      <c r="G1465" s="378"/>
      <c r="H1465" s="300"/>
    </row>
    <row r="1466" spans="1:11" s="113" customFormat="1">
      <c r="A1466" s="537"/>
      <c r="B1466" s="84"/>
      <c r="C1466" s="377"/>
      <c r="D1466" s="377"/>
      <c r="E1466" s="377"/>
      <c r="F1466" s="299"/>
      <c r="G1466" s="378"/>
      <c r="H1466" s="300"/>
    </row>
    <row r="1467" spans="1:11" s="113" customFormat="1">
      <c r="A1467" s="537"/>
      <c r="B1467" s="84"/>
      <c r="C1467" s="377"/>
      <c r="D1467" s="377"/>
      <c r="E1467" s="377"/>
      <c r="F1467" s="299"/>
      <c r="G1467" s="378"/>
      <c r="H1467" s="300"/>
    </row>
    <row r="1468" spans="1:11" s="113" customFormat="1">
      <c r="A1468" s="537"/>
      <c r="B1468" s="84"/>
      <c r="C1468" s="377"/>
      <c r="D1468" s="377"/>
      <c r="E1468" s="377"/>
      <c r="F1468" s="299"/>
      <c r="G1468" s="378"/>
      <c r="H1468" s="300"/>
    </row>
    <row r="1469" spans="1:11" s="113" customFormat="1">
      <c r="A1469" s="537"/>
      <c r="B1469" s="84"/>
      <c r="C1469" s="377"/>
      <c r="D1469" s="377"/>
      <c r="E1469" s="377"/>
      <c r="F1469" s="299"/>
      <c r="G1469" s="378"/>
      <c r="H1469" s="300"/>
    </row>
    <row r="1470" spans="1:11" s="113" customFormat="1">
      <c r="A1470" s="537"/>
      <c r="B1470" s="84"/>
      <c r="C1470" s="377"/>
      <c r="D1470" s="377"/>
      <c r="E1470" s="377"/>
      <c r="F1470" s="299"/>
      <c r="G1470" s="378"/>
      <c r="H1470" s="300"/>
    </row>
    <row r="1471" spans="1:11" s="113" customFormat="1">
      <c r="A1471" s="537"/>
      <c r="B1471" s="84"/>
      <c r="C1471" s="377"/>
      <c r="D1471" s="377"/>
      <c r="E1471" s="377"/>
      <c r="F1471" s="299"/>
      <c r="G1471" s="378"/>
      <c r="H1471" s="300"/>
    </row>
    <row r="1472" spans="1:11" s="113" customFormat="1">
      <c r="A1472" s="537"/>
      <c r="B1472" s="84"/>
      <c r="C1472" s="377"/>
      <c r="D1472" s="377"/>
      <c r="E1472" s="377"/>
      <c r="F1472" s="299"/>
      <c r="G1472" s="378"/>
      <c r="H1472" s="300"/>
    </row>
    <row r="1473" spans="1:11" s="113" customFormat="1">
      <c r="A1473" s="537"/>
      <c r="B1473" s="288"/>
      <c r="C1473" s="289"/>
      <c r="D1473" s="289"/>
      <c r="E1473" s="289"/>
      <c r="F1473" s="282"/>
      <c r="G1473" s="282"/>
      <c r="H1473" s="284"/>
    </row>
    <row r="1474" spans="1:11" s="113" customFormat="1">
      <c r="A1474" s="537"/>
      <c r="B1474" s="481"/>
      <c r="C1474" s="339"/>
      <c r="D1474" s="339"/>
      <c r="E1474" s="339"/>
      <c r="F1474" s="285"/>
      <c r="G1474" s="340"/>
      <c r="H1474" s="292"/>
    </row>
    <row r="1475" spans="1:11" s="113" customFormat="1">
      <c r="A1475" s="537"/>
      <c r="B1475" s="84"/>
      <c r="C1475" s="339"/>
      <c r="D1475" s="339"/>
      <c r="E1475" s="339"/>
      <c r="F1475" s="285"/>
      <c r="G1475" s="340"/>
      <c r="H1475" s="292"/>
    </row>
    <row r="1476" spans="1:11" ht="12.75" customHeight="1" thickBot="1">
      <c r="A1476" s="542"/>
      <c r="B1476" s="84"/>
    </row>
    <row r="1477" spans="1:11" ht="18.75" thickBot="1">
      <c r="B1477" s="84"/>
      <c r="C1477" s="595" t="s">
        <v>1464</v>
      </c>
      <c r="D1477" s="596"/>
      <c r="E1477" s="596"/>
      <c r="F1477" s="604"/>
      <c r="J1477" s="467"/>
      <c r="K1477" s="467"/>
    </row>
    <row r="1478" spans="1:11" ht="18">
      <c r="B1478" s="84"/>
      <c r="C1478" s="482"/>
      <c r="D1478" s="482"/>
      <c r="E1478" s="482"/>
      <c r="F1478" s="482"/>
      <c r="J1478" s="467"/>
      <c r="K1478" s="467"/>
    </row>
    <row r="1479" spans="1:11" ht="15.75">
      <c r="B1479" s="84"/>
      <c r="C1479" s="483"/>
      <c r="D1479" s="483"/>
      <c r="E1479" s="483"/>
      <c r="F1479" s="483"/>
    </row>
    <row r="1480" spans="1:11" ht="13.5" thickBot="1">
      <c r="B1480" s="288"/>
      <c r="C1480" s="289"/>
      <c r="D1480" s="289"/>
      <c r="E1480" s="289"/>
    </row>
    <row r="1481" spans="1:11" s="383" customFormat="1" ht="13.5" thickBot="1">
      <c r="A1481" s="548"/>
      <c r="B1481" s="341"/>
      <c r="C1481" s="593" t="s">
        <v>1465</v>
      </c>
      <c r="D1481" s="594"/>
      <c r="E1481" s="594"/>
      <c r="F1481" s="594"/>
      <c r="G1481" s="484" t="s">
        <v>996</v>
      </c>
      <c r="H1481" s="485">
        <f>H164</f>
        <v>0</v>
      </c>
    </row>
    <row r="1482" spans="1:11" s="383" customFormat="1" ht="13.5" thickBot="1">
      <c r="A1482" s="548"/>
      <c r="B1482" s="341"/>
      <c r="C1482" s="486"/>
      <c r="D1482" s="486"/>
      <c r="E1482" s="486"/>
      <c r="F1482" s="486"/>
      <c r="G1482" s="487"/>
      <c r="H1482" s="488"/>
    </row>
    <row r="1483" spans="1:11" s="383" customFormat="1" ht="13.5" thickBot="1">
      <c r="A1483" s="548"/>
      <c r="B1483" s="341"/>
      <c r="C1483" s="593" t="s">
        <v>1466</v>
      </c>
      <c r="D1483" s="594"/>
      <c r="E1483" s="594"/>
      <c r="F1483" s="594"/>
      <c r="G1483" s="484" t="s">
        <v>996</v>
      </c>
      <c r="H1483" s="485">
        <f>H624</f>
        <v>0</v>
      </c>
    </row>
    <row r="1484" spans="1:11" s="383" customFormat="1" ht="13.5" thickBot="1">
      <c r="A1484" s="548"/>
      <c r="B1484" s="341"/>
      <c r="C1484" s="486"/>
      <c r="D1484" s="486"/>
      <c r="E1484" s="486"/>
      <c r="F1484" s="486"/>
      <c r="G1484" s="487"/>
      <c r="H1484" s="488"/>
    </row>
    <row r="1485" spans="1:11" s="383" customFormat="1" ht="13.5" thickBot="1">
      <c r="A1485" s="548"/>
      <c r="B1485" s="341"/>
      <c r="C1485" s="593" t="s">
        <v>1467</v>
      </c>
      <c r="D1485" s="594"/>
      <c r="E1485" s="594"/>
      <c r="F1485" s="594"/>
      <c r="G1485" s="484" t="s">
        <v>996</v>
      </c>
      <c r="H1485" s="485">
        <f>H732</f>
        <v>0</v>
      </c>
    </row>
    <row r="1486" spans="1:11" s="383" customFormat="1" ht="13.5" thickBot="1">
      <c r="A1486" s="548"/>
      <c r="B1486" s="341"/>
      <c r="C1486" s="486"/>
      <c r="D1486" s="486"/>
      <c r="E1486" s="486"/>
      <c r="F1486" s="486"/>
      <c r="G1486" s="487"/>
      <c r="H1486" s="488"/>
    </row>
    <row r="1487" spans="1:11" s="383" customFormat="1" ht="13.5" thickBot="1">
      <c r="A1487" s="548"/>
      <c r="B1487" s="341"/>
      <c r="C1487" s="593" t="s">
        <v>1468</v>
      </c>
      <c r="D1487" s="594"/>
      <c r="E1487" s="594"/>
      <c r="F1487" s="594"/>
      <c r="G1487" s="484" t="s">
        <v>996</v>
      </c>
      <c r="H1487" s="485">
        <f>H1022</f>
        <v>0</v>
      </c>
    </row>
    <row r="1488" spans="1:11" s="383" customFormat="1" ht="13.5" thickBot="1">
      <c r="A1488" s="548"/>
      <c r="B1488" s="341"/>
      <c r="C1488" s="486"/>
      <c r="D1488" s="486"/>
      <c r="E1488" s="486"/>
      <c r="F1488" s="486"/>
      <c r="G1488" s="487"/>
      <c r="H1488" s="488"/>
    </row>
    <row r="1489" spans="1:12" s="383" customFormat="1" ht="13.5" thickBot="1">
      <c r="A1489" s="548"/>
      <c r="B1489" s="341"/>
      <c r="C1489" s="597" t="s">
        <v>1469</v>
      </c>
      <c r="D1489" s="598"/>
      <c r="E1489" s="598"/>
      <c r="F1489" s="599"/>
      <c r="G1489" s="484" t="s">
        <v>996</v>
      </c>
      <c r="H1489" s="485">
        <f>H1361</f>
        <v>0</v>
      </c>
    </row>
    <row r="1490" spans="1:12" s="383" customFormat="1" ht="13.5" thickBot="1">
      <c r="A1490" s="548"/>
      <c r="B1490" s="341"/>
      <c r="C1490" s="486"/>
      <c r="D1490" s="486"/>
      <c r="E1490" s="486"/>
      <c r="F1490" s="486"/>
      <c r="G1490" s="487"/>
      <c r="H1490" s="488"/>
    </row>
    <row r="1491" spans="1:12" s="383" customFormat="1" ht="13.5" thickBot="1">
      <c r="A1491" s="548"/>
      <c r="B1491" s="341"/>
      <c r="C1491" s="593" t="s">
        <v>1470</v>
      </c>
      <c r="D1491" s="594"/>
      <c r="E1491" s="594"/>
      <c r="F1491" s="594"/>
      <c r="G1491" s="484" t="s">
        <v>996</v>
      </c>
      <c r="H1491" s="485">
        <f>H1438</f>
        <v>0</v>
      </c>
    </row>
    <row r="1492" spans="1:12" ht="13.5" thickBot="1">
      <c r="B1492" s="84"/>
      <c r="C1492" s="489"/>
      <c r="D1492" s="489"/>
      <c r="E1492" s="489"/>
      <c r="F1492" s="489"/>
      <c r="G1492" s="340"/>
      <c r="H1492" s="292"/>
    </row>
    <row r="1493" spans="1:12" s="383" customFormat="1" ht="13.5" thickBot="1">
      <c r="A1493" s="548"/>
      <c r="B1493" s="341"/>
      <c r="C1493" s="593" t="s">
        <v>1471</v>
      </c>
      <c r="D1493" s="594"/>
      <c r="E1493" s="594"/>
      <c r="F1493" s="594"/>
      <c r="G1493" s="484" t="s">
        <v>996</v>
      </c>
      <c r="H1493" s="485">
        <f>H1464</f>
        <v>0</v>
      </c>
    </row>
    <row r="1494" spans="1:12">
      <c r="B1494" s="84"/>
      <c r="C1494" s="489"/>
      <c r="D1494" s="489"/>
      <c r="E1494" s="489"/>
      <c r="F1494" s="489"/>
      <c r="G1494" s="340"/>
      <c r="H1494" s="292"/>
    </row>
    <row r="1495" spans="1:12">
      <c r="B1495" s="84"/>
      <c r="C1495" s="489"/>
      <c r="D1495" s="489"/>
      <c r="E1495" s="489"/>
      <c r="F1495" s="489"/>
      <c r="G1495" s="340"/>
      <c r="H1495" s="292"/>
    </row>
    <row r="1496" spans="1:12">
      <c r="B1496" s="84"/>
      <c r="C1496" s="489"/>
      <c r="D1496" s="489"/>
      <c r="E1496" s="489"/>
      <c r="F1496" s="489"/>
      <c r="G1496" s="340"/>
      <c r="H1496" s="292"/>
    </row>
    <row r="1497" spans="1:12" ht="13.5" thickBot="1">
      <c r="B1497" s="285"/>
      <c r="C1497" s="490"/>
      <c r="D1497" s="491"/>
      <c r="E1497" s="491"/>
      <c r="F1497" s="491"/>
    </row>
    <row r="1498" spans="1:12" ht="18.75" thickBot="1">
      <c r="B1498" s="492"/>
      <c r="C1498" s="595" t="s">
        <v>1472</v>
      </c>
      <c r="D1498" s="596"/>
      <c r="E1498" s="596"/>
      <c r="F1498" s="596"/>
      <c r="G1498" s="337" t="s">
        <v>996</v>
      </c>
      <c r="H1498" s="493">
        <f>SUM(H1481:H1497)</f>
        <v>0</v>
      </c>
    </row>
    <row r="1499" spans="1:12" ht="18.75" thickBot="1">
      <c r="B1499" s="492"/>
      <c r="C1499" s="492"/>
      <c r="D1499" s="492"/>
      <c r="E1499" s="494"/>
      <c r="F1499" s="494"/>
      <c r="G1499" s="495"/>
      <c r="H1499" s="496"/>
    </row>
    <row r="1500" spans="1:12" ht="18.75" thickBot="1">
      <c r="B1500" s="492"/>
      <c r="C1500" s="595" t="s">
        <v>1473</v>
      </c>
      <c r="D1500" s="596"/>
      <c r="E1500" s="596"/>
      <c r="F1500" s="596"/>
      <c r="G1500" s="337" t="s">
        <v>996</v>
      </c>
      <c r="H1500" s="493">
        <f>H1498*0.25</f>
        <v>0</v>
      </c>
      <c r="J1500" s="285"/>
      <c r="K1500" s="318"/>
      <c r="L1500" s="285"/>
    </row>
    <row r="1501" spans="1:12" s="492" customFormat="1" ht="18.75" thickBot="1">
      <c r="A1501" s="552"/>
      <c r="C1501" s="497"/>
      <c r="H1501" s="498"/>
      <c r="J1501" s="499"/>
      <c r="K1501" s="500"/>
      <c r="L1501" s="499"/>
    </row>
    <row r="1502" spans="1:12" s="492" customFormat="1" ht="18.75" thickBot="1">
      <c r="A1502" s="552"/>
      <c r="C1502" s="595" t="s">
        <v>1474</v>
      </c>
      <c r="D1502" s="596"/>
      <c r="E1502" s="596"/>
      <c r="F1502" s="596"/>
      <c r="G1502" s="337" t="s">
        <v>996</v>
      </c>
      <c r="H1502" s="493">
        <f>SUM(H1498:H1501)</f>
        <v>0</v>
      </c>
      <c r="J1502" s="499"/>
      <c r="K1502" s="500"/>
      <c r="L1502" s="499"/>
    </row>
    <row r="1503" spans="1:12" s="492" customFormat="1" ht="18">
      <c r="A1503" s="552"/>
      <c r="C1503" s="482"/>
      <c r="D1503" s="482"/>
      <c r="E1503" s="482"/>
      <c r="F1503" s="482"/>
      <c r="G1503" s="340"/>
      <c r="H1503" s="496"/>
      <c r="J1503" s="499"/>
      <c r="K1503" s="500"/>
      <c r="L1503" s="499"/>
    </row>
    <row r="1504" spans="1:12" s="492" customFormat="1" ht="18">
      <c r="A1504" s="552"/>
      <c r="C1504" s="482"/>
      <c r="D1504" s="482"/>
      <c r="E1504" s="482"/>
      <c r="F1504" s="482"/>
      <c r="G1504" s="340"/>
      <c r="H1504" s="496"/>
      <c r="J1504" s="499"/>
      <c r="K1504" s="500"/>
      <c r="L1504" s="499"/>
    </row>
    <row r="1505" spans="1:12" s="492" customFormat="1" ht="18">
      <c r="A1505" s="552"/>
      <c r="B1505" s="282"/>
      <c r="C1505" s="283"/>
      <c r="D1505" s="282"/>
      <c r="E1505" s="282"/>
      <c r="F1505" s="282"/>
      <c r="G1505" s="282"/>
      <c r="H1505" s="284"/>
      <c r="J1505" s="499"/>
      <c r="K1505" s="500"/>
      <c r="L1505" s="499"/>
    </row>
    <row r="1506" spans="1:12" s="492" customFormat="1" ht="18">
      <c r="A1506" s="552"/>
      <c r="B1506" s="282"/>
      <c r="C1506" s="295"/>
      <c r="D1506" s="282"/>
      <c r="E1506" s="282"/>
      <c r="F1506" s="282"/>
      <c r="G1506" s="282"/>
      <c r="H1506" s="284"/>
      <c r="J1506" s="499"/>
      <c r="K1506" s="500"/>
      <c r="L1506" s="499"/>
    </row>
    <row r="1507" spans="1:12" s="492" customFormat="1" ht="18">
      <c r="A1507" s="552"/>
      <c r="B1507" s="282"/>
      <c r="C1507" s="283"/>
      <c r="D1507" s="282"/>
      <c r="E1507" s="282"/>
      <c r="F1507" s="282"/>
      <c r="G1507" s="282"/>
      <c r="H1507" s="284"/>
      <c r="J1507" s="499"/>
      <c r="K1507" s="500"/>
      <c r="L1507" s="499"/>
    </row>
    <row r="1508" spans="1:12">
      <c r="C1508" s="283" t="s">
        <v>1475</v>
      </c>
      <c r="E1508" s="501"/>
      <c r="J1508" s="285"/>
      <c r="K1508" s="318"/>
      <c r="L1508" s="285"/>
    </row>
    <row r="1509" spans="1:12">
      <c r="C1509" s="283" t="s">
        <v>1476</v>
      </c>
      <c r="J1509" s="285"/>
      <c r="K1509" s="318"/>
      <c r="L1509" s="285"/>
    </row>
    <row r="1510" spans="1:12">
      <c r="J1510" s="285"/>
      <c r="K1510" s="318"/>
      <c r="L1510" s="285"/>
    </row>
    <row r="1511" spans="1:12">
      <c r="J1511" s="285"/>
      <c r="K1511" s="318"/>
      <c r="L1511" s="285"/>
    </row>
    <row r="1512" spans="1:12">
      <c r="J1512" s="285"/>
      <c r="K1512" s="318"/>
      <c r="L1512" s="285"/>
    </row>
    <row r="1513" spans="1:12">
      <c r="J1513" s="285"/>
      <c r="K1513" s="318"/>
      <c r="L1513" s="285"/>
    </row>
    <row r="1514" spans="1:12">
      <c r="J1514" s="285"/>
      <c r="K1514" s="318"/>
      <c r="L1514" s="285"/>
    </row>
  </sheetData>
  <mergeCells count="309">
    <mergeCell ref="B10:H10"/>
    <mergeCell ref="B11:H11"/>
    <mergeCell ref="B17:H17"/>
    <mergeCell ref="B1:H1"/>
    <mergeCell ref="B3:H3"/>
    <mergeCell ref="B4:H4"/>
    <mergeCell ref="B5:H5"/>
    <mergeCell ref="B6:H6"/>
    <mergeCell ref="B7:H7"/>
    <mergeCell ref="B8:H8"/>
    <mergeCell ref="B9:H9"/>
    <mergeCell ref="C43:E47"/>
    <mergeCell ref="C64:E69"/>
    <mergeCell ref="C73:E76"/>
    <mergeCell ref="C81:E84"/>
    <mergeCell ref="C88:E91"/>
    <mergeCell ref="C96:E97"/>
    <mergeCell ref="B24:H24"/>
    <mergeCell ref="B26:H26"/>
    <mergeCell ref="B28:H28"/>
    <mergeCell ref="B33:H33"/>
    <mergeCell ref="C38:E39"/>
    <mergeCell ref="C41:F41"/>
    <mergeCell ref="C166:F166"/>
    <mergeCell ref="C168:E175"/>
    <mergeCell ref="D176:E176"/>
    <mergeCell ref="C177:E218"/>
    <mergeCell ref="C234:E259"/>
    <mergeCell ref="C260:E285"/>
    <mergeCell ref="C101:E105"/>
    <mergeCell ref="C118:E126"/>
    <mergeCell ref="C139:E140"/>
    <mergeCell ref="C144:E145"/>
    <mergeCell ref="C155:E158"/>
    <mergeCell ref="C164:E164"/>
    <mergeCell ref="C417:E423"/>
    <mergeCell ref="C424:E428"/>
    <mergeCell ref="C429:E440"/>
    <mergeCell ref="C449:E452"/>
    <mergeCell ref="C456:E459"/>
    <mergeCell ref="D460:E460"/>
    <mergeCell ref="C286:E311"/>
    <mergeCell ref="C312:E337"/>
    <mergeCell ref="C338:E368"/>
    <mergeCell ref="C369:E395"/>
    <mergeCell ref="C396:E407"/>
    <mergeCell ref="C408:E416"/>
    <mergeCell ref="D467:E467"/>
    <mergeCell ref="C468:E468"/>
    <mergeCell ref="C469:E469"/>
    <mergeCell ref="C470:E470"/>
    <mergeCell ref="C471:E471"/>
    <mergeCell ref="C472:E473"/>
    <mergeCell ref="D461:E461"/>
    <mergeCell ref="D462:E462"/>
    <mergeCell ref="D463:E463"/>
    <mergeCell ref="D464:E464"/>
    <mergeCell ref="D465:E465"/>
    <mergeCell ref="D466:E466"/>
    <mergeCell ref="C560:E564"/>
    <mergeCell ref="C572:E579"/>
    <mergeCell ref="C580:E581"/>
    <mergeCell ref="C585:E592"/>
    <mergeCell ref="C593:E594"/>
    <mergeCell ref="C598:E600"/>
    <mergeCell ref="C477:E480"/>
    <mergeCell ref="C481:E482"/>
    <mergeCell ref="C491:E494"/>
    <mergeCell ref="C501:E507"/>
    <mergeCell ref="C514:E515"/>
    <mergeCell ref="C556:E559"/>
    <mergeCell ref="D634:F634"/>
    <mergeCell ref="D635:F635"/>
    <mergeCell ref="D636:F636"/>
    <mergeCell ref="D637:F637"/>
    <mergeCell ref="D638:F638"/>
    <mergeCell ref="D639:F639"/>
    <mergeCell ref="C605:E606"/>
    <mergeCell ref="C610:E611"/>
    <mergeCell ref="C615:E618"/>
    <mergeCell ref="C624:E624"/>
    <mergeCell ref="C627:F627"/>
    <mergeCell ref="C629:E633"/>
    <mergeCell ref="D654:F654"/>
    <mergeCell ref="D655:F655"/>
    <mergeCell ref="D656:F656"/>
    <mergeCell ref="C660:E663"/>
    <mergeCell ref="D664:F664"/>
    <mergeCell ref="D665:F665"/>
    <mergeCell ref="C640:E642"/>
    <mergeCell ref="C646:E649"/>
    <mergeCell ref="D650:F650"/>
    <mergeCell ref="D651:F651"/>
    <mergeCell ref="D652:E652"/>
    <mergeCell ref="D653:F653"/>
    <mergeCell ref="C678:E678"/>
    <mergeCell ref="C679:E679"/>
    <mergeCell ref="C685:E690"/>
    <mergeCell ref="C701:E703"/>
    <mergeCell ref="C707:E709"/>
    <mergeCell ref="C713:E715"/>
    <mergeCell ref="D666:E666"/>
    <mergeCell ref="D667:F667"/>
    <mergeCell ref="D668:F668"/>
    <mergeCell ref="D669:F669"/>
    <mergeCell ref="D670:F670"/>
    <mergeCell ref="C674:E677"/>
    <mergeCell ref="D748:E748"/>
    <mergeCell ref="D749:E749"/>
    <mergeCell ref="D750:E750"/>
    <mergeCell ref="C753:E754"/>
    <mergeCell ref="C755:E755"/>
    <mergeCell ref="C756:E756"/>
    <mergeCell ref="C719:E720"/>
    <mergeCell ref="C724:E726"/>
    <mergeCell ref="C732:E732"/>
    <mergeCell ref="C736:F736"/>
    <mergeCell ref="C738:E745"/>
    <mergeCell ref="D746:E746"/>
    <mergeCell ref="C763:E763"/>
    <mergeCell ref="C764:E764"/>
    <mergeCell ref="C768:E772"/>
    <mergeCell ref="D773:E773"/>
    <mergeCell ref="D775:E775"/>
    <mergeCell ref="D776:E776"/>
    <mergeCell ref="C757:E757"/>
    <mergeCell ref="C758:E758"/>
    <mergeCell ref="C759:E759"/>
    <mergeCell ref="C760:E760"/>
    <mergeCell ref="C761:E761"/>
    <mergeCell ref="C762:E762"/>
    <mergeCell ref="C816:F816"/>
    <mergeCell ref="C817:D817"/>
    <mergeCell ref="C818:E818"/>
    <mergeCell ref="C819:E819"/>
    <mergeCell ref="C820:E820"/>
    <mergeCell ref="C821:E821"/>
    <mergeCell ref="C778:E783"/>
    <mergeCell ref="C787:E789"/>
    <mergeCell ref="C794:E795"/>
    <mergeCell ref="C800:E802"/>
    <mergeCell ref="C806:E807"/>
    <mergeCell ref="C811:E814"/>
    <mergeCell ref="C834:F834"/>
    <mergeCell ref="C835:E835"/>
    <mergeCell ref="C836:E836"/>
    <mergeCell ref="C837:E837"/>
    <mergeCell ref="C838:E838"/>
    <mergeCell ref="C839:E839"/>
    <mergeCell ref="C825:F825"/>
    <mergeCell ref="C826:D826"/>
    <mergeCell ref="C827:E827"/>
    <mergeCell ref="C828:E828"/>
    <mergeCell ref="C829:E829"/>
    <mergeCell ref="C830:E830"/>
    <mergeCell ref="C852:E856"/>
    <mergeCell ref="C860:E862"/>
    <mergeCell ref="C866:E869"/>
    <mergeCell ref="C873:E874"/>
    <mergeCell ref="C887:E888"/>
    <mergeCell ref="C895:E896"/>
    <mergeCell ref="C843:E843"/>
    <mergeCell ref="C844:E844"/>
    <mergeCell ref="C845:E845"/>
    <mergeCell ref="C846:E846"/>
    <mergeCell ref="C847:E847"/>
    <mergeCell ref="C848:E848"/>
    <mergeCell ref="C974:E974"/>
    <mergeCell ref="C975:F975"/>
    <mergeCell ref="C976:E976"/>
    <mergeCell ref="C980:E983"/>
    <mergeCell ref="C987:E990"/>
    <mergeCell ref="C994:E995"/>
    <mergeCell ref="C901:E902"/>
    <mergeCell ref="C910:E919"/>
    <mergeCell ref="C924:E928"/>
    <mergeCell ref="C939:E946"/>
    <mergeCell ref="C957:E959"/>
    <mergeCell ref="C968:E973"/>
    <mergeCell ref="C1027:E1031"/>
    <mergeCell ref="D1032:E1032"/>
    <mergeCell ref="D1033:E1033"/>
    <mergeCell ref="D1034:E1034"/>
    <mergeCell ref="D1035:E1035"/>
    <mergeCell ref="C1036:E1036"/>
    <mergeCell ref="C999:E1000"/>
    <mergeCell ref="C1004:E1006"/>
    <mergeCell ref="C1010:E1013"/>
    <mergeCell ref="C1014:E1015"/>
    <mergeCell ref="C1022:E1022"/>
    <mergeCell ref="C1025:F1025"/>
    <mergeCell ref="D1044:E1044"/>
    <mergeCell ref="D1049:E1049"/>
    <mergeCell ref="D1050:E1050"/>
    <mergeCell ref="D1051:E1051"/>
    <mergeCell ref="D1052:E1052"/>
    <mergeCell ref="D1053:E1053"/>
    <mergeCell ref="D1037:E1037"/>
    <mergeCell ref="D1039:E1039"/>
    <mergeCell ref="D1040:E1040"/>
    <mergeCell ref="D1041:E1041"/>
    <mergeCell ref="D1042:E1042"/>
    <mergeCell ref="D1043:E1043"/>
    <mergeCell ref="D1060:E1060"/>
    <mergeCell ref="D1062:E1062"/>
    <mergeCell ref="D1063:E1063"/>
    <mergeCell ref="D1064:E1064"/>
    <mergeCell ref="D1066:E1066"/>
    <mergeCell ref="D1067:E1067"/>
    <mergeCell ref="D1054:E1054"/>
    <mergeCell ref="D1055:E1055"/>
    <mergeCell ref="D1056:E1056"/>
    <mergeCell ref="D1057:E1057"/>
    <mergeCell ref="D1058:E1058"/>
    <mergeCell ref="D1059:E1059"/>
    <mergeCell ref="D1074:E1074"/>
    <mergeCell ref="D1075:E1075"/>
    <mergeCell ref="D1080:E1080"/>
    <mergeCell ref="D1081:E1081"/>
    <mergeCell ref="D1082:E1082"/>
    <mergeCell ref="D1088:E1088"/>
    <mergeCell ref="D1068:E1068"/>
    <mergeCell ref="D1069:E1069"/>
    <mergeCell ref="D1070:E1070"/>
    <mergeCell ref="D1071:E1071"/>
    <mergeCell ref="D1072:E1072"/>
    <mergeCell ref="D1073:E1073"/>
    <mergeCell ref="C1100:E1100"/>
    <mergeCell ref="C1101:E1102"/>
    <mergeCell ref="C1103:E1103"/>
    <mergeCell ref="C1104:E1106"/>
    <mergeCell ref="C1107:E1109"/>
    <mergeCell ref="C1110:E1112"/>
    <mergeCell ref="D1090:E1090"/>
    <mergeCell ref="D1091:E1091"/>
    <mergeCell ref="D1092:E1092"/>
    <mergeCell ref="C1093:E1093"/>
    <mergeCell ref="C1094:E1094"/>
    <mergeCell ref="C1095:E1099"/>
    <mergeCell ref="C1146:D1146"/>
    <mergeCell ref="C1147:E1147"/>
    <mergeCell ref="C1151:E1152"/>
    <mergeCell ref="C1159:E1163"/>
    <mergeCell ref="D1164:E1164"/>
    <mergeCell ref="C1175:E1175"/>
    <mergeCell ref="C1113:E1114"/>
    <mergeCell ref="C1115:E1115"/>
    <mergeCell ref="C1118:E1121"/>
    <mergeCell ref="C1122:E1129"/>
    <mergeCell ref="C1133:E1137"/>
    <mergeCell ref="D1138:E1138"/>
    <mergeCell ref="C1198:E1198"/>
    <mergeCell ref="C1202:E1206"/>
    <mergeCell ref="C1207:E1207"/>
    <mergeCell ref="C1209:E1209"/>
    <mergeCell ref="C1212:E1218"/>
    <mergeCell ref="C1229:E1232"/>
    <mergeCell ref="C1184:E1188"/>
    <mergeCell ref="C1190:E1190"/>
    <mergeCell ref="C1191:E1191"/>
    <mergeCell ref="C1192:E1192"/>
    <mergeCell ref="C1193:E1193"/>
    <mergeCell ref="C1197:E1197"/>
    <mergeCell ref="C1277:E1278"/>
    <mergeCell ref="C1279:E1279"/>
    <mergeCell ref="C1280:D1280"/>
    <mergeCell ref="C1283:E1286"/>
    <mergeCell ref="C1295:E1298"/>
    <mergeCell ref="C1308:E1315"/>
    <mergeCell ref="C1233:E1234"/>
    <mergeCell ref="C1247:E1250"/>
    <mergeCell ref="C1251:E1252"/>
    <mergeCell ref="C1260:E1263"/>
    <mergeCell ref="C1264:E1265"/>
    <mergeCell ref="C1273:E1276"/>
    <mergeCell ref="C1367:E1367"/>
    <mergeCell ref="C1373:E1376"/>
    <mergeCell ref="C1380:E1381"/>
    <mergeCell ref="C1385:E1386"/>
    <mergeCell ref="C1390:E1391"/>
    <mergeCell ref="C1395:E1396"/>
    <mergeCell ref="C1319:E1326"/>
    <mergeCell ref="C1330:E1337"/>
    <mergeCell ref="C1341:E1342"/>
    <mergeCell ref="C1346:E1348"/>
    <mergeCell ref="C1353:E1355"/>
    <mergeCell ref="C1361:E1361"/>
    <mergeCell ref="C1442:F1442"/>
    <mergeCell ref="C1444:E1447"/>
    <mergeCell ref="C1454:E1457"/>
    <mergeCell ref="C1459:E1459"/>
    <mergeCell ref="C1464:E1464"/>
    <mergeCell ref="C1477:F1477"/>
    <mergeCell ref="C1404:E1407"/>
    <mergeCell ref="C1411:E1412"/>
    <mergeCell ref="C1416:E1418"/>
    <mergeCell ref="C1425:E1427"/>
    <mergeCell ref="C1431:E1432"/>
    <mergeCell ref="C1438:E1438"/>
    <mergeCell ref="C1493:F1493"/>
    <mergeCell ref="C1498:F1498"/>
    <mergeCell ref="C1500:F1500"/>
    <mergeCell ref="C1502:F1502"/>
    <mergeCell ref="C1481:F1481"/>
    <mergeCell ref="C1483:F1483"/>
    <mergeCell ref="C1485:F1485"/>
    <mergeCell ref="C1487:F1487"/>
    <mergeCell ref="C1489:F1489"/>
    <mergeCell ref="C1491:F1491"/>
  </mergeCells>
  <conditionalFormatting sqref="A1532 A1524:A1528 A1530 B165 B150 B469:B470 B466 B474 B483 B519 B525 B537 B549 B547 B1034:B1035 B1039:B1077 B1086:B1090 B1222 B1235 B1242 B1253:B1318 B567:B568 A1327:B1327 B1423 B908 B964">
    <cfRule type="cellIs" dxfId="579" priority="577" stopIfTrue="1" operator="equal">
      <formula>A147</formula>
    </cfRule>
  </conditionalFormatting>
  <conditionalFormatting sqref="B44:B148 B155:B161 B163:B165 B572:B625 B1027:B1033 B1046:B1068 B1071:B1072 B1038 B1074:B1088 B169:B566 A1321:A1325 A1328:B1339 B1092:B1327 B1340:B1364 B630:B732 B1370:B1438 B739:B1022">
    <cfRule type="cellIs" dxfId="578" priority="576" stopIfTrue="1" operator="equal">
      <formula>A43</formula>
    </cfRule>
  </conditionalFormatting>
  <conditionalFormatting sqref="B625">
    <cfRule type="cellIs" dxfId="577" priority="575" stopIfTrue="1" operator="equal">
      <formula>B577</formula>
    </cfRule>
  </conditionalFormatting>
  <conditionalFormatting sqref="B165 B625 B1362:B1364 B149 B162 B453 B461 B573:B619 B1010:B1020 B1039:B1077 B1036 B1085:B1088 B1288 B468:B568 A1326:B1326 B720:B727 B1422 B907:B982">
    <cfRule type="cellIs" dxfId="576" priority="574" stopIfTrue="1" operator="equal">
      <formula>A147</formula>
    </cfRule>
  </conditionalFormatting>
  <conditionalFormatting sqref="B424 B579:B584 B615:B619 B728:B729 B1010:B1016 B1044 B470:B566 B569">
    <cfRule type="cellIs" dxfId="575" priority="573" stopIfTrue="1" operator="equal">
      <formula>B416</formula>
    </cfRule>
  </conditionalFormatting>
  <conditionalFormatting sqref="B625">
    <cfRule type="cellIs" dxfId="574" priority="572" stopIfTrue="1" operator="equal">
      <formula>B584</formula>
    </cfRule>
  </conditionalFormatting>
  <conditionalFormatting sqref="B625">
    <cfRule type="cellIs" dxfId="573" priority="571" stopIfTrue="1" operator="equal">
      <formula>B582</formula>
    </cfRule>
  </conditionalFormatting>
  <conditionalFormatting sqref="B625">
    <cfRule type="cellIs" dxfId="572" priority="570" stopIfTrue="1" operator="equal">
      <formula>B604</formula>
    </cfRule>
  </conditionalFormatting>
  <conditionalFormatting sqref="B11:B14">
    <cfRule type="cellIs" dxfId="571" priority="569" stopIfTrue="1" operator="equal">
      <formula>#REF!</formula>
    </cfRule>
  </conditionalFormatting>
  <conditionalFormatting sqref="B9">
    <cfRule type="cellIs" dxfId="570" priority="568" stopIfTrue="1" operator="equal">
      <formula>#REF!</formula>
    </cfRule>
  </conditionalFormatting>
  <conditionalFormatting sqref="B625">
    <cfRule type="cellIs" dxfId="569" priority="567" stopIfTrue="1" operator="equal">
      <formula>B583</formula>
    </cfRule>
  </conditionalFormatting>
  <conditionalFormatting sqref="B16">
    <cfRule type="cellIs" dxfId="568" priority="566" stopIfTrue="1" operator="equal">
      <formula>#REF!</formula>
    </cfRule>
  </conditionalFormatting>
  <conditionalFormatting sqref="B17:B34">
    <cfRule type="cellIs" dxfId="567" priority="565" stopIfTrue="1" operator="equal">
      <formula>#REF!</formula>
    </cfRule>
  </conditionalFormatting>
  <conditionalFormatting sqref="B625">
    <cfRule type="cellIs" dxfId="566" priority="564" stopIfTrue="1" operator="equal">
      <formula>B581</formula>
    </cfRule>
  </conditionalFormatting>
  <conditionalFormatting sqref="B10">
    <cfRule type="cellIs" dxfId="565" priority="563" stopIfTrue="1" operator="equal">
      <formula>#REF!</formula>
    </cfRule>
  </conditionalFormatting>
  <conditionalFormatting sqref="B35">
    <cfRule type="cellIs" dxfId="564" priority="562" stopIfTrue="1" operator="equal">
      <formula>#REF!</formula>
    </cfRule>
  </conditionalFormatting>
  <conditionalFormatting sqref="B625">
    <cfRule type="cellIs" dxfId="563" priority="561" stopIfTrue="1" operator="equal">
      <formula>#REF!</formula>
    </cfRule>
  </conditionalFormatting>
  <conditionalFormatting sqref="A583:A600">
    <cfRule type="cellIs" dxfId="562" priority="560" stopIfTrue="1" operator="equal">
      <formula>#REF!</formula>
    </cfRule>
  </conditionalFormatting>
  <conditionalFormatting sqref="B733">
    <cfRule type="cellIs" dxfId="561" priority="559" stopIfTrue="1" operator="equal">
      <formula>B164</formula>
    </cfRule>
  </conditionalFormatting>
  <conditionalFormatting sqref="B734">
    <cfRule type="cellIs" dxfId="560" priority="558" stopIfTrue="1" operator="equal">
      <formula>B164</formula>
    </cfRule>
  </conditionalFormatting>
  <conditionalFormatting sqref="B625">
    <cfRule type="cellIs" dxfId="559" priority="557" stopIfTrue="1" operator="equal">
      <formula>B606</formula>
    </cfRule>
  </conditionalFormatting>
  <conditionalFormatting sqref="B1496:B1576 B1366 B1362:B1364 B738 B625 B165 B719:B729 B429:B619">
    <cfRule type="cellIs" dxfId="558" priority="556" stopIfTrue="1" operator="equal">
      <formula>#REF!</formula>
    </cfRule>
  </conditionalFormatting>
  <conditionalFormatting sqref="A1566:A1570 B1362:B1364 A544:A552">
    <cfRule type="cellIs" dxfId="557" priority="555" stopIfTrue="1" operator="equal">
      <formula>#REF!</formula>
    </cfRule>
  </conditionalFormatting>
  <conditionalFormatting sqref="B1495">
    <cfRule type="cellIs" dxfId="556" priority="554" stopIfTrue="1" operator="equal">
      <formula>#REF!</formula>
    </cfRule>
  </conditionalFormatting>
  <conditionalFormatting sqref="B1475:B1479 B1367:B1369 B1362:B1364 B1027 A1459:A1460 B1439:B1444 B1469:B1472 B1481:B1494 B736:B738 B843 B625 B627:B629 B165 B43 B719:B729 B101 B96 B429:B619">
    <cfRule type="cellIs" dxfId="555" priority="553" stopIfTrue="1" operator="equal">
      <formula>#REF!</formula>
    </cfRule>
  </conditionalFormatting>
  <conditionalFormatting sqref="B1474">
    <cfRule type="cellIs" dxfId="554" priority="552" stopIfTrue="1" operator="equal">
      <formula>#REF!</formula>
    </cfRule>
  </conditionalFormatting>
  <conditionalFormatting sqref="A1477:A1478">
    <cfRule type="cellIs" dxfId="553" priority="551" stopIfTrue="1" operator="equal">
      <formula>#REF!</formula>
    </cfRule>
  </conditionalFormatting>
  <conditionalFormatting sqref="B625 B151 B470 B466:B467 B483:B486 B519:B520 B537:B538 B1017:B1019 B1040:B1043 B1089:B1090 B1288:B1290 B495:B498 B569 B1424 B909 B965">
    <cfRule type="cellIs" dxfId="552" priority="550" stopIfTrue="1" operator="equal">
      <formula>B147</formula>
    </cfRule>
  </conditionalFormatting>
  <conditionalFormatting sqref="B625">
    <cfRule type="cellIs" dxfId="551" priority="549" stopIfTrue="1" operator="equal">
      <formula>B601</formula>
    </cfRule>
  </conditionalFormatting>
  <conditionalFormatting sqref="B1365 A719 A604:A605 A610">
    <cfRule type="cellIs" dxfId="550" priority="548" stopIfTrue="1" operator="equal">
      <formula>#REF!</formula>
    </cfRule>
  </conditionalFormatting>
  <conditionalFormatting sqref="B1362:B1364 B735:B738 B625 B165 B529 B487">
    <cfRule type="cellIs" dxfId="549" priority="547" stopIfTrue="1" operator="equal">
      <formula>#REF!</formula>
    </cfRule>
  </conditionalFormatting>
  <conditionalFormatting sqref="B1024:B1027">
    <cfRule type="cellIs" dxfId="548" priority="546" stopIfTrue="1" operator="equal">
      <formula>#REF!</formula>
    </cfRule>
  </conditionalFormatting>
  <conditionalFormatting sqref="B1023 B530 B488">
    <cfRule type="cellIs" dxfId="547" priority="545" stopIfTrue="1" operator="equal">
      <formula>#REF!</formula>
    </cfRule>
  </conditionalFormatting>
  <conditionalFormatting sqref="B1362:B1364 A1133:A1157 A1159:A1182 A1027:A1131 A1184:A1227 A1260:A1307 B738 B625 B165 B41:B43">
    <cfRule type="cellIs" dxfId="546" priority="544" stopIfTrue="1" operator="equal">
      <formula>#REF!</formula>
    </cfRule>
  </conditionalFormatting>
  <conditionalFormatting sqref="A160:A161">
    <cfRule type="cellIs" dxfId="545" priority="543" stopIfTrue="1" operator="equal">
      <formula>#REF!</formula>
    </cfRule>
  </conditionalFormatting>
  <conditionalFormatting sqref="A598:A600">
    <cfRule type="cellIs" dxfId="544" priority="542" stopIfTrue="1" operator="equal">
      <formula>#REF!</formula>
    </cfRule>
  </conditionalFormatting>
  <conditionalFormatting sqref="B1362:B1364 B625 B616 B526 B524 B484">
    <cfRule type="cellIs" dxfId="543" priority="541" stopIfTrue="1" operator="equal">
      <formula>#REF!</formula>
    </cfRule>
  </conditionalFormatting>
  <conditionalFormatting sqref="A61:A62">
    <cfRule type="cellIs" dxfId="542" priority="540" stopIfTrue="1" operator="equal">
      <formula>#REF!</formula>
    </cfRule>
  </conditionalFormatting>
  <conditionalFormatting sqref="A720 A606 A611">
    <cfRule type="cellIs" dxfId="541" priority="539" stopIfTrue="1" operator="equal">
      <formula>#REF!</formula>
    </cfRule>
  </conditionalFormatting>
  <conditionalFormatting sqref="A948:A955 A924:A938 A625:A626 A128:A154 A99:A117">
    <cfRule type="cellIs" dxfId="540" priority="538" stopIfTrue="1" operator="equal">
      <formula>#REF!</formula>
    </cfRule>
  </conditionalFormatting>
  <conditionalFormatting sqref="A1360:A1361 A1027:A1131 A1184:A1227 A1233:A1234 A1251:A1252 A1264:A1265 A1277:A1279 A731:A732 A736:A1022 A615:A620 A139:A153">
    <cfRule type="cellIs" dxfId="539" priority="537" stopIfTrue="1" operator="equal">
      <formula>#REF!</formula>
    </cfRule>
  </conditionalFormatting>
  <conditionalFormatting sqref="A97">
    <cfRule type="cellIs" dxfId="538" priority="536" stopIfTrue="1" operator="equal">
      <formula>#REF!</formula>
    </cfRule>
  </conditionalFormatting>
  <conditionalFormatting sqref="A98">
    <cfRule type="cellIs" dxfId="537" priority="535" stopIfTrue="1" operator="equal">
      <formula>#REF!</formula>
    </cfRule>
  </conditionalFormatting>
  <conditionalFormatting sqref="A79:A95">
    <cfRule type="cellIs" dxfId="536" priority="534" stopIfTrue="1" operator="equal">
      <formula>#REF!</formula>
    </cfRule>
  </conditionalFormatting>
  <conditionalFormatting sqref="A71">
    <cfRule type="cellIs" dxfId="535" priority="533" stopIfTrue="1" operator="equal">
      <formula>#REF!</formula>
    </cfRule>
  </conditionalFormatting>
  <conditionalFormatting sqref="A77:A78">
    <cfRule type="cellIs" dxfId="534" priority="532" stopIfTrue="1" operator="equal">
      <formula>#REF!</formula>
    </cfRule>
  </conditionalFormatting>
  <conditionalFormatting sqref="A70">
    <cfRule type="cellIs" dxfId="533" priority="531" stopIfTrue="1" operator="equal">
      <formula>#REF!</formula>
    </cfRule>
  </conditionalFormatting>
  <conditionalFormatting sqref="A948 A931:A932 B626 A108:A109">
    <cfRule type="cellIs" dxfId="532" priority="530" stopIfTrue="1" operator="equal">
      <formula>#REF!</formula>
    </cfRule>
  </conditionalFormatting>
  <conditionalFormatting sqref="A508:A512">
    <cfRule type="cellIs" dxfId="531" priority="529" stopIfTrue="1" operator="equal">
      <formula>#REF!</formula>
    </cfRule>
  </conditionalFormatting>
  <conditionalFormatting sqref="B1362:B1364 A1214 A503">
    <cfRule type="cellIs" dxfId="530" priority="528" stopIfTrue="1" operator="equal">
      <formula>#REF!</formula>
    </cfRule>
  </conditionalFormatting>
  <conditionalFormatting sqref="A453:A476">
    <cfRule type="cellIs" dxfId="529" priority="527" stopIfTrue="1" operator="equal">
      <formula>#REF!</formula>
    </cfRule>
  </conditionalFormatting>
  <conditionalFormatting sqref="A509:A555">
    <cfRule type="cellIs" dxfId="528" priority="526" stopIfTrue="1" operator="equal">
      <formula>#REF!</formula>
    </cfRule>
  </conditionalFormatting>
  <conditionalFormatting sqref="A1187:A1193 A171:A175 A180:A441">
    <cfRule type="cellIs" dxfId="527" priority="525" stopIfTrue="1" operator="equal">
      <formula>#REF!</formula>
    </cfRule>
  </conditionalFormatting>
  <conditionalFormatting sqref="B166:B168">
    <cfRule type="cellIs" dxfId="526" priority="524" stopIfTrue="1" operator="equal">
      <formula>#REF!</formula>
    </cfRule>
  </conditionalFormatting>
  <conditionalFormatting sqref="B165 B41:B43">
    <cfRule type="cellIs" dxfId="525" priority="522" stopIfTrue="1" operator="equal">
      <formula>#REF!</formula>
    </cfRule>
  </conditionalFormatting>
  <conditionalFormatting sqref="B1362:B1364 B738 A721:A729 A607:A620">
    <cfRule type="cellIs" dxfId="524" priority="520" stopIfTrue="1" operator="equal">
      <formula>#REF!</formula>
    </cfRule>
  </conditionalFormatting>
  <conditionalFormatting sqref="B625">
    <cfRule type="cellIs" dxfId="523" priority="519" stopIfTrue="1" operator="equal">
      <formula>B598</formula>
    </cfRule>
  </conditionalFormatting>
  <conditionalFormatting sqref="B1:B4">
    <cfRule type="cellIs" dxfId="522" priority="518" stopIfTrue="1" operator="equal">
      <formula>#REF!</formula>
    </cfRule>
  </conditionalFormatting>
  <conditionalFormatting sqref="A155:A158">
    <cfRule type="cellIs" dxfId="521" priority="517" stopIfTrue="1" operator="equal">
      <formula>#REF!</formula>
    </cfRule>
  </conditionalFormatting>
  <conditionalFormatting sqref="A159">
    <cfRule type="cellIs" dxfId="520" priority="516" stopIfTrue="1" operator="equal">
      <formula>#REF!</formula>
    </cfRule>
  </conditionalFormatting>
  <conditionalFormatting sqref="A1083 B1444 A139:A141 B843:B845">
    <cfRule type="cellIs" dxfId="519" priority="515" stopIfTrue="1" operator="equal">
      <formula>#REF!</formula>
    </cfRule>
  </conditionalFormatting>
  <conditionalFormatting sqref="B625">
    <cfRule type="cellIs" dxfId="518" priority="514" stopIfTrue="1" operator="equal">
      <formula>B559</formula>
    </cfRule>
  </conditionalFormatting>
  <conditionalFormatting sqref="B625">
    <cfRule type="cellIs" dxfId="517" priority="513" stopIfTrue="1" operator="equal">
      <formula>B557</formula>
    </cfRule>
  </conditionalFormatting>
  <conditionalFormatting sqref="A927:A930 A128 A104:A107">
    <cfRule type="cellIs" dxfId="516" priority="512" stopIfTrue="1" operator="equal">
      <formula>#REF!</formula>
    </cfRule>
  </conditionalFormatting>
  <conditionalFormatting sqref="A131:A132">
    <cfRule type="cellIs" dxfId="515" priority="511" stopIfTrue="1" operator="equal">
      <formula>#REF!</formula>
    </cfRule>
  </conditionalFormatting>
  <conditionalFormatting sqref="A952:A953 A930:A938 A133:A154">
    <cfRule type="cellIs" dxfId="514" priority="510" stopIfTrue="1" operator="equal">
      <formula>#REF!</formula>
    </cfRule>
  </conditionalFormatting>
  <conditionalFormatting sqref="B165">
    <cfRule type="cellIs" dxfId="513" priority="509" stopIfTrue="1" operator="equal">
      <formula>#REF!</formula>
    </cfRule>
  </conditionalFormatting>
  <conditionalFormatting sqref="B625">
    <cfRule type="cellIs" dxfId="512" priority="508" stopIfTrue="1" operator="equal">
      <formula>B605</formula>
    </cfRule>
  </conditionalFormatting>
  <conditionalFormatting sqref="B625">
    <cfRule type="cellIs" dxfId="511" priority="507" stopIfTrue="1" operator="equal">
      <formula>B594</formula>
    </cfRule>
  </conditionalFormatting>
  <conditionalFormatting sqref="B625">
    <cfRule type="cellIs" dxfId="510" priority="506" stopIfTrue="1" operator="equal">
      <formula>B595</formula>
    </cfRule>
  </conditionalFormatting>
  <conditionalFormatting sqref="B625">
    <cfRule type="cellIs" dxfId="509" priority="505" stopIfTrue="1" operator="equal">
      <formula>B596</formula>
    </cfRule>
  </conditionalFormatting>
  <conditionalFormatting sqref="B625">
    <cfRule type="cellIs" dxfId="508" priority="504" stopIfTrue="1" operator="equal">
      <formula>B597</formula>
    </cfRule>
  </conditionalFormatting>
  <conditionalFormatting sqref="B625">
    <cfRule type="cellIs" dxfId="507" priority="503" stopIfTrue="1" operator="equal">
      <formula>B599</formula>
    </cfRule>
  </conditionalFormatting>
  <conditionalFormatting sqref="B625">
    <cfRule type="cellIs" dxfId="506" priority="502" stopIfTrue="1" operator="equal">
      <formula>B600</formula>
    </cfRule>
  </conditionalFormatting>
  <conditionalFormatting sqref="B625">
    <cfRule type="cellIs" dxfId="505" priority="501" stopIfTrue="1" operator="equal">
      <formula>B602</formula>
    </cfRule>
  </conditionalFormatting>
  <conditionalFormatting sqref="B625">
    <cfRule type="cellIs" dxfId="504" priority="500" stopIfTrue="1" operator="equal">
      <formula>B603</formula>
    </cfRule>
  </conditionalFormatting>
  <conditionalFormatting sqref="B625 B1027">
    <cfRule type="cellIs" dxfId="503" priority="499" stopIfTrue="1" operator="equal">
      <formula>B607</formula>
    </cfRule>
  </conditionalFormatting>
  <conditionalFormatting sqref="B625 B615">
    <cfRule type="cellIs" dxfId="502" priority="498" stopIfTrue="1" operator="equal">
      <formula>B598</formula>
    </cfRule>
  </conditionalFormatting>
  <conditionalFormatting sqref="B625">
    <cfRule type="cellIs" dxfId="501" priority="497" stopIfTrue="1" operator="equal">
      <formula>B589</formula>
    </cfRule>
  </conditionalFormatting>
  <conditionalFormatting sqref="B625">
    <cfRule type="cellIs" dxfId="500" priority="496" stopIfTrue="1" operator="equal">
      <formula>B590</formula>
    </cfRule>
  </conditionalFormatting>
  <conditionalFormatting sqref="B625">
    <cfRule type="cellIs" dxfId="499" priority="495" stopIfTrue="1" operator="equal">
      <formula>B591</formula>
    </cfRule>
  </conditionalFormatting>
  <conditionalFormatting sqref="B625">
    <cfRule type="cellIs" dxfId="498" priority="494" stopIfTrue="1" operator="equal">
      <formula>B592</formula>
    </cfRule>
  </conditionalFormatting>
  <conditionalFormatting sqref="B625">
    <cfRule type="cellIs" dxfId="497" priority="493" stopIfTrue="1" operator="equal">
      <formula>B593</formula>
    </cfRule>
  </conditionalFormatting>
  <conditionalFormatting sqref="B625">
    <cfRule type="cellIs" dxfId="496" priority="492" stopIfTrue="1" operator="equal">
      <formula>B587</formula>
    </cfRule>
  </conditionalFormatting>
  <conditionalFormatting sqref="B625">
    <cfRule type="cellIs" dxfId="495" priority="491" stopIfTrue="1" operator="equal">
      <formula>B588</formula>
    </cfRule>
  </conditionalFormatting>
  <conditionalFormatting sqref="B625">
    <cfRule type="cellIs" dxfId="494" priority="490" stopIfTrue="1" operator="equal">
      <formula>B449</formula>
    </cfRule>
  </conditionalFormatting>
  <conditionalFormatting sqref="A541:A552">
    <cfRule type="cellIs" dxfId="493" priority="489" stopIfTrue="1" operator="equal">
      <formula>A406</formula>
    </cfRule>
  </conditionalFormatting>
  <conditionalFormatting sqref="B625">
    <cfRule type="cellIs" dxfId="492" priority="488" stopIfTrue="1" operator="equal">
      <formula>B426</formula>
    </cfRule>
  </conditionalFormatting>
  <conditionalFormatting sqref="B625">
    <cfRule type="cellIs" dxfId="491" priority="487" stopIfTrue="1" operator="equal">
      <formula>B447</formula>
    </cfRule>
  </conditionalFormatting>
  <conditionalFormatting sqref="A541:A553">
    <cfRule type="cellIs" dxfId="490" priority="486" stopIfTrue="1" operator="equal">
      <formula>A404</formula>
    </cfRule>
  </conditionalFormatting>
  <conditionalFormatting sqref="B625">
    <cfRule type="cellIs" dxfId="489" priority="485" stopIfTrue="1" operator="equal">
      <formula>B448</formula>
    </cfRule>
  </conditionalFormatting>
  <conditionalFormatting sqref="A544">
    <cfRule type="cellIs" dxfId="488" priority="484" stopIfTrue="1" operator="equal">
      <formula>A408</formula>
    </cfRule>
  </conditionalFormatting>
  <conditionalFormatting sqref="B625">
    <cfRule type="cellIs" dxfId="487" priority="483" stopIfTrue="1" operator="equal">
      <formula>B399</formula>
    </cfRule>
  </conditionalFormatting>
  <conditionalFormatting sqref="B625">
    <cfRule type="cellIs" dxfId="486" priority="482" stopIfTrue="1" operator="equal">
      <formula>B424</formula>
    </cfRule>
  </conditionalFormatting>
  <conditionalFormatting sqref="B625">
    <cfRule type="cellIs" dxfId="485" priority="481" stopIfTrue="1" operator="equal">
      <formula>B434</formula>
    </cfRule>
  </conditionalFormatting>
  <conditionalFormatting sqref="B625">
    <cfRule type="cellIs" dxfId="484" priority="480" stopIfTrue="1" operator="equal">
      <formula>B402</formula>
    </cfRule>
  </conditionalFormatting>
  <conditionalFormatting sqref="B625">
    <cfRule type="cellIs" dxfId="483" priority="479" stopIfTrue="1" operator="equal">
      <formula>B427</formula>
    </cfRule>
  </conditionalFormatting>
  <conditionalFormatting sqref="B625">
    <cfRule type="cellIs" dxfId="482" priority="478" stopIfTrue="1" operator="equal">
      <formula>B437</formula>
    </cfRule>
  </conditionalFormatting>
  <conditionalFormatting sqref="B625">
    <cfRule type="cellIs" dxfId="481" priority="477" stopIfTrue="1" operator="equal">
      <formula>B446</formula>
    </cfRule>
  </conditionalFormatting>
  <conditionalFormatting sqref="A1084:A1088">
    <cfRule type="cellIs" dxfId="480" priority="476" stopIfTrue="1" operator="equal">
      <formula>A896</formula>
    </cfRule>
  </conditionalFormatting>
  <conditionalFormatting sqref="B625">
    <cfRule type="cellIs" dxfId="479" priority="475" stopIfTrue="1" operator="equal">
      <formula>#REF!</formula>
    </cfRule>
  </conditionalFormatting>
  <conditionalFormatting sqref="B625">
    <cfRule type="cellIs" dxfId="478" priority="474" stopIfTrue="1" operator="equal">
      <formula>B445</formula>
    </cfRule>
  </conditionalFormatting>
  <conditionalFormatting sqref="B625">
    <cfRule type="cellIs" dxfId="477" priority="473" stopIfTrue="1" operator="equal">
      <formula>B436</formula>
    </cfRule>
  </conditionalFormatting>
  <conditionalFormatting sqref="B625">
    <cfRule type="cellIs" dxfId="476" priority="472" stopIfTrue="1" operator="equal">
      <formula>B443</formula>
    </cfRule>
  </conditionalFormatting>
  <conditionalFormatting sqref="B625">
    <cfRule type="cellIs" dxfId="475" priority="471" stopIfTrue="1" operator="equal">
      <formula>B439</formula>
    </cfRule>
  </conditionalFormatting>
  <conditionalFormatting sqref="A1089:A1090">
    <cfRule type="cellIs" dxfId="474" priority="470" stopIfTrue="1" operator="equal">
      <formula>A899</formula>
    </cfRule>
  </conditionalFormatting>
  <conditionalFormatting sqref="B625">
    <cfRule type="cellIs" dxfId="473" priority="469" stopIfTrue="1" operator="equal">
      <formula>B428</formula>
    </cfRule>
  </conditionalFormatting>
  <conditionalFormatting sqref="B625">
    <cfRule type="cellIs" dxfId="472" priority="468" stopIfTrue="1" operator="equal">
      <formula>B444</formula>
    </cfRule>
  </conditionalFormatting>
  <conditionalFormatting sqref="B625">
    <cfRule type="cellIs" dxfId="471" priority="467" stopIfTrue="1" operator="equal">
      <formula>B429</formula>
    </cfRule>
  </conditionalFormatting>
  <conditionalFormatting sqref="B625">
    <cfRule type="cellIs" dxfId="470" priority="466" stopIfTrue="1" operator="equal">
      <formula>B438</formula>
    </cfRule>
  </conditionalFormatting>
  <conditionalFormatting sqref="B625">
    <cfRule type="cellIs" dxfId="469" priority="465" stopIfTrue="1" operator="equal">
      <formula>B408</formula>
    </cfRule>
  </conditionalFormatting>
  <conditionalFormatting sqref="B625">
    <cfRule type="cellIs" dxfId="468" priority="464" stopIfTrue="1" operator="equal">
      <formula>B432</formula>
    </cfRule>
  </conditionalFormatting>
  <conditionalFormatting sqref="B625">
    <cfRule type="cellIs" dxfId="467" priority="463" stopIfTrue="1" operator="equal">
      <formula>B450</formula>
    </cfRule>
  </conditionalFormatting>
  <conditionalFormatting sqref="B625">
    <cfRule type="cellIs" dxfId="466" priority="462" stopIfTrue="1" operator="equal">
      <formula>B433</formula>
    </cfRule>
  </conditionalFormatting>
  <conditionalFormatting sqref="B625">
    <cfRule type="cellIs" dxfId="465" priority="461" stopIfTrue="1" operator="equal">
      <formula>B435</formula>
    </cfRule>
  </conditionalFormatting>
  <conditionalFormatting sqref="A602:A603">
    <cfRule type="cellIs" dxfId="464" priority="460" stopIfTrue="1" operator="equal">
      <formula>#REF!</formula>
    </cfRule>
  </conditionalFormatting>
  <conditionalFormatting sqref="B625">
    <cfRule type="cellIs" dxfId="463" priority="459" stopIfTrue="1" operator="equal">
      <formula>B560</formula>
    </cfRule>
  </conditionalFormatting>
  <conditionalFormatting sqref="B625">
    <cfRule type="cellIs" dxfId="462" priority="458" stopIfTrue="1" operator="equal">
      <formula>#REF!</formula>
    </cfRule>
  </conditionalFormatting>
  <conditionalFormatting sqref="B625">
    <cfRule type="cellIs" dxfId="461" priority="457" stopIfTrue="1" operator="equal">
      <formula>#REF!</formula>
    </cfRule>
  </conditionalFormatting>
  <conditionalFormatting sqref="B625">
    <cfRule type="cellIs" dxfId="460" priority="456" stopIfTrue="1" operator="equal">
      <formula>B562</formula>
    </cfRule>
  </conditionalFormatting>
  <conditionalFormatting sqref="A130">
    <cfRule type="cellIs" dxfId="459" priority="455" stopIfTrue="1" operator="equal">
      <formula>A73</formula>
    </cfRule>
  </conditionalFormatting>
  <conditionalFormatting sqref="A949:A953">
    <cfRule type="cellIs" dxfId="458" priority="454" stopIfTrue="1" operator="equal">
      <formula>A884</formula>
    </cfRule>
  </conditionalFormatting>
  <conditionalFormatting sqref="B625">
    <cfRule type="cellIs" dxfId="457" priority="453" stopIfTrue="1" operator="equal">
      <formula>B555</formula>
    </cfRule>
  </conditionalFormatting>
  <conditionalFormatting sqref="A954">
    <cfRule type="cellIs" dxfId="456" priority="452" stopIfTrue="1" operator="equal">
      <formula>A885</formula>
    </cfRule>
  </conditionalFormatting>
  <conditionalFormatting sqref="A110:A114">
    <cfRule type="cellIs" dxfId="455" priority="451" stopIfTrue="1" operator="equal">
      <formula>A44</formula>
    </cfRule>
  </conditionalFormatting>
  <conditionalFormatting sqref="A115">
    <cfRule type="cellIs" dxfId="454" priority="450" stopIfTrue="1" operator="equal">
      <formula>A45</formula>
    </cfRule>
  </conditionalFormatting>
  <conditionalFormatting sqref="A541:A550 A554">
    <cfRule type="cellIs" dxfId="453" priority="449" stopIfTrue="1" operator="equal">
      <formula>A411</formula>
    </cfRule>
  </conditionalFormatting>
  <conditionalFormatting sqref="B625">
    <cfRule type="cellIs" dxfId="452" priority="448" stopIfTrue="1" operator="equal">
      <formula>B544</formula>
    </cfRule>
  </conditionalFormatting>
  <conditionalFormatting sqref="A533:A536">
    <cfRule type="cellIs" dxfId="451" priority="447" stopIfTrue="1" operator="equal">
      <formula>A424</formula>
    </cfRule>
  </conditionalFormatting>
  <conditionalFormatting sqref="A936">
    <cfRule type="cellIs" dxfId="450" priority="446" stopIfTrue="1" operator="equal">
      <formula>A877</formula>
    </cfRule>
  </conditionalFormatting>
  <conditionalFormatting sqref="A537:A540">
    <cfRule type="cellIs" dxfId="449" priority="445" stopIfTrue="1" operator="equal">
      <formula>A426</formula>
    </cfRule>
  </conditionalFormatting>
  <conditionalFormatting sqref="B1362:B1364 B738">
    <cfRule type="cellIs" dxfId="448" priority="444" stopIfTrue="1" operator="equal">
      <formula>#REF!</formula>
    </cfRule>
  </conditionalFormatting>
  <conditionalFormatting sqref="B625">
    <cfRule type="cellIs" dxfId="447" priority="443" stopIfTrue="1" operator="equal">
      <formula>B397</formula>
    </cfRule>
  </conditionalFormatting>
  <conditionalFormatting sqref="B625">
    <cfRule type="cellIs" dxfId="446" priority="442" stopIfTrue="1" operator="equal">
      <formula>B407</formula>
    </cfRule>
  </conditionalFormatting>
  <conditionalFormatting sqref="B625">
    <cfRule type="cellIs" dxfId="445" priority="441" stopIfTrue="1" operator="equal">
      <formula>B411</formula>
    </cfRule>
  </conditionalFormatting>
  <conditionalFormatting sqref="B625">
    <cfRule type="cellIs" dxfId="444" priority="440" stopIfTrue="1" operator="equal">
      <formula>B565</formula>
    </cfRule>
  </conditionalFormatting>
  <conditionalFormatting sqref="B625">
    <cfRule type="cellIs" dxfId="443" priority="439" stopIfTrue="1" operator="equal">
      <formula>B409</formula>
    </cfRule>
  </conditionalFormatting>
  <conditionalFormatting sqref="A555">
    <cfRule type="cellIs" dxfId="442" priority="438" stopIfTrue="1" operator="equal">
      <formula>A3004</formula>
    </cfRule>
  </conditionalFormatting>
  <conditionalFormatting sqref="B625">
    <cfRule type="cellIs" dxfId="441" priority="437" stopIfTrue="1" operator="equal">
      <formula>B410</formula>
    </cfRule>
  </conditionalFormatting>
  <conditionalFormatting sqref="B625">
    <cfRule type="cellIs" dxfId="440" priority="436" stopIfTrue="1" operator="equal">
      <formula>B430</formula>
    </cfRule>
  </conditionalFormatting>
  <conditionalFormatting sqref="A537:A540">
    <cfRule type="cellIs" dxfId="439" priority="435" stopIfTrue="1" operator="equal">
      <formula>A3011</formula>
    </cfRule>
  </conditionalFormatting>
  <conditionalFormatting sqref="B625">
    <cfRule type="cellIs" dxfId="438" priority="434" stopIfTrue="1" operator="equal">
      <formula>B563</formula>
    </cfRule>
  </conditionalFormatting>
  <conditionalFormatting sqref="B625">
    <cfRule type="cellIs" dxfId="437" priority="433" stopIfTrue="1" operator="equal">
      <formula>B405</formula>
    </cfRule>
  </conditionalFormatting>
  <conditionalFormatting sqref="A531 A539:A546">
    <cfRule type="cellIs" dxfId="436" priority="432" stopIfTrue="1" operator="equal">
      <formula>A416</formula>
    </cfRule>
  </conditionalFormatting>
  <conditionalFormatting sqref="B625">
    <cfRule type="cellIs" dxfId="435" priority="431" stopIfTrue="1" operator="equal">
      <formula>B403</formula>
    </cfRule>
  </conditionalFormatting>
  <conditionalFormatting sqref="B625">
    <cfRule type="cellIs" dxfId="434" priority="430" stopIfTrue="1" operator="equal">
      <formula>B404</formula>
    </cfRule>
  </conditionalFormatting>
  <conditionalFormatting sqref="B625">
    <cfRule type="cellIs" dxfId="433" priority="429" stopIfTrue="1" operator="equal">
      <formula>B400</formula>
    </cfRule>
  </conditionalFormatting>
  <conditionalFormatting sqref="A525:A530">
    <cfRule type="cellIs" dxfId="432" priority="428" stopIfTrue="1" operator="equal">
      <formula>A3007</formula>
    </cfRule>
  </conditionalFormatting>
  <conditionalFormatting sqref="A525:A530">
    <cfRule type="cellIs" dxfId="431" priority="427" stopIfTrue="1" operator="equal">
      <formula>A3005</formula>
    </cfRule>
  </conditionalFormatting>
  <conditionalFormatting sqref="A525:A530">
    <cfRule type="cellIs" dxfId="430" priority="426" stopIfTrue="1" operator="equal">
      <formula>A3003</formula>
    </cfRule>
  </conditionalFormatting>
  <conditionalFormatting sqref="B625">
    <cfRule type="cellIs" dxfId="429" priority="425" stopIfTrue="1" operator="equal">
      <formula>B412</formula>
    </cfRule>
  </conditionalFormatting>
  <conditionalFormatting sqref="B625">
    <cfRule type="cellIs" dxfId="428" priority="424" stopIfTrue="1" operator="equal">
      <formula>B585</formula>
    </cfRule>
  </conditionalFormatting>
  <conditionalFormatting sqref="B625">
    <cfRule type="cellIs" dxfId="427" priority="423" stopIfTrue="1" operator="equal">
      <formula>B574</formula>
    </cfRule>
  </conditionalFormatting>
  <conditionalFormatting sqref="B625">
    <cfRule type="cellIs" dxfId="426" priority="422" stopIfTrue="1" operator="equal">
      <formula>B586</formula>
    </cfRule>
  </conditionalFormatting>
  <conditionalFormatting sqref="B625">
    <cfRule type="cellIs" dxfId="425" priority="421" stopIfTrue="1" operator="equal">
      <formula>B416</formula>
    </cfRule>
  </conditionalFormatting>
  <conditionalFormatting sqref="B625">
    <cfRule type="cellIs" dxfId="424" priority="420" stopIfTrue="1" operator="equal">
      <formula>B431</formula>
    </cfRule>
  </conditionalFormatting>
  <conditionalFormatting sqref="B625">
    <cfRule type="cellIs" dxfId="423" priority="419" stopIfTrue="1" operator="equal">
      <formula>B425</formula>
    </cfRule>
  </conditionalFormatting>
  <conditionalFormatting sqref="B625">
    <cfRule type="cellIs" dxfId="422" priority="418" stopIfTrue="1" operator="equal">
      <formula>B415</formula>
    </cfRule>
  </conditionalFormatting>
  <conditionalFormatting sqref="A529:A530">
    <cfRule type="cellIs" dxfId="421" priority="417" stopIfTrue="1" operator="equal">
      <formula>A3003</formula>
    </cfRule>
  </conditionalFormatting>
  <conditionalFormatting sqref="B625">
    <cfRule type="cellIs" dxfId="420" priority="416" stopIfTrue="1" operator="equal">
      <formula>B401</formula>
    </cfRule>
  </conditionalFormatting>
  <conditionalFormatting sqref="B1363:B1364">
    <cfRule type="cellIs" dxfId="419" priority="415" stopIfTrue="1" operator="equal">
      <formula>B1226</formula>
    </cfRule>
  </conditionalFormatting>
  <conditionalFormatting sqref="B625">
    <cfRule type="cellIs" dxfId="418" priority="414" stopIfTrue="1" operator="equal">
      <formula>B543</formula>
    </cfRule>
  </conditionalFormatting>
  <conditionalFormatting sqref="B1364">
    <cfRule type="cellIs" dxfId="417" priority="413" stopIfTrue="1" operator="equal">
      <formula>#REF!</formula>
    </cfRule>
  </conditionalFormatting>
  <conditionalFormatting sqref="B625">
    <cfRule type="cellIs" dxfId="416" priority="412" stopIfTrue="1" operator="equal">
      <formula>B542</formula>
    </cfRule>
  </conditionalFormatting>
  <conditionalFormatting sqref="B625">
    <cfRule type="cellIs" dxfId="415" priority="411" stopIfTrue="1" operator="equal">
      <formula>B406</formula>
    </cfRule>
  </conditionalFormatting>
  <conditionalFormatting sqref="B625">
    <cfRule type="cellIs" dxfId="414" priority="410" stopIfTrue="1" operator="equal">
      <formula>B564</formula>
    </cfRule>
  </conditionalFormatting>
  <conditionalFormatting sqref="B625">
    <cfRule type="cellIs" dxfId="413" priority="409" stopIfTrue="1" operator="equal">
      <formula>B413</formula>
    </cfRule>
  </conditionalFormatting>
  <conditionalFormatting sqref="A527:A536">
    <cfRule type="cellIs" dxfId="412" priority="408" stopIfTrue="1" operator="equal">
      <formula>A3003</formula>
    </cfRule>
  </conditionalFormatting>
  <conditionalFormatting sqref="A527:A528">
    <cfRule type="cellIs" dxfId="411" priority="407" stopIfTrue="1" operator="equal">
      <formula>A3001</formula>
    </cfRule>
  </conditionalFormatting>
  <conditionalFormatting sqref="B1362:B1364">
    <cfRule type="cellIs" dxfId="410" priority="406" stopIfTrue="1" operator="equal">
      <formula>B1215</formula>
    </cfRule>
  </conditionalFormatting>
  <conditionalFormatting sqref="A545:A554">
    <cfRule type="cellIs" dxfId="409" priority="405" stopIfTrue="1" operator="equal">
      <formula>#REF!</formula>
    </cfRule>
  </conditionalFormatting>
  <conditionalFormatting sqref="B625">
    <cfRule type="cellIs" dxfId="408" priority="404" stopIfTrue="1" operator="equal">
      <formula>#REF!</formula>
    </cfRule>
  </conditionalFormatting>
  <conditionalFormatting sqref="B625">
    <cfRule type="cellIs" dxfId="407" priority="403" stopIfTrue="1" operator="equal">
      <formula>B414</formula>
    </cfRule>
  </conditionalFormatting>
  <conditionalFormatting sqref="A544:A553 A533">
    <cfRule type="cellIs" dxfId="406" priority="402" stopIfTrue="1" operator="equal">
      <formula>#REF!</formula>
    </cfRule>
  </conditionalFormatting>
  <conditionalFormatting sqref="A549:A552 A545:A546">
    <cfRule type="cellIs" dxfId="405" priority="401" stopIfTrue="1" operator="equal">
      <formula>A400</formula>
    </cfRule>
  </conditionalFormatting>
  <conditionalFormatting sqref="A549:A554">
    <cfRule type="cellIs" dxfId="404" priority="400" stopIfTrue="1" operator="equal">
      <formula>A402</formula>
    </cfRule>
  </conditionalFormatting>
  <conditionalFormatting sqref="A534:A536 A549:A550">
    <cfRule type="cellIs" dxfId="403" priority="399" stopIfTrue="1" operator="equal">
      <formula>A408</formula>
    </cfRule>
  </conditionalFormatting>
  <conditionalFormatting sqref="A541:A550">
    <cfRule type="cellIs" dxfId="402" priority="398" stopIfTrue="1" operator="equal">
      <formula>A424</formula>
    </cfRule>
  </conditionalFormatting>
  <conditionalFormatting sqref="A527:A541 A549:A554">
    <cfRule type="cellIs" dxfId="401" priority="397" stopIfTrue="1" operator="equal">
      <formula>A402</formula>
    </cfRule>
  </conditionalFormatting>
  <conditionalFormatting sqref="B1362:B1364">
    <cfRule type="cellIs" dxfId="400" priority="396" stopIfTrue="1" operator="equal">
      <formula>B1203</formula>
    </cfRule>
  </conditionalFormatting>
  <conditionalFormatting sqref="B625">
    <cfRule type="cellIs" dxfId="399" priority="395" stopIfTrue="1" operator="equal">
      <formula>B573</formula>
    </cfRule>
  </conditionalFormatting>
  <conditionalFormatting sqref="B625">
    <cfRule type="cellIs" dxfId="398" priority="394" stopIfTrue="1" operator="equal">
      <formula>B553</formula>
    </cfRule>
  </conditionalFormatting>
  <conditionalFormatting sqref="A950">
    <cfRule type="cellIs" dxfId="397" priority="393" stopIfTrue="1" operator="equal">
      <formula>A883</formula>
    </cfRule>
  </conditionalFormatting>
  <conditionalFormatting sqref="A537:A541">
    <cfRule type="cellIs" dxfId="396" priority="392" stopIfTrue="1" operator="equal">
      <formula>A424</formula>
    </cfRule>
  </conditionalFormatting>
  <conditionalFormatting sqref="A531:A536">
    <cfRule type="cellIs" dxfId="395" priority="391" stopIfTrue="1" operator="equal">
      <formula>A424</formula>
    </cfRule>
  </conditionalFormatting>
  <conditionalFormatting sqref="A537:A540">
    <cfRule type="cellIs" dxfId="394" priority="390" stopIfTrue="1" operator="equal">
      <formula>A412</formula>
    </cfRule>
  </conditionalFormatting>
  <conditionalFormatting sqref="A525:A528 A531:A537 A545:A552">
    <cfRule type="cellIs" dxfId="393" priority="389" stopIfTrue="1" operator="equal">
      <formula>A404</formula>
    </cfRule>
  </conditionalFormatting>
  <conditionalFormatting sqref="B625">
    <cfRule type="cellIs" dxfId="392" priority="388" stopIfTrue="1" operator="equal">
      <formula>B384</formula>
    </cfRule>
  </conditionalFormatting>
  <conditionalFormatting sqref="A537:A546 A551:A552">
    <cfRule type="cellIs" dxfId="391" priority="387" stopIfTrue="1" operator="equal">
      <formula>A409</formula>
    </cfRule>
  </conditionalFormatting>
  <conditionalFormatting sqref="B1362:B1364">
    <cfRule type="cellIs" dxfId="390" priority="386" stopIfTrue="1" operator="equal">
      <formula>B1204</formula>
    </cfRule>
  </conditionalFormatting>
  <conditionalFormatting sqref="A521:A526 A531:A536 A543:A552">
    <cfRule type="cellIs" dxfId="389" priority="385" stopIfTrue="1" operator="equal">
      <formula>A402</formula>
    </cfRule>
  </conditionalFormatting>
  <conditionalFormatting sqref="B1362:B1364">
    <cfRule type="cellIs" dxfId="388" priority="384" stopIfTrue="1" operator="equal">
      <formula>B1206</formula>
    </cfRule>
  </conditionalFormatting>
  <conditionalFormatting sqref="A116">
    <cfRule type="cellIs" dxfId="387" priority="383" stopIfTrue="1" operator="equal">
      <formula>A44</formula>
    </cfRule>
  </conditionalFormatting>
  <conditionalFormatting sqref="A539:A540 A546">
    <cfRule type="cellIs" dxfId="386" priority="382" stopIfTrue="1" operator="equal">
      <formula>A415</formula>
    </cfRule>
  </conditionalFormatting>
  <conditionalFormatting sqref="B625">
    <cfRule type="cellIs" dxfId="385" priority="381" stopIfTrue="1" operator="equal">
      <formula>B396</formula>
    </cfRule>
  </conditionalFormatting>
  <conditionalFormatting sqref="B1362:B1364">
    <cfRule type="cellIs" dxfId="384" priority="380" stopIfTrue="1" operator="equal">
      <formula>B1207</formula>
    </cfRule>
  </conditionalFormatting>
  <conditionalFormatting sqref="B1362:B1364">
    <cfRule type="cellIs" dxfId="383" priority="379" stopIfTrue="1" operator="equal">
      <formula>B1200</formula>
    </cfRule>
  </conditionalFormatting>
  <conditionalFormatting sqref="B1362:B1364">
    <cfRule type="cellIs" dxfId="382" priority="378" stopIfTrue="1" operator="equal">
      <formula>B1205</formula>
    </cfRule>
  </conditionalFormatting>
  <conditionalFormatting sqref="A537:A546 A553:A554">
    <cfRule type="cellIs" dxfId="381" priority="377" stopIfTrue="1" operator="equal">
      <formula>A408</formula>
    </cfRule>
  </conditionalFormatting>
  <conditionalFormatting sqref="A531:A533">
    <cfRule type="cellIs" dxfId="380" priority="376" stopIfTrue="1" operator="equal">
      <formula>A414</formula>
    </cfRule>
  </conditionalFormatting>
  <conditionalFormatting sqref="B1362:B1364">
    <cfRule type="cellIs" dxfId="379" priority="375" stopIfTrue="1" operator="equal">
      <formula>B1195</formula>
    </cfRule>
  </conditionalFormatting>
  <conditionalFormatting sqref="A542:A552">
    <cfRule type="cellIs" dxfId="378" priority="374" stopIfTrue="1" operator="equal">
      <formula>A408</formula>
    </cfRule>
  </conditionalFormatting>
  <conditionalFormatting sqref="A543:A544">
    <cfRule type="cellIs" dxfId="377" priority="373" stopIfTrue="1" operator="equal">
      <formula>A402</formula>
    </cfRule>
  </conditionalFormatting>
  <conditionalFormatting sqref="B1362:B1364">
    <cfRule type="cellIs" dxfId="376" priority="372" stopIfTrue="1" operator="equal">
      <formula>B1247</formula>
    </cfRule>
  </conditionalFormatting>
  <conditionalFormatting sqref="A539:A550">
    <cfRule type="cellIs" dxfId="375" priority="371" stopIfTrue="1" operator="equal">
      <formula>A408</formula>
    </cfRule>
  </conditionalFormatting>
  <conditionalFormatting sqref="A528">
    <cfRule type="cellIs" dxfId="374" priority="370" stopIfTrue="1" operator="equal">
      <formula>A408</formula>
    </cfRule>
  </conditionalFormatting>
  <conditionalFormatting sqref="A527:A530 A537:A543 A551:A554">
    <cfRule type="cellIs" dxfId="373" priority="369" stopIfTrue="1" operator="equal">
      <formula>A400</formula>
    </cfRule>
  </conditionalFormatting>
  <conditionalFormatting sqref="A543:A554">
    <cfRule type="cellIs" dxfId="372" priority="368" stopIfTrue="1" operator="equal">
      <formula>A404</formula>
    </cfRule>
  </conditionalFormatting>
  <conditionalFormatting sqref="A543:A552">
    <cfRule type="cellIs" dxfId="371" priority="367" stopIfTrue="1" operator="equal">
      <formula>A410</formula>
    </cfRule>
  </conditionalFormatting>
  <conditionalFormatting sqref="B1362:B1364">
    <cfRule type="cellIs" dxfId="370" priority="366" stopIfTrue="1" operator="equal">
      <formula>B1213</formula>
    </cfRule>
  </conditionalFormatting>
  <conditionalFormatting sqref="B625">
    <cfRule type="cellIs" dxfId="369" priority="365" stopIfTrue="1" operator="equal">
      <formula>B394</formula>
    </cfRule>
  </conditionalFormatting>
  <conditionalFormatting sqref="B625">
    <cfRule type="cellIs" dxfId="368" priority="364" stopIfTrue="1" operator="equal">
      <formula>B398</formula>
    </cfRule>
  </conditionalFormatting>
  <conditionalFormatting sqref="B1362:B1364">
    <cfRule type="cellIs" dxfId="367" priority="363" stopIfTrue="1" operator="equal">
      <formula>B1187</formula>
    </cfRule>
  </conditionalFormatting>
  <conditionalFormatting sqref="B625">
    <cfRule type="cellIs" dxfId="366" priority="362" stopIfTrue="1" operator="equal">
      <formula>B395</formula>
    </cfRule>
  </conditionalFormatting>
  <conditionalFormatting sqref="A545:A554">
    <cfRule type="cellIs" dxfId="365" priority="361" stopIfTrue="1" operator="equal">
      <formula>A404</formula>
    </cfRule>
  </conditionalFormatting>
  <conditionalFormatting sqref="B625">
    <cfRule type="cellIs" dxfId="364" priority="360" stopIfTrue="1" operator="equal">
      <formula>B389</formula>
    </cfRule>
  </conditionalFormatting>
  <conditionalFormatting sqref="A541:A552">
    <cfRule type="cellIs" dxfId="363" priority="359" stopIfTrue="1" operator="equal">
      <formula>A409</formula>
    </cfRule>
  </conditionalFormatting>
  <conditionalFormatting sqref="B625">
    <cfRule type="cellIs" dxfId="362" priority="358" stopIfTrue="1" operator="equal">
      <formula>B383</formula>
    </cfRule>
  </conditionalFormatting>
  <conditionalFormatting sqref="A152:A153">
    <cfRule type="cellIs" dxfId="361" priority="357" stopIfTrue="1" operator="equal">
      <formula>A59448</formula>
    </cfRule>
  </conditionalFormatting>
  <conditionalFormatting sqref="A151">
    <cfRule type="cellIs" dxfId="360" priority="356" stopIfTrue="1" operator="equal">
      <formula>A59448</formula>
    </cfRule>
  </conditionalFormatting>
  <conditionalFormatting sqref="A144:A146">
    <cfRule type="cellIs" dxfId="359" priority="355" stopIfTrue="1" operator="equal">
      <formula>#REF!</formula>
    </cfRule>
  </conditionalFormatting>
  <conditionalFormatting sqref="B625">
    <cfRule type="cellIs" dxfId="358" priority="354" stopIfTrue="1" operator="equal">
      <formula>B390</formula>
    </cfRule>
  </conditionalFormatting>
  <conditionalFormatting sqref="B625">
    <cfRule type="cellIs" dxfId="357" priority="353" stopIfTrue="1" operator="equal">
      <formula>B392</formula>
    </cfRule>
  </conditionalFormatting>
  <conditionalFormatting sqref="B625">
    <cfRule type="cellIs" dxfId="356" priority="352" stopIfTrue="1" operator="equal">
      <formula>B391</formula>
    </cfRule>
  </conditionalFormatting>
  <conditionalFormatting sqref="B625">
    <cfRule type="cellIs" dxfId="355" priority="351" stopIfTrue="1" operator="equal">
      <formula>B386</formula>
    </cfRule>
  </conditionalFormatting>
  <conditionalFormatting sqref="B625">
    <cfRule type="cellIs" dxfId="354" priority="350" stopIfTrue="1" operator="equal">
      <formula>B387</formula>
    </cfRule>
  </conditionalFormatting>
  <conditionalFormatting sqref="B625">
    <cfRule type="cellIs" dxfId="353" priority="349" stopIfTrue="1" operator="equal">
      <formula>B388</formula>
    </cfRule>
  </conditionalFormatting>
  <conditionalFormatting sqref="B1362:B1364">
    <cfRule type="cellIs" dxfId="352" priority="348" stopIfTrue="1" operator="equal">
      <formula>#REF!</formula>
    </cfRule>
  </conditionalFormatting>
  <conditionalFormatting sqref="A629">
    <cfRule type="cellIs" dxfId="351" priority="347" stopIfTrue="1" operator="equal">
      <formula>A64224</formula>
    </cfRule>
  </conditionalFormatting>
  <conditionalFormatting sqref="B1362:B1364 B738">
    <cfRule type="cellIs" dxfId="350" priority="346" stopIfTrue="1" operator="equal">
      <formula>#REF!</formula>
    </cfRule>
  </conditionalFormatting>
  <conditionalFormatting sqref="H1133:H1157 H1159:H1182 H1027:H1131 H1184:H1227 H1260:H1307 H1321:H1340 H806:H810">
    <cfRule type="cellIs" dxfId="349" priority="345" stopIfTrue="1" operator="equal">
      <formula>"kn"</formula>
    </cfRule>
  </conditionalFormatting>
  <conditionalFormatting sqref="B1362:B1364">
    <cfRule type="cellIs" dxfId="348" priority="344" stopIfTrue="1" operator="equal">
      <formula>B1361</formula>
    </cfRule>
  </conditionalFormatting>
  <conditionalFormatting sqref="B738">
    <cfRule type="cellIs" dxfId="347" priority="343" stopIfTrue="1" operator="equal">
      <formula>#REF!</formula>
    </cfRule>
  </conditionalFormatting>
  <conditionalFormatting sqref="B1362:B1364 B738">
    <cfRule type="cellIs" dxfId="346" priority="342" stopIfTrue="1" operator="equal">
      <formula>#REF!</formula>
    </cfRule>
  </conditionalFormatting>
  <conditionalFormatting sqref="B736:B737">
    <cfRule type="cellIs" dxfId="345" priority="341" stopIfTrue="1" operator="equal">
      <formula>B448</formula>
    </cfRule>
  </conditionalFormatting>
  <conditionalFormatting sqref="B1362:B1364">
    <cfRule type="cellIs" dxfId="344" priority="340" stopIfTrue="1" operator="equal">
      <formula>B1360</formula>
    </cfRule>
  </conditionalFormatting>
  <conditionalFormatting sqref="A835">
    <cfRule type="cellIs" dxfId="343" priority="339" stopIfTrue="1" operator="equal">
      <formula>A61945</formula>
    </cfRule>
  </conditionalFormatting>
  <conditionalFormatting sqref="A834">
    <cfRule type="cellIs" dxfId="342" priority="338" stopIfTrue="1" operator="equal">
      <formula>A61945</formula>
    </cfRule>
  </conditionalFormatting>
  <conditionalFormatting sqref="A836">
    <cfRule type="cellIs" dxfId="341" priority="337" stopIfTrue="1" operator="equal">
      <formula>A61945</formula>
    </cfRule>
  </conditionalFormatting>
  <conditionalFormatting sqref="A956:A967">
    <cfRule type="cellIs" dxfId="340" priority="336" stopIfTrue="1" operator="equal">
      <formula>#REF!</formula>
    </cfRule>
  </conditionalFormatting>
  <conditionalFormatting sqref="A956:A967">
    <cfRule type="cellIs" dxfId="339" priority="335" stopIfTrue="1" operator="equal">
      <formula>#REF!</formula>
    </cfRule>
  </conditionalFormatting>
  <conditionalFormatting sqref="A843:A849 A860 A852">
    <cfRule type="cellIs" dxfId="338" priority="334" stopIfTrue="1" operator="equal">
      <formula>#REF!</formula>
    </cfRule>
  </conditionalFormatting>
  <conditionalFormatting sqref="A838:A842 A820:A821 A829:A830 A850:A865">
    <cfRule type="cellIs" dxfId="337" priority="333" stopIfTrue="1" operator="equal">
      <formula>#REF!</formula>
    </cfRule>
  </conditionalFormatting>
  <conditionalFormatting sqref="A837">
    <cfRule type="cellIs" dxfId="336" priority="332" stopIfTrue="1" operator="equal">
      <formula>#REF!</formula>
    </cfRule>
  </conditionalFormatting>
  <conditionalFormatting sqref="B1362:B1364 B738 A534:A536">
    <cfRule type="cellIs" dxfId="335" priority="331" stopIfTrue="1" operator="equal">
      <formula>#REF!</formula>
    </cfRule>
  </conditionalFormatting>
  <conditionalFormatting sqref="B1362:B1364">
    <cfRule type="cellIs" dxfId="334" priority="330" stopIfTrue="1" operator="equal">
      <formula>#REF!</formula>
    </cfRule>
  </conditionalFormatting>
  <conditionalFormatting sqref="A996">
    <cfRule type="cellIs" dxfId="333" priority="329" stopIfTrue="1" operator="equal">
      <formula>#REF!</formula>
    </cfRule>
  </conditionalFormatting>
  <conditionalFormatting sqref="B1362:B1364">
    <cfRule type="cellIs" dxfId="332" priority="328" stopIfTrue="1" operator="equal">
      <formula>B1188</formula>
    </cfRule>
  </conditionalFormatting>
  <conditionalFormatting sqref="B736:B737">
    <cfRule type="cellIs" dxfId="331" priority="327" stopIfTrue="1" operator="equal">
      <formula>B449</formula>
    </cfRule>
  </conditionalFormatting>
  <conditionalFormatting sqref="B736:B737">
    <cfRule type="cellIs" dxfId="330" priority="326" stopIfTrue="1" operator="equal">
      <formula>B450</formula>
    </cfRule>
  </conditionalFormatting>
  <conditionalFormatting sqref="B1362:B1364">
    <cfRule type="cellIs" dxfId="329" priority="325" stopIfTrue="1" operator="equal">
      <formula>#REF!</formula>
    </cfRule>
  </conditionalFormatting>
  <conditionalFormatting sqref="B1362:B1364 A542:A543">
    <cfRule type="cellIs" dxfId="328" priority="324" stopIfTrue="1" operator="equal">
      <formula>#REF!</formula>
    </cfRule>
  </conditionalFormatting>
  <conditionalFormatting sqref="B1362:B1364 A542">
    <cfRule type="cellIs" dxfId="327" priority="323" stopIfTrue="1" operator="equal">
      <formula>#REF!</formula>
    </cfRule>
  </conditionalFormatting>
  <conditionalFormatting sqref="B738 A532">
    <cfRule type="cellIs" dxfId="326" priority="322" stopIfTrue="1" operator="equal">
      <formula>#REF!</formula>
    </cfRule>
  </conditionalFormatting>
  <conditionalFormatting sqref="B1362:B1364 B738 A527">
    <cfRule type="cellIs" dxfId="325" priority="321" stopIfTrue="1" operator="equal">
      <formula>#REF!</formula>
    </cfRule>
  </conditionalFormatting>
  <conditionalFormatting sqref="B738">
    <cfRule type="cellIs" dxfId="324" priority="320" stopIfTrue="1" operator="equal">
      <formula>#REF!</formula>
    </cfRule>
  </conditionalFormatting>
  <conditionalFormatting sqref="A619:A620">
    <cfRule type="cellIs" dxfId="323" priority="319" stopIfTrue="1" operator="equal">
      <formula>A62764</formula>
    </cfRule>
  </conditionalFormatting>
  <conditionalFormatting sqref="A615:A618">
    <cfRule type="cellIs" dxfId="322" priority="318" stopIfTrue="1" operator="equal">
      <formula>A62761</formula>
    </cfRule>
  </conditionalFormatting>
  <conditionalFormatting sqref="B1362:B1364">
    <cfRule type="cellIs" dxfId="321" priority="317" stopIfTrue="1" operator="equal">
      <formula>#REF!</formula>
    </cfRule>
  </conditionalFormatting>
  <conditionalFormatting sqref="B1362:B1364">
    <cfRule type="cellIs" dxfId="320" priority="316" stopIfTrue="1" operator="equal">
      <formula>#REF!</formula>
    </cfRule>
  </conditionalFormatting>
  <conditionalFormatting sqref="B1362:B1364 A554 A546 A548:A552">
    <cfRule type="cellIs" dxfId="319" priority="315" stopIfTrue="1" operator="equal">
      <formula>#REF!</formula>
    </cfRule>
  </conditionalFormatting>
  <conditionalFormatting sqref="B1362:B1364">
    <cfRule type="cellIs" dxfId="318" priority="314" stopIfTrue="1" operator="equal">
      <formula>#REF!</formula>
    </cfRule>
  </conditionalFormatting>
  <conditionalFormatting sqref="B1362:B1364">
    <cfRule type="cellIs" dxfId="317" priority="313" stopIfTrue="1" operator="equal">
      <formula>#REF!</formula>
    </cfRule>
  </conditionalFormatting>
  <conditionalFormatting sqref="B1362:B1364">
    <cfRule type="cellIs" dxfId="316" priority="312" stopIfTrue="1" operator="equal">
      <formula>#REF!</formula>
    </cfRule>
  </conditionalFormatting>
  <conditionalFormatting sqref="B1362:B1364">
    <cfRule type="cellIs" dxfId="315" priority="311" stopIfTrue="1" operator="equal">
      <formula>#REF!</formula>
    </cfRule>
  </conditionalFormatting>
  <conditionalFormatting sqref="B1362:B1364">
    <cfRule type="cellIs" dxfId="314" priority="310" stopIfTrue="1" operator="equal">
      <formula>#REF!</formula>
    </cfRule>
  </conditionalFormatting>
  <conditionalFormatting sqref="B1362:B1364">
    <cfRule type="cellIs" dxfId="313" priority="309" stopIfTrue="1" operator="equal">
      <formula>#REF!</formula>
    </cfRule>
  </conditionalFormatting>
  <conditionalFormatting sqref="B1362:B1364 A543">
    <cfRule type="cellIs" dxfId="312" priority="308" stopIfTrue="1" operator="equal">
      <formula>#REF!</formula>
    </cfRule>
  </conditionalFormatting>
  <conditionalFormatting sqref="B1362:B1364 A541">
    <cfRule type="cellIs" dxfId="311" priority="307" stopIfTrue="1" operator="equal">
      <formula>#REF!</formula>
    </cfRule>
  </conditionalFormatting>
  <conditionalFormatting sqref="B1362:B1364">
    <cfRule type="cellIs" dxfId="310" priority="306" stopIfTrue="1" operator="equal">
      <formula>#REF!</formula>
    </cfRule>
  </conditionalFormatting>
  <conditionalFormatting sqref="B1362:B1364">
    <cfRule type="cellIs" dxfId="309" priority="305" stopIfTrue="1" operator="equal">
      <formula>#REF!</formula>
    </cfRule>
  </conditionalFormatting>
  <conditionalFormatting sqref="B1362:B1364">
    <cfRule type="cellIs" dxfId="308" priority="304" stopIfTrue="1" operator="equal">
      <formula>#REF!</formula>
    </cfRule>
  </conditionalFormatting>
  <conditionalFormatting sqref="B1362:B1364">
    <cfRule type="cellIs" dxfId="307" priority="303" stopIfTrue="1" operator="equal">
      <formula>#REF!</formula>
    </cfRule>
  </conditionalFormatting>
  <conditionalFormatting sqref="B1362:B1364 A553 A545 A551 A549 A547">
    <cfRule type="cellIs" dxfId="306" priority="302" stopIfTrue="1" operator="equal">
      <formula>#REF!</formula>
    </cfRule>
  </conditionalFormatting>
  <conditionalFormatting sqref="B1362:B1364">
    <cfRule type="cellIs" dxfId="305" priority="301" stopIfTrue="1" operator="equal">
      <formula>#REF!</formula>
    </cfRule>
  </conditionalFormatting>
  <conditionalFormatting sqref="B1362:B1364">
    <cfRule type="cellIs" dxfId="304" priority="300" stopIfTrue="1" operator="equal">
      <formula>#REF!</formula>
    </cfRule>
  </conditionalFormatting>
  <conditionalFormatting sqref="B1362:B1364">
    <cfRule type="cellIs" dxfId="303" priority="299" stopIfTrue="1" operator="equal">
      <formula>#REF!</formula>
    </cfRule>
  </conditionalFormatting>
  <conditionalFormatting sqref="B1362:B1364">
    <cfRule type="cellIs" dxfId="302" priority="298" stopIfTrue="1" operator="equal">
      <formula>#REF!</formula>
    </cfRule>
  </conditionalFormatting>
  <conditionalFormatting sqref="B1362:B1364">
    <cfRule type="cellIs" dxfId="301" priority="297" stopIfTrue="1" operator="equal">
      <formula>#REF!</formula>
    </cfRule>
  </conditionalFormatting>
  <conditionalFormatting sqref="B1362:B1364">
    <cfRule type="cellIs" dxfId="300" priority="296" stopIfTrue="1" operator="equal">
      <formula>#REF!</formula>
    </cfRule>
  </conditionalFormatting>
  <conditionalFormatting sqref="B1362:B1364">
    <cfRule type="cellIs" dxfId="299" priority="295" stopIfTrue="1" operator="equal">
      <formula>#REF!</formula>
    </cfRule>
  </conditionalFormatting>
  <conditionalFormatting sqref="B1362:B1364">
    <cfRule type="cellIs" dxfId="298" priority="294" stopIfTrue="1" operator="equal">
      <formula>B1196</formula>
    </cfRule>
  </conditionalFormatting>
  <conditionalFormatting sqref="A913">
    <cfRule type="cellIs" dxfId="297" priority="293" stopIfTrue="1" operator="equal">
      <formula>A64305</formula>
    </cfRule>
  </conditionalFormatting>
  <conditionalFormatting sqref="A917:A919">
    <cfRule type="cellIs" dxfId="296" priority="292" stopIfTrue="1" operator="equal">
      <formula>#REF!</formula>
    </cfRule>
  </conditionalFormatting>
  <conditionalFormatting sqref="A957:A958">
    <cfRule type="cellIs" dxfId="295" priority="291" stopIfTrue="1" operator="equal">
      <formula>A888</formula>
    </cfRule>
  </conditionalFormatting>
  <conditionalFormatting sqref="A959">
    <cfRule type="cellIs" dxfId="294" priority="290" stopIfTrue="1" operator="equal">
      <formula>HA897</formula>
    </cfRule>
  </conditionalFormatting>
  <conditionalFormatting sqref="A955">
    <cfRule type="cellIs" dxfId="293" priority="289" stopIfTrue="1" operator="equal">
      <formula>A884</formula>
    </cfRule>
  </conditionalFormatting>
  <conditionalFormatting sqref="A951:A953">
    <cfRule type="cellIs" dxfId="292" priority="288" stopIfTrue="1" operator="equal">
      <formula>A882</formula>
    </cfRule>
  </conditionalFormatting>
  <conditionalFormatting sqref="H1341:H1352 H1184:H1318">
    <cfRule type="expression" dxfId="291" priority="287" stopIfTrue="1">
      <formula>#REF!="ne"</formula>
    </cfRule>
  </conditionalFormatting>
  <conditionalFormatting sqref="F1341:F1352 F1184:F1318">
    <cfRule type="expression" dxfId="290" priority="286" stopIfTrue="1">
      <formula>#REF!="ne"</formula>
    </cfRule>
  </conditionalFormatting>
  <conditionalFormatting sqref="A1319:A1320 A1330:A1331">
    <cfRule type="cellIs" dxfId="289" priority="285" stopIfTrue="1" operator="equal">
      <formula>#REF!</formula>
    </cfRule>
  </conditionalFormatting>
  <conditionalFormatting sqref="A1308 A1310 A1312">
    <cfRule type="cellIs" dxfId="288" priority="284" stopIfTrue="1" operator="equal">
      <formula>#REF!</formula>
    </cfRule>
  </conditionalFormatting>
  <conditionalFormatting sqref="A1309 A1311 A1313">
    <cfRule type="cellIs" dxfId="287" priority="283" stopIfTrue="1" operator="equal">
      <formula>#REF!</formula>
    </cfRule>
  </conditionalFormatting>
  <conditionalFormatting sqref="A1253:A1307">
    <cfRule type="cellIs" dxfId="286" priority="282" stopIfTrue="1" operator="equal">
      <formula>#REF!</formula>
    </cfRule>
  </conditionalFormatting>
  <conditionalFormatting sqref="A525:A528">
    <cfRule type="cellIs" dxfId="285" priority="281" stopIfTrue="1" operator="equal">
      <formula>A3009</formula>
    </cfRule>
  </conditionalFormatting>
  <conditionalFormatting sqref="A519:A524">
    <cfRule type="cellIs" dxfId="284" priority="280" stopIfTrue="1" operator="equal">
      <formula>A3003</formula>
    </cfRule>
  </conditionalFormatting>
  <conditionalFormatting sqref="A521:A524">
    <cfRule type="cellIs" dxfId="283" priority="279" stopIfTrue="1" operator="equal">
      <formula>A3003</formula>
    </cfRule>
  </conditionalFormatting>
  <conditionalFormatting sqref="A519:A524">
    <cfRule type="cellIs" dxfId="282" priority="278" stopIfTrue="1" operator="equal">
      <formula>A3005</formula>
    </cfRule>
  </conditionalFormatting>
  <conditionalFormatting sqref="B625">
    <cfRule type="cellIs" dxfId="281" priority="277" stopIfTrue="1" operator="equal">
      <formula>B385</formula>
    </cfRule>
  </conditionalFormatting>
  <conditionalFormatting sqref="A529 A538:A539 A536">
    <cfRule type="cellIs" dxfId="280" priority="276" stopIfTrue="1" operator="equal">
      <formula>#REF!</formula>
    </cfRule>
  </conditionalFormatting>
  <conditionalFormatting sqref="A540">
    <cfRule type="cellIs" dxfId="279" priority="275" stopIfTrue="1" operator="equal">
      <formula>#REF!</formula>
    </cfRule>
  </conditionalFormatting>
  <conditionalFormatting sqref="A538:A540 A536">
    <cfRule type="cellIs" dxfId="278" priority="274" stopIfTrue="1" operator="equal">
      <formula>#REF!</formula>
    </cfRule>
  </conditionalFormatting>
  <conditionalFormatting sqref="B1362:B1364">
    <cfRule type="cellIs" dxfId="277" priority="273" stopIfTrue="1" operator="equal">
      <formula>#REF!</formula>
    </cfRule>
  </conditionalFormatting>
  <conditionalFormatting sqref="A530">
    <cfRule type="cellIs" dxfId="276" priority="272" stopIfTrue="1" operator="equal">
      <formula>A408</formula>
    </cfRule>
  </conditionalFormatting>
  <conditionalFormatting sqref="A514:A515">
    <cfRule type="cellIs" dxfId="275" priority="271" stopIfTrue="1" operator="equal">
      <formula>A3001</formula>
    </cfRule>
  </conditionalFormatting>
  <conditionalFormatting sqref="A1184:A1200 A1295:A1306 A674:A680">
    <cfRule type="cellIs" dxfId="274" priority="270" stopIfTrue="1" operator="equal">
      <formula>#REF!</formula>
    </cfRule>
  </conditionalFormatting>
  <conditionalFormatting sqref="A646">
    <cfRule type="cellIs" dxfId="273" priority="269" stopIfTrue="1" operator="equal">
      <formula>A64142</formula>
    </cfRule>
  </conditionalFormatting>
  <conditionalFormatting sqref="A660">
    <cfRule type="cellIs" dxfId="272" priority="268" stopIfTrue="1" operator="equal">
      <formula>A64156</formula>
    </cfRule>
  </conditionalFormatting>
  <conditionalFormatting sqref="B625">
    <cfRule type="cellIs" dxfId="271" priority="267" stopIfTrue="1" operator="equal">
      <formula>B393</formula>
    </cfRule>
  </conditionalFormatting>
  <conditionalFormatting sqref="A111">
    <cfRule type="cellIs" dxfId="270" priority="266" stopIfTrue="1" operator="equal">
      <formula>A43</formula>
    </cfRule>
  </conditionalFormatting>
  <conditionalFormatting sqref="A112:A114">
    <cfRule type="cellIs" dxfId="269" priority="265" stopIfTrue="1" operator="equal">
      <formula>A42</formula>
    </cfRule>
  </conditionalFormatting>
  <conditionalFormatting sqref="A113">
    <cfRule type="cellIs" dxfId="268" priority="264" stopIfTrue="1" operator="equal">
      <formula>A43</formula>
    </cfRule>
  </conditionalFormatting>
  <conditionalFormatting sqref="A114">
    <cfRule type="cellIs" dxfId="267" priority="263" stopIfTrue="1" operator="equal">
      <formula>A42</formula>
    </cfRule>
  </conditionalFormatting>
  <conditionalFormatting sqref="A136">
    <cfRule type="cellIs" dxfId="266" priority="262" stopIfTrue="1" operator="equal">
      <formula>A66</formula>
    </cfRule>
  </conditionalFormatting>
  <conditionalFormatting sqref="A137">
    <cfRule type="cellIs" dxfId="265" priority="261" stopIfTrue="1" operator="equal">
      <formula>A65</formula>
    </cfRule>
  </conditionalFormatting>
  <conditionalFormatting sqref="A134:A135">
    <cfRule type="cellIs" dxfId="264" priority="260" stopIfTrue="1" operator="equal">
      <formula>A68</formula>
    </cfRule>
  </conditionalFormatting>
  <conditionalFormatting sqref="A134:A135">
    <cfRule type="cellIs" dxfId="263" priority="259" stopIfTrue="1" operator="equal">
      <formula>A64</formula>
    </cfRule>
  </conditionalFormatting>
  <conditionalFormatting sqref="A134">
    <cfRule type="cellIs" dxfId="262" priority="258" stopIfTrue="1" operator="equal">
      <formula>A64</formula>
    </cfRule>
  </conditionalFormatting>
  <conditionalFormatting sqref="A135">
    <cfRule type="cellIs" dxfId="261" priority="257" stopIfTrue="1" operator="equal">
      <formula>A63</formula>
    </cfRule>
  </conditionalFormatting>
  <conditionalFormatting sqref="A952">
    <cfRule type="cellIs" dxfId="260" priority="256" stopIfTrue="1" operator="equal">
      <formula>A884</formula>
    </cfRule>
  </conditionalFormatting>
  <conditionalFormatting sqref="A953">
    <cfRule type="cellIs" dxfId="259" priority="255" stopIfTrue="1" operator="equal">
      <formula>A883</formula>
    </cfRule>
  </conditionalFormatting>
  <conditionalFormatting sqref="A934">
    <cfRule type="cellIs" dxfId="258" priority="254" stopIfTrue="1" operator="equal">
      <formula>A877</formula>
    </cfRule>
  </conditionalFormatting>
  <conditionalFormatting sqref="A935:A937">
    <cfRule type="cellIs" dxfId="257" priority="253" stopIfTrue="1" operator="equal">
      <formula>A876</formula>
    </cfRule>
  </conditionalFormatting>
  <conditionalFormatting sqref="A933">
    <cfRule type="cellIs" dxfId="256" priority="252" stopIfTrue="1" operator="equal">
      <formula>A876</formula>
    </cfRule>
  </conditionalFormatting>
  <conditionalFormatting sqref="A1080:A1081">
    <cfRule type="cellIs" dxfId="255" priority="249" stopIfTrue="1" operator="equal">
      <formula>#REF!</formula>
    </cfRule>
  </conditionalFormatting>
  <conditionalFormatting sqref="A1071">
    <cfRule type="cellIs" dxfId="254" priority="248" stopIfTrue="1" operator="equal">
      <formula>A6762</formula>
    </cfRule>
  </conditionalFormatting>
  <conditionalFormatting sqref="B1027">
    <cfRule type="cellIs" dxfId="253" priority="247" stopIfTrue="1" operator="equal">
      <formula>B596</formula>
    </cfRule>
  </conditionalFormatting>
  <conditionalFormatting sqref="A1061:A1063 A1065:A1068">
    <cfRule type="cellIs" dxfId="252" priority="246" stopIfTrue="1" operator="equal">
      <formula>A6756</formula>
    </cfRule>
  </conditionalFormatting>
  <conditionalFormatting sqref="A1070">
    <cfRule type="cellIs" dxfId="251" priority="245" stopIfTrue="1" operator="equal">
      <formula>A6762</formula>
    </cfRule>
  </conditionalFormatting>
  <conditionalFormatting sqref="A1070">
    <cfRule type="cellIs" dxfId="250" priority="244" stopIfTrue="1" operator="equal">
      <formula>A6761</formula>
    </cfRule>
  </conditionalFormatting>
  <conditionalFormatting sqref="B1364">
    <cfRule type="cellIs" dxfId="249" priority="243" stopIfTrue="1" operator="equal">
      <formula>#REF!</formula>
    </cfRule>
  </conditionalFormatting>
  <conditionalFormatting sqref="B1362">
    <cfRule type="cellIs" dxfId="248" priority="242" stopIfTrue="1" operator="equal">
      <formula>#REF!</formula>
    </cfRule>
  </conditionalFormatting>
  <conditionalFormatting sqref="A129">
    <cfRule type="cellIs" dxfId="247" priority="241" stopIfTrue="1" operator="equal">
      <formula>#REF!</formula>
    </cfRule>
  </conditionalFormatting>
  <conditionalFormatting sqref="A81:A85">
    <cfRule type="cellIs" dxfId="246" priority="240" stopIfTrue="1" operator="equal">
      <formula>#REF!</formula>
    </cfRule>
  </conditionalFormatting>
  <conditionalFormatting sqref="A92">
    <cfRule type="cellIs" dxfId="245" priority="239" stopIfTrue="1" operator="equal">
      <formula>A62969</formula>
    </cfRule>
  </conditionalFormatting>
  <conditionalFormatting sqref="A88:A91">
    <cfRule type="cellIs" dxfId="244" priority="238" stopIfTrue="1" operator="equal">
      <formula>A62966</formula>
    </cfRule>
  </conditionalFormatting>
  <conditionalFormatting sqref="B1010:B1019 B1233:B1234 B1251:B1252 B1264:B1265 B1277:B1279">
    <cfRule type="cellIs" dxfId="243" priority="237" stopIfTrue="1" operator="equal">
      <formula>#REF!</formula>
    </cfRule>
  </conditionalFormatting>
  <conditionalFormatting sqref="A150">
    <cfRule type="cellIs" dxfId="242" priority="236" stopIfTrue="1" operator="equal">
      <formula>A59448</formula>
    </cfRule>
  </conditionalFormatting>
  <conditionalFormatting sqref="B577:B584 B614 B1010:B1016 B1042:B1043 B468:B568 B570:B571 B967">
    <cfRule type="cellIs" dxfId="241" priority="235" stopIfTrue="1" operator="equal">
      <formula>B462</formula>
    </cfRule>
  </conditionalFormatting>
  <conditionalFormatting sqref="A142 A149">
    <cfRule type="cellIs" dxfId="240" priority="234" stopIfTrue="1" operator="equal">
      <formula>A59441</formula>
    </cfRule>
  </conditionalFormatting>
  <conditionalFormatting sqref="B152:B153 B576:B584 B1010:B1016 B1041:B1043 B1037 B1089:B1090 B1224 B1301:B1303 B467:B566 B569:B570 B966">
    <cfRule type="cellIs" dxfId="239" priority="233" stopIfTrue="1" operator="equal">
      <formula>B147</formula>
    </cfRule>
  </conditionalFormatting>
  <conditionalFormatting sqref="A147:A148">
    <cfRule type="cellIs" dxfId="238" priority="232" stopIfTrue="1" operator="equal">
      <formula>A59447</formula>
    </cfRule>
  </conditionalFormatting>
  <conditionalFormatting sqref="A540">
    <cfRule type="cellIs" dxfId="237" priority="231" stopIfTrue="1" operator="equal">
      <formula>A424</formula>
    </cfRule>
  </conditionalFormatting>
  <conditionalFormatting sqref="A553:A554">
    <cfRule type="cellIs" dxfId="236" priority="230" stopIfTrue="1" operator="equal">
      <formula>A402</formula>
    </cfRule>
  </conditionalFormatting>
  <conditionalFormatting sqref="B417">
    <cfRule type="cellIs" dxfId="235" priority="229" stopIfTrue="1" operator="equal">
      <formula>B409</formula>
    </cfRule>
  </conditionalFormatting>
  <conditionalFormatting sqref="B1010:B1019 B1233:B1234 B1251:B1252 B1264:B1265 B1277:B1279">
    <cfRule type="cellIs" dxfId="234" priority="228" stopIfTrue="1" operator="equal">
      <formula>#REF!</formula>
    </cfRule>
  </conditionalFormatting>
  <conditionalFormatting sqref="A519:A524">
    <cfRule type="cellIs" dxfId="233" priority="227" stopIfTrue="1" operator="equal">
      <formula>A402</formula>
    </cfRule>
  </conditionalFormatting>
  <conditionalFormatting sqref="A525:A539 A549:A552 A545:A546">
    <cfRule type="cellIs" dxfId="232" priority="226" stopIfTrue="1" operator="equal">
      <formula>A402</formula>
    </cfRule>
  </conditionalFormatting>
  <conditionalFormatting sqref="A538:A540">
    <cfRule type="cellIs" dxfId="231" priority="225" stopIfTrue="1" operator="equal">
      <formula>A424</formula>
    </cfRule>
  </conditionalFormatting>
  <conditionalFormatting sqref="B460">
    <cfRule type="cellIs" dxfId="230" priority="224" stopIfTrue="1" operator="equal">
      <formula>B458</formula>
    </cfRule>
  </conditionalFormatting>
  <conditionalFormatting sqref="B469:B470 B526:B529 B519:B524 B537:B540 B614:B615 B729 B1043 B1091 B1226 B1303:B1305 B1292 B495:B501 B571:B572 B567:B568 B154">
    <cfRule type="cellIs" dxfId="229" priority="223" stopIfTrue="1" operator="equal">
      <formula>B147</formula>
    </cfRule>
  </conditionalFormatting>
  <conditionalFormatting sqref="B464:B465">
    <cfRule type="cellIs" dxfId="228" priority="222" stopIfTrue="1" operator="equal">
      <formula>B461</formula>
    </cfRule>
  </conditionalFormatting>
  <conditionalFormatting sqref="B464:B465">
    <cfRule type="cellIs" dxfId="227" priority="221" stopIfTrue="1" operator="equal">
      <formula>B462</formula>
    </cfRule>
  </conditionalFormatting>
  <conditionalFormatting sqref="B465">
    <cfRule type="cellIs" dxfId="226" priority="220" stopIfTrue="1" operator="equal">
      <formula>B462</formula>
    </cfRule>
  </conditionalFormatting>
  <conditionalFormatting sqref="B465">
    <cfRule type="cellIs" dxfId="225" priority="219" stopIfTrue="1" operator="equal">
      <formula>B461</formula>
    </cfRule>
  </conditionalFormatting>
  <conditionalFormatting sqref="A554">
    <cfRule type="cellIs" dxfId="224" priority="218" stopIfTrue="1" operator="equal">
      <formula>A408</formula>
    </cfRule>
  </conditionalFormatting>
  <conditionalFormatting sqref="B481:B482">
    <cfRule type="cellIs" dxfId="223" priority="217" stopIfTrue="1" operator="equal">
      <formula>B489</formula>
    </cfRule>
  </conditionalFormatting>
  <conditionalFormatting sqref="B1017">
    <cfRule type="cellIs" dxfId="222" priority="216" stopIfTrue="1" operator="equal">
      <formula>#REF!</formula>
    </cfRule>
  </conditionalFormatting>
  <conditionalFormatting sqref="A516:A518">
    <cfRule type="cellIs" dxfId="221" priority="215" stopIfTrue="1" operator="equal">
      <formula>A3004</formula>
    </cfRule>
  </conditionalFormatting>
  <conditionalFormatting sqref="B517">
    <cfRule type="cellIs" dxfId="220" priority="214" stopIfTrue="1" operator="equal">
      <formula>B514</formula>
    </cfRule>
  </conditionalFormatting>
  <conditionalFormatting sqref="B517:B518">
    <cfRule type="cellIs" dxfId="219" priority="213" stopIfTrue="1" operator="equal">
      <formula>B509</formula>
    </cfRule>
  </conditionalFormatting>
  <conditionalFormatting sqref="B517:B518">
    <cfRule type="cellIs" dxfId="218" priority="212" stopIfTrue="1" operator="equal">
      <formula>B513</formula>
    </cfRule>
  </conditionalFormatting>
  <conditionalFormatting sqref="A517:A518">
    <cfRule type="cellIs" dxfId="217" priority="211" stopIfTrue="1" operator="equal">
      <formula>A3001</formula>
    </cfRule>
  </conditionalFormatting>
  <conditionalFormatting sqref="A517:A518">
    <cfRule type="cellIs" dxfId="216" priority="210" stopIfTrue="1" operator="equal">
      <formula>A3003</formula>
    </cfRule>
  </conditionalFormatting>
  <conditionalFormatting sqref="A517:A518">
    <cfRule type="cellIs" dxfId="215" priority="209" stopIfTrue="1" operator="equal">
      <formula>A400</formula>
    </cfRule>
  </conditionalFormatting>
  <conditionalFormatting sqref="B517:B518">
    <cfRule type="cellIs" dxfId="214" priority="208" stopIfTrue="1" operator="equal">
      <formula>B510</formula>
    </cfRule>
  </conditionalFormatting>
  <conditionalFormatting sqref="B525 B553 B1045 B1292:B1294 B567:B570 B578:B619 B727:B728">
    <cfRule type="cellIs" dxfId="213" priority="207" stopIfTrue="1" operator="equal">
      <formula>B516</formula>
    </cfRule>
  </conditionalFormatting>
  <conditionalFormatting sqref="B523">
    <cfRule type="cellIs" dxfId="212" priority="206" stopIfTrue="1" operator="equal">
      <formula>B520</formula>
    </cfRule>
  </conditionalFormatting>
  <conditionalFormatting sqref="A523:A524">
    <cfRule type="cellIs" dxfId="211" priority="205" stopIfTrue="1" operator="equal">
      <formula>A3005</formula>
    </cfRule>
  </conditionalFormatting>
  <conditionalFormatting sqref="A523:A524">
    <cfRule type="cellIs" dxfId="210" priority="204" stopIfTrue="1" operator="equal">
      <formula>A3003</formula>
    </cfRule>
  </conditionalFormatting>
  <conditionalFormatting sqref="A523:A524">
    <cfRule type="cellIs" dxfId="209" priority="203" stopIfTrue="1" operator="equal">
      <formula>A3001</formula>
    </cfRule>
  </conditionalFormatting>
  <conditionalFormatting sqref="A523:A524">
    <cfRule type="cellIs" dxfId="208" priority="202" stopIfTrue="1" operator="equal">
      <formula>A400</formula>
    </cfRule>
  </conditionalFormatting>
  <conditionalFormatting sqref="A523:A524">
    <cfRule type="cellIs" dxfId="207" priority="201" stopIfTrue="1" operator="equal">
      <formula>A402</formula>
    </cfRule>
  </conditionalFormatting>
  <conditionalFormatting sqref="A523:A524">
    <cfRule type="cellIs" dxfId="206" priority="200" stopIfTrue="1" operator="equal">
      <formula>A3007</formula>
    </cfRule>
  </conditionalFormatting>
  <conditionalFormatting sqref="B523:B524">
    <cfRule type="cellIs" dxfId="205" priority="199" stopIfTrue="1" operator="equal">
      <formula>B517</formula>
    </cfRule>
  </conditionalFormatting>
  <conditionalFormatting sqref="B523">
    <cfRule type="cellIs" dxfId="204" priority="198" stopIfTrue="1" operator="equal">
      <formula>B514</formula>
    </cfRule>
  </conditionalFormatting>
  <conditionalFormatting sqref="A537">
    <cfRule type="cellIs" dxfId="203" priority="197" stopIfTrue="1" operator="equal">
      <formula>A428</formula>
    </cfRule>
  </conditionalFormatting>
  <conditionalFormatting sqref="B535:B536">
    <cfRule type="cellIs" dxfId="202" priority="196" stopIfTrue="1" operator="equal">
      <formula>B527</formula>
    </cfRule>
  </conditionalFormatting>
  <conditionalFormatting sqref="B535">
    <cfRule type="cellIs" dxfId="201" priority="195" stopIfTrue="1" operator="equal">
      <formula>B531</formula>
    </cfRule>
  </conditionalFormatting>
  <conditionalFormatting sqref="A535:A536">
    <cfRule type="cellIs" dxfId="200" priority="194" stopIfTrue="1" operator="equal">
      <formula>A423</formula>
    </cfRule>
  </conditionalFormatting>
  <conditionalFormatting sqref="A535:A536">
    <cfRule type="cellIs" dxfId="199" priority="193" stopIfTrue="1" operator="equal">
      <formula>A3008</formula>
    </cfRule>
  </conditionalFormatting>
  <conditionalFormatting sqref="A535:A536">
    <cfRule type="cellIs" dxfId="198" priority="192" stopIfTrue="1" operator="equal">
      <formula>A421</formula>
    </cfRule>
  </conditionalFormatting>
  <conditionalFormatting sqref="A535:A536">
    <cfRule type="cellIs" dxfId="197" priority="191" stopIfTrue="1" operator="equal">
      <formula>A409</formula>
    </cfRule>
  </conditionalFormatting>
  <conditionalFormatting sqref="A535:A536">
    <cfRule type="cellIs" dxfId="196" priority="190" stopIfTrue="1" operator="equal">
      <formula>A407</formula>
    </cfRule>
  </conditionalFormatting>
  <conditionalFormatting sqref="A535:A536">
    <cfRule type="cellIs" dxfId="195" priority="189" stopIfTrue="1" operator="equal">
      <formula>A411</formula>
    </cfRule>
  </conditionalFormatting>
  <conditionalFormatting sqref="A535:A536">
    <cfRule type="cellIs" dxfId="194" priority="188" stopIfTrue="1" operator="equal">
      <formula>A406</formula>
    </cfRule>
  </conditionalFormatting>
  <conditionalFormatting sqref="A535">
    <cfRule type="cellIs" dxfId="193" priority="187" stopIfTrue="1" operator="equal">
      <formula>A413</formula>
    </cfRule>
  </conditionalFormatting>
  <conditionalFormatting sqref="A535:A536">
    <cfRule type="cellIs" dxfId="192" priority="186" stopIfTrue="1" operator="equal">
      <formula>A405</formula>
    </cfRule>
  </conditionalFormatting>
  <conditionalFormatting sqref="A536">
    <cfRule type="cellIs" dxfId="191" priority="185" stopIfTrue="1" operator="equal">
      <formula>A421</formula>
    </cfRule>
  </conditionalFormatting>
  <conditionalFormatting sqref="B535:B536">
    <cfRule type="cellIs" dxfId="190" priority="184" stopIfTrue="1" operator="equal">
      <formula>B526</formula>
    </cfRule>
  </conditionalFormatting>
  <conditionalFormatting sqref="A535">
    <cfRule type="cellIs" dxfId="189" priority="183" stopIfTrue="1" operator="equal">
      <formula>A425</formula>
    </cfRule>
  </conditionalFormatting>
  <conditionalFormatting sqref="A551:A554">
    <cfRule type="cellIs" dxfId="188" priority="182" stopIfTrue="1" operator="equal">
      <formula>A402</formula>
    </cfRule>
  </conditionalFormatting>
  <conditionalFormatting sqref="A551:A554">
    <cfRule type="cellIs" dxfId="187" priority="181" stopIfTrue="1" operator="equal">
      <formula>A407</formula>
    </cfRule>
  </conditionalFormatting>
  <conditionalFormatting sqref="B545">
    <cfRule type="cellIs" dxfId="186" priority="180" stopIfTrue="1" operator="equal">
      <formula>B542</formula>
    </cfRule>
  </conditionalFormatting>
  <conditionalFormatting sqref="A546 A549:A554">
    <cfRule type="cellIs" dxfId="185" priority="179" stopIfTrue="1" operator="equal">
      <formula>A406</formula>
    </cfRule>
  </conditionalFormatting>
  <conditionalFormatting sqref="A545:A554">
    <cfRule type="cellIs" dxfId="184" priority="178" stopIfTrue="1" operator="equal">
      <formula>A402</formula>
    </cfRule>
  </conditionalFormatting>
  <conditionalFormatting sqref="A545:A554">
    <cfRule type="cellIs" dxfId="183" priority="177" stopIfTrue="1" operator="equal">
      <formula>A407</formula>
    </cfRule>
  </conditionalFormatting>
  <conditionalFormatting sqref="A551:A552">
    <cfRule type="cellIs" dxfId="182" priority="176" stopIfTrue="1" operator="equal">
      <formula>A412</formula>
    </cfRule>
  </conditionalFormatting>
  <conditionalFormatting sqref="A551:A552">
    <cfRule type="cellIs" dxfId="181" priority="175" stopIfTrue="1" operator="equal">
      <formula>A410</formula>
    </cfRule>
  </conditionalFormatting>
  <conditionalFormatting sqref="A552">
    <cfRule type="cellIs" dxfId="180" priority="174" stopIfTrue="1" operator="equal">
      <formula>A422</formula>
    </cfRule>
  </conditionalFormatting>
  <conditionalFormatting sqref="A551:A552">
    <cfRule type="cellIs" dxfId="179" priority="173" stopIfTrue="1" operator="equal">
      <formula>A422</formula>
    </cfRule>
  </conditionalFormatting>
  <conditionalFormatting sqref="A551:A552">
    <cfRule type="cellIs" dxfId="178" priority="172" stopIfTrue="1" operator="equal">
      <formula>A426</formula>
    </cfRule>
  </conditionalFormatting>
  <conditionalFormatting sqref="B1363:B1364">
    <cfRule type="cellIs" dxfId="177" priority="171" stopIfTrue="1" operator="equal">
      <formula>B1212</formula>
    </cfRule>
  </conditionalFormatting>
  <conditionalFormatting sqref="A551:A552">
    <cfRule type="cellIs" dxfId="176" priority="170" stopIfTrue="1" operator="equal">
      <formula>A408</formula>
    </cfRule>
  </conditionalFormatting>
  <conditionalFormatting sqref="B551">
    <cfRule type="cellIs" dxfId="175" priority="169" stopIfTrue="1" operator="equal">
      <formula>B542</formula>
    </cfRule>
  </conditionalFormatting>
  <conditionalFormatting sqref="A551:A552">
    <cfRule type="cellIs" dxfId="174" priority="168" stopIfTrue="1" operator="equal">
      <formula>A400</formula>
    </cfRule>
  </conditionalFormatting>
  <conditionalFormatting sqref="A551:A552">
    <cfRule type="cellIs" dxfId="173" priority="167" stopIfTrue="1" operator="equal">
      <formula>A424</formula>
    </cfRule>
  </conditionalFormatting>
  <conditionalFormatting sqref="A552">
    <cfRule type="cellIs" dxfId="172" priority="166" stopIfTrue="1" operator="equal">
      <formula>A406</formula>
    </cfRule>
  </conditionalFormatting>
  <conditionalFormatting sqref="A551:A552">
    <cfRule type="cellIs" dxfId="171" priority="165" stopIfTrue="1" operator="equal">
      <formula>A402</formula>
    </cfRule>
  </conditionalFormatting>
  <conditionalFormatting sqref="A551:A552">
    <cfRule type="cellIs" dxfId="170" priority="164" stopIfTrue="1" operator="equal">
      <formula>A407</formula>
    </cfRule>
  </conditionalFormatting>
  <conditionalFormatting sqref="B549">
    <cfRule type="cellIs" dxfId="169" priority="163" stopIfTrue="1" operator="equal">
      <formula>B544</formula>
    </cfRule>
  </conditionalFormatting>
  <conditionalFormatting sqref="A549:A550">
    <cfRule type="cellIs" dxfId="168" priority="162" stopIfTrue="1" operator="equal">
      <formula>A421</formula>
    </cfRule>
  </conditionalFormatting>
  <conditionalFormatting sqref="A549:A550">
    <cfRule type="cellIs" dxfId="167" priority="161" stopIfTrue="1" operator="equal">
      <formula>A422</formula>
    </cfRule>
  </conditionalFormatting>
  <conditionalFormatting sqref="A549:A550">
    <cfRule type="cellIs" dxfId="166" priority="160" stopIfTrue="1" operator="equal">
      <formula>A400</formula>
    </cfRule>
  </conditionalFormatting>
  <conditionalFormatting sqref="A549:A550">
    <cfRule type="cellIs" dxfId="165" priority="159" stopIfTrue="1" operator="equal">
      <formula>A405</formula>
    </cfRule>
  </conditionalFormatting>
  <conditionalFormatting sqref="A549:A550">
    <cfRule type="cellIs" dxfId="164" priority="158" stopIfTrue="1" operator="equal">
      <formula>A410</formula>
    </cfRule>
  </conditionalFormatting>
  <conditionalFormatting sqref="A549:A550">
    <cfRule type="cellIs" dxfId="163" priority="157" stopIfTrue="1" operator="equal">
      <formula>A408</formula>
    </cfRule>
  </conditionalFormatting>
  <conditionalFormatting sqref="A550">
    <cfRule type="cellIs" dxfId="162" priority="156" stopIfTrue="1" operator="equal">
      <formula>A420</formula>
    </cfRule>
  </conditionalFormatting>
  <conditionalFormatting sqref="A549:A550">
    <cfRule type="cellIs" dxfId="161" priority="155" stopIfTrue="1" operator="equal">
      <formula>A420</formula>
    </cfRule>
  </conditionalFormatting>
  <conditionalFormatting sqref="A549:A550">
    <cfRule type="cellIs" dxfId="160" priority="154" stopIfTrue="1" operator="equal">
      <formula>A424</formula>
    </cfRule>
  </conditionalFormatting>
  <conditionalFormatting sqref="A549:A550">
    <cfRule type="cellIs" dxfId="159" priority="153" stopIfTrue="1" operator="equal">
      <formula>A402</formula>
    </cfRule>
  </conditionalFormatting>
  <conditionalFormatting sqref="A549:A550">
    <cfRule type="cellIs" dxfId="158" priority="152" stopIfTrue="1" operator="equal">
      <formula>A406</formula>
    </cfRule>
  </conditionalFormatting>
  <conditionalFormatting sqref="B549">
    <cfRule type="cellIs" dxfId="157" priority="151" stopIfTrue="1" operator="equal">
      <formula>B540</formula>
    </cfRule>
  </conditionalFormatting>
  <conditionalFormatting sqref="A549:A550">
    <cfRule type="cellIs" dxfId="156" priority="150" stopIfTrue="1" operator="equal">
      <formula>A398</formula>
    </cfRule>
  </conditionalFormatting>
  <conditionalFormatting sqref="A549:A550">
    <cfRule type="cellIs" dxfId="155" priority="149" stopIfTrue="1" operator="equal">
      <formula>A422</formula>
    </cfRule>
  </conditionalFormatting>
  <conditionalFormatting sqref="A550">
    <cfRule type="cellIs" dxfId="154" priority="148" stopIfTrue="1" operator="equal">
      <formula>A404</formula>
    </cfRule>
  </conditionalFormatting>
  <conditionalFormatting sqref="A549:A550">
    <cfRule type="cellIs" dxfId="153" priority="147" stopIfTrue="1" operator="equal">
      <formula>A400</formula>
    </cfRule>
  </conditionalFormatting>
  <conditionalFormatting sqref="A549:A550">
    <cfRule type="cellIs" dxfId="152" priority="146" stopIfTrue="1" operator="equal">
      <formula>A405</formula>
    </cfRule>
  </conditionalFormatting>
  <conditionalFormatting sqref="B625">
    <cfRule type="cellIs" dxfId="151" priority="145" stopIfTrue="1" operator="equal">
      <formula>#REF!</formula>
    </cfRule>
  </conditionalFormatting>
  <conditionalFormatting sqref="A545:A552">
    <cfRule type="cellIs" dxfId="150" priority="144" stopIfTrue="1" operator="equal">
      <formula>A409</formula>
    </cfRule>
  </conditionalFormatting>
  <conditionalFormatting sqref="B547">
    <cfRule type="cellIs" dxfId="149" priority="143" stopIfTrue="1" operator="equal">
      <formula>B542</formula>
    </cfRule>
  </conditionalFormatting>
  <conditionalFormatting sqref="A548">
    <cfRule type="cellIs" dxfId="148" priority="142" stopIfTrue="1" operator="equal">
      <formula>A420</formula>
    </cfRule>
  </conditionalFormatting>
  <conditionalFormatting sqref="A547:A548">
    <cfRule type="cellIs" dxfId="147" priority="141" stopIfTrue="1" operator="equal">
      <formula>A420</formula>
    </cfRule>
  </conditionalFormatting>
  <conditionalFormatting sqref="A547:A548">
    <cfRule type="cellIs" dxfId="146" priority="140" stopIfTrue="1" operator="equal">
      <formula>A424</formula>
    </cfRule>
  </conditionalFormatting>
  <conditionalFormatting sqref="A547:A548">
    <cfRule type="cellIs" dxfId="145" priority="139" stopIfTrue="1" operator="equal">
      <formula>A398</formula>
    </cfRule>
  </conditionalFormatting>
  <conditionalFormatting sqref="A547:A548">
    <cfRule type="cellIs" dxfId="144" priority="138" stopIfTrue="1" operator="equal">
      <formula>A402</formula>
    </cfRule>
  </conditionalFormatting>
  <conditionalFormatting sqref="A547:A548">
    <cfRule type="cellIs" dxfId="143" priority="137" stopIfTrue="1" operator="equal">
      <formula>A422</formula>
    </cfRule>
  </conditionalFormatting>
  <conditionalFormatting sqref="B547">
    <cfRule type="cellIs" dxfId="142" priority="136" stopIfTrue="1" operator="equal">
      <formula>B540</formula>
    </cfRule>
  </conditionalFormatting>
  <conditionalFormatting sqref="A548">
    <cfRule type="cellIs" dxfId="141" priority="135" stopIfTrue="1" operator="equal">
      <formula>A404</formula>
    </cfRule>
  </conditionalFormatting>
  <conditionalFormatting sqref="A547:A548">
    <cfRule type="cellIs" dxfId="140" priority="134" stopIfTrue="1" operator="equal">
      <formula>A400</formula>
    </cfRule>
  </conditionalFormatting>
  <conditionalFormatting sqref="A547:A548">
    <cfRule type="cellIs" dxfId="139" priority="133" stopIfTrue="1" operator="equal">
      <formula>A405</formula>
    </cfRule>
  </conditionalFormatting>
  <conditionalFormatting sqref="A547:A548">
    <cfRule type="cellIs" dxfId="138" priority="132" stopIfTrue="1" operator="equal">
      <formula>A407</formula>
    </cfRule>
  </conditionalFormatting>
  <conditionalFormatting sqref="A549:A554">
    <cfRule type="cellIs" dxfId="137" priority="131" stopIfTrue="1" operator="equal">
      <formula>A407</formula>
    </cfRule>
  </conditionalFormatting>
  <conditionalFormatting sqref="B625">
    <cfRule type="cellIs" dxfId="136" priority="130" stopIfTrue="1" operator="equal">
      <formula>B558</formula>
    </cfRule>
  </conditionalFormatting>
  <conditionalFormatting sqref="B625">
    <cfRule type="cellIs" dxfId="135" priority="129" stopIfTrue="1" operator="equal">
      <formula>B556</formula>
    </cfRule>
  </conditionalFormatting>
  <conditionalFormatting sqref="B625">
    <cfRule type="cellIs" dxfId="134" priority="128" stopIfTrue="1" operator="equal">
      <formula>B561</formula>
    </cfRule>
  </conditionalFormatting>
  <conditionalFormatting sqref="B581:B616 B570 A1340:B1340 B719:B726">
    <cfRule type="cellIs" dxfId="133" priority="127" stopIfTrue="1" operator="equal">
      <formula>A558</formula>
    </cfRule>
  </conditionalFormatting>
  <conditionalFormatting sqref="B615:B619 B1020 B571:B578 B569">
    <cfRule type="cellIs" dxfId="132" priority="126" stopIfTrue="1" operator="equal">
      <formula>B558</formula>
    </cfRule>
  </conditionalFormatting>
  <conditionalFormatting sqref="B833 B570:B577 B579:B616 B909">
    <cfRule type="cellIs" dxfId="131" priority="125" stopIfTrue="1" operator="equal">
      <formula>B560</formula>
    </cfRule>
  </conditionalFormatting>
  <conditionalFormatting sqref="B625">
    <cfRule type="cellIs" dxfId="130" priority="124" stopIfTrue="1" operator="equal">
      <formula>B575</formula>
    </cfRule>
  </conditionalFormatting>
  <conditionalFormatting sqref="B625">
    <cfRule type="cellIs" dxfId="129" priority="123" stopIfTrue="1" operator="equal">
      <formula>B576</formula>
    </cfRule>
  </conditionalFormatting>
  <conditionalFormatting sqref="B625">
    <cfRule type="cellIs" dxfId="128" priority="122" stopIfTrue="1" operator="equal">
      <formula>B554</formula>
    </cfRule>
  </conditionalFormatting>
  <conditionalFormatting sqref="B625">
    <cfRule type="cellIs" dxfId="127" priority="121" stopIfTrue="1" operator="equal">
      <formula>B571</formula>
    </cfRule>
  </conditionalFormatting>
  <conditionalFormatting sqref="B614">
    <cfRule type="cellIs" dxfId="126" priority="120" stopIfTrue="1" operator="equal">
      <formula>B597</formula>
    </cfRule>
  </conditionalFormatting>
  <conditionalFormatting sqref="B625">
    <cfRule type="cellIs" dxfId="125" priority="119" stopIfTrue="1" operator="equal">
      <formula>B579</formula>
    </cfRule>
  </conditionalFormatting>
  <conditionalFormatting sqref="B625">
    <cfRule type="cellIs" dxfId="124" priority="118" stopIfTrue="1" operator="equal">
      <formula>B580</formula>
    </cfRule>
  </conditionalFormatting>
  <conditionalFormatting sqref="B614:B615 B719:B727">
    <cfRule type="cellIs" dxfId="123" priority="117" stopIfTrue="1" operator="equal">
      <formula>B599</formula>
    </cfRule>
  </conditionalFormatting>
  <conditionalFormatting sqref="B614:B615">
    <cfRule type="cellIs" dxfId="122" priority="116" stopIfTrue="1" operator="equal">
      <formula>B600</formula>
    </cfRule>
  </conditionalFormatting>
  <conditionalFormatting sqref="B625">
    <cfRule type="cellIs" dxfId="121" priority="115" stopIfTrue="1" operator="equal">
      <formula>B578</formula>
    </cfRule>
  </conditionalFormatting>
  <conditionalFormatting sqref="B625">
    <cfRule type="cellIs" dxfId="120" priority="114" stopIfTrue="1" operator="equal">
      <formula>B572</formula>
    </cfRule>
  </conditionalFormatting>
  <conditionalFormatting sqref="B711">
    <cfRule type="cellIs" dxfId="119" priority="113" stopIfTrue="1" operator="equal">
      <formula>B708</formula>
    </cfRule>
  </conditionalFormatting>
  <conditionalFormatting sqref="B729">
    <cfRule type="cellIs" dxfId="118" priority="112" stopIfTrue="1" operator="equal">
      <formula>B708</formula>
    </cfRule>
  </conditionalFormatting>
  <conditionalFormatting sqref="B729">
    <cfRule type="cellIs" dxfId="117" priority="111" stopIfTrue="1" operator="equal">
      <formula>B710</formula>
    </cfRule>
  </conditionalFormatting>
  <conditionalFormatting sqref="B730">
    <cfRule type="cellIs" dxfId="116" priority="110" stopIfTrue="1" operator="equal">
      <formula>B718</formula>
    </cfRule>
  </conditionalFormatting>
  <conditionalFormatting sqref="B1444 B1431 B1380 B1341 B1307:B1308 B1283 B1280 B1272 B1212 B1073 B1017 B994 B960 B934 B910 B892 B495 B838 B834 B831 B822 B820 B829 B843 B717 B713">
    <cfRule type="cellIs" dxfId="115" priority="109" stopIfTrue="1" operator="equal">
      <formula>#REF!</formula>
    </cfRule>
  </conditionalFormatting>
  <conditionalFormatting sqref="B1016">
    <cfRule type="cellIs" dxfId="114" priority="108" stopIfTrue="1" operator="equal">
      <formula>B1013</formula>
    </cfRule>
  </conditionalFormatting>
  <conditionalFormatting sqref="B1016">
    <cfRule type="cellIs" dxfId="113" priority="107" stopIfTrue="1" operator="equal">
      <formula>B1012</formula>
    </cfRule>
  </conditionalFormatting>
  <conditionalFormatting sqref="B1014">
    <cfRule type="cellIs" dxfId="112" priority="106" stopIfTrue="1" operator="equal">
      <formula>B1018</formula>
    </cfRule>
  </conditionalFormatting>
  <conditionalFormatting sqref="B1017:B1019 B496">
    <cfRule type="cellIs" dxfId="111" priority="105" stopIfTrue="1" operator="equal">
      <formula>#REF!</formula>
    </cfRule>
  </conditionalFormatting>
  <conditionalFormatting sqref="B1018:B1019 B499">
    <cfRule type="cellIs" dxfId="110" priority="104" stopIfTrue="1" operator="equal">
      <formula>#REF!</formula>
    </cfRule>
  </conditionalFormatting>
  <conditionalFormatting sqref="B1015">
    <cfRule type="cellIs" dxfId="109" priority="103" stopIfTrue="1" operator="equal">
      <formula>B1020</formula>
    </cfRule>
  </conditionalFormatting>
  <conditionalFormatting sqref="B1032:B1033">
    <cfRule type="cellIs" dxfId="108" priority="102" stopIfTrue="1" operator="equal">
      <formula>B1030</formula>
    </cfRule>
  </conditionalFormatting>
  <conditionalFormatting sqref="B1033">
    <cfRule type="cellIs" dxfId="107" priority="101" stopIfTrue="1" operator="equal">
      <formula>B1030</formula>
    </cfRule>
  </conditionalFormatting>
  <conditionalFormatting sqref="B1037">
    <cfRule type="cellIs" dxfId="106" priority="100" stopIfTrue="1" operator="equal">
      <formula>B1033</formula>
    </cfRule>
  </conditionalFormatting>
  <conditionalFormatting sqref="B1044">
    <cfRule type="cellIs" dxfId="105" priority="99" stopIfTrue="1" operator="equal">
      <formula>B1038</formula>
    </cfRule>
  </conditionalFormatting>
  <conditionalFormatting sqref="B1043">
    <cfRule type="cellIs" dxfId="104" priority="98" stopIfTrue="1" operator="equal">
      <formula>B1036</formula>
    </cfRule>
  </conditionalFormatting>
  <conditionalFormatting sqref="A1069:A1070">
    <cfRule type="cellIs" dxfId="103" priority="97" stopIfTrue="1" operator="equal">
      <formula>A6762</formula>
    </cfRule>
  </conditionalFormatting>
  <conditionalFormatting sqref="A1067:A1069">
    <cfRule type="cellIs" dxfId="102" priority="96" stopIfTrue="1" operator="equal">
      <formula>A6761</formula>
    </cfRule>
  </conditionalFormatting>
  <conditionalFormatting sqref="B1068">
    <cfRule type="cellIs" dxfId="101" priority="95" stopIfTrue="1" operator="equal">
      <formula>B1066</formula>
    </cfRule>
  </conditionalFormatting>
  <conditionalFormatting sqref="A1068">
    <cfRule type="cellIs" dxfId="100" priority="94" stopIfTrue="1" operator="equal">
      <formula>A6761</formula>
    </cfRule>
  </conditionalFormatting>
  <conditionalFormatting sqref="B1035">
    <cfRule type="cellIs" dxfId="99" priority="93" stopIfTrue="1" operator="equal">
      <formula>B1031</formula>
    </cfRule>
  </conditionalFormatting>
  <conditionalFormatting sqref="B1035">
    <cfRule type="cellIs" dxfId="98" priority="92" stopIfTrue="1" operator="equal">
      <formula>B1032</formula>
    </cfRule>
  </conditionalFormatting>
  <conditionalFormatting sqref="B1089:B1090">
    <cfRule type="cellIs" dxfId="97" priority="91" stopIfTrue="1" operator="equal">
      <formula>B1083</formula>
    </cfRule>
  </conditionalFormatting>
  <conditionalFormatting sqref="B1087">
    <cfRule type="cellIs" dxfId="96" priority="90" stopIfTrue="1" operator="equal">
      <formula>B1083</formula>
    </cfRule>
  </conditionalFormatting>
  <conditionalFormatting sqref="A1087">
    <cfRule type="cellIs" dxfId="95" priority="89" stopIfTrue="1" operator="equal">
      <formula>A897</formula>
    </cfRule>
  </conditionalFormatting>
  <conditionalFormatting sqref="B1088">
    <cfRule type="cellIs" dxfId="94" priority="88" stopIfTrue="1" operator="equal">
      <formula>B1082</formula>
    </cfRule>
  </conditionalFormatting>
  <conditionalFormatting sqref="B1087">
    <cfRule type="cellIs" dxfId="93" priority="87" stopIfTrue="1" operator="equal">
      <formula>B1082</formula>
    </cfRule>
  </conditionalFormatting>
  <conditionalFormatting sqref="B1087">
    <cfRule type="cellIs" dxfId="92" priority="86" stopIfTrue="1" operator="equal">
      <formula>B1081</formula>
    </cfRule>
  </conditionalFormatting>
  <conditionalFormatting sqref="B1090">
    <cfRule type="cellIs" dxfId="91" priority="85" stopIfTrue="1" operator="equal">
      <formula>B1083</formula>
    </cfRule>
  </conditionalFormatting>
  <conditionalFormatting sqref="B1362">
    <cfRule type="cellIs" dxfId="90" priority="84" stopIfTrue="1" operator="equal">
      <formula>#REF!</formula>
    </cfRule>
  </conditionalFormatting>
  <conditionalFormatting sqref="B1362:B1364">
    <cfRule type="cellIs" dxfId="89" priority="83" stopIfTrue="1" operator="equal">
      <formula>B1202</formula>
    </cfRule>
  </conditionalFormatting>
  <conditionalFormatting sqref="B1362">
    <cfRule type="cellIs" dxfId="88" priority="82" stopIfTrue="1" operator="equal">
      <formula>B1219</formula>
    </cfRule>
  </conditionalFormatting>
  <conditionalFormatting sqref="B1224">
    <cfRule type="cellIs" dxfId="87" priority="81" stopIfTrue="1" operator="equal">
      <formula>B1217</formula>
    </cfRule>
  </conditionalFormatting>
  <conditionalFormatting sqref="B1222">
    <cfRule type="cellIs" dxfId="86" priority="80" stopIfTrue="1" operator="equal">
      <formula>B1217</formula>
    </cfRule>
  </conditionalFormatting>
  <conditionalFormatting sqref="B1222">
    <cfRule type="cellIs" dxfId="85" priority="79" stopIfTrue="1" operator="equal">
      <formula>B1215</formula>
    </cfRule>
  </conditionalFormatting>
  <conditionalFormatting sqref="B1220">
    <cfRule type="cellIs" dxfId="84" priority="78" stopIfTrue="1" operator="equal">
      <formula>B1217</formula>
    </cfRule>
  </conditionalFormatting>
  <conditionalFormatting sqref="B1220">
    <cfRule type="cellIs" dxfId="83" priority="77" stopIfTrue="1" operator="equal">
      <formula>B1215</formula>
    </cfRule>
  </conditionalFormatting>
  <conditionalFormatting sqref="B1220">
    <cfRule type="cellIs" dxfId="82" priority="76" stopIfTrue="1" operator="equal">
      <formula>B1213</formula>
    </cfRule>
  </conditionalFormatting>
  <conditionalFormatting sqref="B1233:B1234">
    <cfRule type="cellIs" dxfId="81" priority="75" stopIfTrue="1" operator="equal">
      <formula>B1231</formula>
    </cfRule>
  </conditionalFormatting>
  <conditionalFormatting sqref="B1233:B1234">
    <cfRule type="cellIs" dxfId="80" priority="74" stopIfTrue="1" operator="equal">
      <formula>B1225</formula>
    </cfRule>
  </conditionalFormatting>
  <conditionalFormatting sqref="B1233:B1234">
    <cfRule type="cellIs" dxfId="79" priority="73" stopIfTrue="1" operator="equal">
      <formula>B1227</formula>
    </cfRule>
  </conditionalFormatting>
  <conditionalFormatting sqref="B1233:B1234">
    <cfRule type="cellIs" dxfId="78" priority="72" stopIfTrue="1" operator="equal">
      <formula>B1228</formula>
    </cfRule>
  </conditionalFormatting>
  <conditionalFormatting sqref="B1233">
    <cfRule type="cellIs" dxfId="77" priority="71" stopIfTrue="1" operator="equal">
      <formula>B1237</formula>
    </cfRule>
  </conditionalFormatting>
  <conditionalFormatting sqref="B1234">
    <cfRule type="cellIs" dxfId="76" priority="70" stopIfTrue="1" operator="equal">
      <formula>B1239</formula>
    </cfRule>
  </conditionalFormatting>
  <conditionalFormatting sqref="B1251:B1252">
    <cfRule type="cellIs" dxfId="75" priority="69" stopIfTrue="1" operator="equal">
      <formula>B1249</formula>
    </cfRule>
  </conditionalFormatting>
  <conditionalFormatting sqref="B1251:B1252">
    <cfRule type="cellIs" dxfId="74" priority="68" stopIfTrue="1" operator="equal">
      <formula>B1243</formula>
    </cfRule>
  </conditionalFormatting>
  <conditionalFormatting sqref="B1251:B1252">
    <cfRule type="cellIs" dxfId="73" priority="67" stopIfTrue="1" operator="equal">
      <formula>B1245</formula>
    </cfRule>
  </conditionalFormatting>
  <conditionalFormatting sqref="B1251:B1252">
    <cfRule type="cellIs" dxfId="72" priority="66" stopIfTrue="1" operator="equal">
      <formula>B1246</formula>
    </cfRule>
  </conditionalFormatting>
  <conditionalFormatting sqref="B1251">
    <cfRule type="cellIs" dxfId="71" priority="65" stopIfTrue="1" operator="equal">
      <formula>B1257</formula>
    </cfRule>
  </conditionalFormatting>
  <conditionalFormatting sqref="B1252">
    <cfRule type="cellIs" dxfId="70" priority="64" stopIfTrue="1" operator="equal">
      <formula>B1259</formula>
    </cfRule>
  </conditionalFormatting>
  <conditionalFormatting sqref="B1362:B1364">
    <cfRule type="cellIs" dxfId="69" priority="63" stopIfTrue="1" operator="equal">
      <formula>B1184</formula>
    </cfRule>
  </conditionalFormatting>
  <conditionalFormatting sqref="B1240">
    <cfRule type="cellIs" dxfId="68" priority="62" stopIfTrue="1" operator="equal">
      <formula>B1237</formula>
    </cfRule>
  </conditionalFormatting>
  <conditionalFormatting sqref="B1362:B1364">
    <cfRule type="cellIs" dxfId="67" priority="61" stopIfTrue="1" operator="equal">
      <formula>B1186</formula>
    </cfRule>
  </conditionalFormatting>
  <conditionalFormatting sqref="B1255">
    <cfRule type="cellIs" dxfId="66" priority="60" stopIfTrue="1" operator="equal">
      <formula>B1252</formula>
    </cfRule>
  </conditionalFormatting>
  <conditionalFormatting sqref="B1270">
    <cfRule type="cellIs" dxfId="65" priority="59" stopIfTrue="1" operator="equal">
      <formula>B1267</formula>
    </cfRule>
  </conditionalFormatting>
  <conditionalFormatting sqref="B1362:B1364">
    <cfRule type="cellIs" dxfId="64" priority="58" stopIfTrue="1" operator="equal">
      <formula>B1185</formula>
    </cfRule>
  </conditionalFormatting>
  <conditionalFormatting sqref="B1362:B1364">
    <cfRule type="cellIs" dxfId="63" priority="57" stopIfTrue="1" operator="equal">
      <formula>B1189</formula>
    </cfRule>
  </conditionalFormatting>
  <conditionalFormatting sqref="B1362:B1364">
    <cfRule type="cellIs" dxfId="62" priority="56" stopIfTrue="1" operator="equal">
      <formula>B1190</formula>
    </cfRule>
  </conditionalFormatting>
  <conditionalFormatting sqref="B1362:B1364">
    <cfRule type="cellIs" dxfId="61" priority="55" stopIfTrue="1" operator="equal">
      <formula>B1191</formula>
    </cfRule>
  </conditionalFormatting>
  <conditionalFormatting sqref="B1362:B1364">
    <cfRule type="cellIs" dxfId="60" priority="54" stopIfTrue="1" operator="equal">
      <formula>B1193</formula>
    </cfRule>
  </conditionalFormatting>
  <conditionalFormatting sqref="B1264:B1265">
    <cfRule type="cellIs" dxfId="59" priority="53" stopIfTrue="1" operator="equal">
      <formula>B1262</formula>
    </cfRule>
  </conditionalFormatting>
  <conditionalFormatting sqref="B1264:B1265">
    <cfRule type="cellIs" dxfId="58" priority="52" stopIfTrue="1" operator="equal">
      <formula>B1256</formula>
    </cfRule>
  </conditionalFormatting>
  <conditionalFormatting sqref="B1264:B1265">
    <cfRule type="cellIs" dxfId="57" priority="51" stopIfTrue="1" operator="equal">
      <formula>B1258</formula>
    </cfRule>
  </conditionalFormatting>
  <conditionalFormatting sqref="B1264:B1265">
    <cfRule type="cellIs" dxfId="56" priority="50" stopIfTrue="1" operator="equal">
      <formula>B1259</formula>
    </cfRule>
  </conditionalFormatting>
  <conditionalFormatting sqref="B1264">
    <cfRule type="cellIs" dxfId="55" priority="49" stopIfTrue="1" operator="equal">
      <formula>B1270</formula>
    </cfRule>
  </conditionalFormatting>
  <conditionalFormatting sqref="B1362:B1364">
    <cfRule type="cellIs" dxfId="54" priority="48" stopIfTrue="1" operator="equal">
      <formula>B1192</formula>
    </cfRule>
  </conditionalFormatting>
  <conditionalFormatting sqref="B1362:B1364">
    <cfRule type="cellIs" dxfId="53" priority="47" stopIfTrue="1" operator="equal">
      <formula>B1197</formula>
    </cfRule>
  </conditionalFormatting>
  <conditionalFormatting sqref="B1362:B1364">
    <cfRule type="cellIs" dxfId="52" priority="46" stopIfTrue="1" operator="equal">
      <formula>B1201</formula>
    </cfRule>
  </conditionalFormatting>
  <conditionalFormatting sqref="B1362:B1364">
    <cfRule type="cellIs" dxfId="51" priority="45" stopIfTrue="1" operator="equal">
      <formula>B1194</formula>
    </cfRule>
  </conditionalFormatting>
  <conditionalFormatting sqref="B1308:B1310 B1284:B1291 B1280">
    <cfRule type="cellIs" dxfId="50" priority="44" stopIfTrue="1" operator="equal">
      <formula>#REF!</formula>
    </cfRule>
  </conditionalFormatting>
  <conditionalFormatting sqref="B1279">
    <cfRule type="cellIs" dxfId="49" priority="43" stopIfTrue="1" operator="equal">
      <formula>B1275</formula>
    </cfRule>
  </conditionalFormatting>
  <conditionalFormatting sqref="B1279">
    <cfRule type="cellIs" dxfId="48" priority="42" stopIfTrue="1" operator="equal">
      <formula>B1271</formula>
    </cfRule>
  </conditionalFormatting>
  <conditionalFormatting sqref="B1279">
    <cfRule type="cellIs" dxfId="47" priority="41" stopIfTrue="1" operator="equal">
      <formula>B1272</formula>
    </cfRule>
  </conditionalFormatting>
  <conditionalFormatting sqref="B1282">
    <cfRule type="cellIs" dxfId="46" priority="40" stopIfTrue="1" operator="equal">
      <formula>#REF!</formula>
    </cfRule>
  </conditionalFormatting>
  <conditionalFormatting sqref="B1265">
    <cfRule type="cellIs" dxfId="45" priority="39" stopIfTrue="1" operator="equal">
      <formula>#REF!</formula>
    </cfRule>
  </conditionalFormatting>
  <conditionalFormatting sqref="B1279 B1277 B500">
    <cfRule type="cellIs" dxfId="44" priority="38" stopIfTrue="1" operator="equal">
      <formula>#REF!</formula>
    </cfRule>
  </conditionalFormatting>
  <conditionalFormatting sqref="B1279 B1277">
    <cfRule type="cellIs" dxfId="43" priority="37" stopIfTrue="1" operator="equal">
      <formula>#REF!</formula>
    </cfRule>
  </conditionalFormatting>
  <conditionalFormatting sqref="B1277">
    <cfRule type="cellIs" dxfId="42" priority="36" stopIfTrue="1" operator="equal">
      <formula>B1274</formula>
    </cfRule>
  </conditionalFormatting>
  <conditionalFormatting sqref="B1278">
    <cfRule type="cellIs" dxfId="41" priority="35" stopIfTrue="1" operator="equal">
      <formula>B1270</formula>
    </cfRule>
  </conditionalFormatting>
  <conditionalFormatting sqref="B1277:B1278">
    <cfRule type="cellIs" dxfId="40" priority="34" stopIfTrue="1" operator="equal">
      <formula>B1273</formula>
    </cfRule>
  </conditionalFormatting>
  <conditionalFormatting sqref="B1277:B1278">
    <cfRule type="cellIs" dxfId="39" priority="33" stopIfTrue="1" operator="equal">
      <formula>B1269</formula>
    </cfRule>
  </conditionalFormatting>
  <conditionalFormatting sqref="B1277:B1278">
    <cfRule type="cellIs" dxfId="38" priority="32" stopIfTrue="1" operator="equal">
      <formula>B1270</formula>
    </cfRule>
  </conditionalFormatting>
  <conditionalFormatting sqref="B1278">
    <cfRule type="cellIs" dxfId="37" priority="31" stopIfTrue="1" operator="equal">
      <formula>B1279</formula>
    </cfRule>
  </conditionalFormatting>
  <conditionalFormatting sqref="B1301:B1302">
    <cfRule type="cellIs" dxfId="36" priority="30" stopIfTrue="1" operator="equal">
      <formula>B1294</formula>
    </cfRule>
  </conditionalFormatting>
  <conditionalFormatting sqref="B1299:B1300">
    <cfRule type="cellIs" dxfId="35" priority="29" stopIfTrue="1" operator="equal">
      <formula>B1294</formula>
    </cfRule>
  </conditionalFormatting>
  <conditionalFormatting sqref="B1299:B1300">
    <cfRule type="cellIs" dxfId="34" priority="28" stopIfTrue="1" operator="equal">
      <formula>B1292</formula>
    </cfRule>
  </conditionalFormatting>
  <conditionalFormatting sqref="B1363:B1364">
    <cfRule type="cellIs" dxfId="33" priority="27" stopIfTrue="1" operator="equal">
      <formula>#REF!</formula>
    </cfRule>
  </conditionalFormatting>
  <conditionalFormatting sqref="B1362">
    <cfRule type="cellIs" dxfId="32" priority="26" stopIfTrue="1" operator="equal">
      <formula>#REF!</formula>
    </cfRule>
  </conditionalFormatting>
  <conditionalFormatting sqref="B1362:B1363">
    <cfRule type="cellIs" dxfId="31" priority="25" stopIfTrue="1" operator="equal">
      <formula>#REF!</formula>
    </cfRule>
  </conditionalFormatting>
  <conditionalFormatting sqref="B1288">
    <cfRule type="cellIs" dxfId="30" priority="24" stopIfTrue="1" operator="equal">
      <formula>B1283</formula>
    </cfRule>
  </conditionalFormatting>
  <conditionalFormatting sqref="B1288:B1291">
    <cfRule type="cellIs" dxfId="29" priority="23" stopIfTrue="1" operator="equal">
      <formula>B1281</formula>
    </cfRule>
  </conditionalFormatting>
  <conditionalFormatting sqref="B1290:B1291">
    <cfRule type="cellIs" dxfId="28" priority="22" stopIfTrue="1" operator="equal">
      <formula>B1281</formula>
    </cfRule>
  </conditionalFormatting>
  <conditionalFormatting sqref="B1290">
    <cfRule type="cellIs" dxfId="27" priority="21" stopIfTrue="1" operator="equal">
      <formula>B1283</formula>
    </cfRule>
  </conditionalFormatting>
  <conditionalFormatting sqref="B719 B502">
    <cfRule type="cellIs" dxfId="26" priority="20" stopIfTrue="1" operator="equal">
      <formula>#REF!</formula>
    </cfRule>
  </conditionalFormatting>
  <conditionalFormatting sqref="B625">
    <cfRule type="cellIs" dxfId="25" priority="19" stopIfTrue="1" operator="equal">
      <formula>B442</formula>
    </cfRule>
  </conditionalFormatting>
  <conditionalFormatting sqref="B625">
    <cfRule type="cellIs" dxfId="24" priority="18" stopIfTrue="1" operator="equal">
      <formula>B440</formula>
    </cfRule>
  </conditionalFormatting>
  <conditionalFormatting sqref="B571:B580">
    <cfRule type="cellIs" dxfId="23" priority="17" stopIfTrue="1" operator="equal">
      <formula>B558</formula>
    </cfRule>
  </conditionalFormatting>
  <conditionalFormatting sqref="B1362:B1364">
    <cfRule type="cellIs" dxfId="22" priority="16" stopIfTrue="1" operator="equal">
      <formula>B1212</formula>
    </cfRule>
  </conditionalFormatting>
  <conditionalFormatting sqref="B1362:B1364">
    <cfRule type="cellIs" dxfId="21" priority="15" stopIfTrue="1" operator="equal">
      <formula>B1214</formula>
    </cfRule>
  </conditionalFormatting>
  <conditionalFormatting sqref="A1338:B1338">
    <cfRule type="cellIs" dxfId="20" priority="14" stopIfTrue="1" operator="equal">
      <formula>A1335</formula>
    </cfRule>
  </conditionalFormatting>
  <conditionalFormatting sqref="A1337:B1337">
    <cfRule type="cellIs" dxfId="19" priority="13" stopIfTrue="1" operator="equal">
      <formula>A1335</formula>
    </cfRule>
  </conditionalFormatting>
  <conditionalFormatting sqref="B729">
    <cfRule type="cellIs" dxfId="18" priority="12" stopIfTrue="1" operator="equal">
      <formula>B711</formula>
    </cfRule>
  </conditionalFormatting>
  <conditionalFormatting sqref="B719:B727">
    <cfRule type="cellIs" dxfId="17" priority="11" stopIfTrue="1" operator="equal">
      <formula>B706</formula>
    </cfRule>
  </conditionalFormatting>
  <conditionalFormatting sqref="B728">
    <cfRule type="cellIs" dxfId="16" priority="10" stopIfTrue="1" operator="equal">
      <formula>#REF!</formula>
    </cfRule>
  </conditionalFormatting>
  <conditionalFormatting sqref="B718">
    <cfRule type="cellIs" dxfId="15" priority="9" stopIfTrue="1" operator="equal">
      <formula>#REF!</formula>
    </cfRule>
  </conditionalFormatting>
  <conditionalFormatting sqref="A1454:A1457">
    <cfRule type="cellIs" dxfId="14" priority="8" stopIfTrue="1" operator="equal">
      <formula>#REF!</formula>
    </cfRule>
  </conditionalFormatting>
  <conditionalFormatting sqref="A1458:A1460 A1451 A1449">
    <cfRule type="cellIs" dxfId="13" priority="7" stopIfTrue="1" operator="equal">
      <formula>#REF!</formula>
    </cfRule>
  </conditionalFormatting>
  <conditionalFormatting sqref="A1444:A1448">
    <cfRule type="cellIs" dxfId="12" priority="6" stopIfTrue="1" operator="equal">
      <formula>#REF!</formula>
    </cfRule>
  </conditionalFormatting>
  <conditionalFormatting sqref="A1446:A1450">
    <cfRule type="cellIs" dxfId="11" priority="5" stopIfTrue="1" operator="equal">
      <formula>#REF!</formula>
    </cfRule>
  </conditionalFormatting>
  <conditionalFormatting sqref="A1449:A1450">
    <cfRule type="cellIs" dxfId="10" priority="4" stopIfTrue="1" operator="equal">
      <formula>#REF!</formula>
    </cfRule>
  </conditionalFormatting>
  <conditionalFormatting sqref="B1445:B1464">
    <cfRule type="cellIs" dxfId="9" priority="3" stopIfTrue="1" operator="equal">
      <formula>B1444</formula>
    </cfRule>
  </conditionalFormatting>
  <conditionalFormatting sqref="A861:A862 A853:A856">
    <cfRule type="cellIs" dxfId="8" priority="2" stopIfTrue="1" operator="equal">
      <formula>#REF!</formula>
    </cfRule>
  </conditionalFormatting>
  <conditionalFormatting sqref="B924 B866">
    <cfRule type="cellIs" dxfId="7" priority="1" stopIfTrue="1" operator="equal">
      <formula>#REF!</formula>
    </cfRule>
  </conditionalFormatting>
  <conditionalFormatting sqref="B8">
    <cfRule type="cellIs" dxfId="6" priority="578" stopIfTrue="1" operator="equal">
      <formula>#REF!</formula>
    </cfRule>
  </conditionalFormatting>
  <conditionalFormatting sqref="B6">
    <cfRule type="cellIs" dxfId="5" priority="579" stopIfTrue="1" operator="equal">
      <formula>#REF!</formula>
    </cfRule>
  </conditionalFormatting>
  <conditionalFormatting sqref="B7">
    <cfRule type="cellIs" dxfId="4" priority="580" stopIfTrue="1" operator="equal">
      <formula>#REF!</formula>
    </cfRule>
  </conditionalFormatting>
  <conditionalFormatting sqref="B5">
    <cfRule type="cellIs" dxfId="3" priority="581" stopIfTrue="1" operator="equal">
      <formula>#REF!</formula>
    </cfRule>
  </conditionalFormatting>
  <conditionalFormatting sqref="B15">
    <cfRule type="cellIs" dxfId="2" priority="582" stopIfTrue="1" operator="equal">
      <formula>#REF!</formula>
    </cfRule>
  </conditionalFormatting>
  <pageMargins left="0.74803149606299213" right="0.6" top="1.2598425196850394" bottom="0.98425196850393704" header="0.31496062992125984" footer="0.51181102362204722"/>
  <pageSetup paperSize="9" scale="94" orientation="portrait" useFirstPageNumber="1" horizontalDpi="300" verticalDpi="300" r:id="rId1"/>
  <headerFooter alignWithMargins="0">
    <oddHeader xml:space="preserve">&amp;C
</oddHeader>
  </headerFooter>
  <rowBreaks count="8" manualBreakCount="8">
    <brk id="37" min="1" max="7" man="1"/>
    <brk id="165" min="1" max="7" man="1"/>
    <brk id="626" min="1" max="7" man="1"/>
    <brk id="735" min="1" max="7" man="1"/>
    <brk id="1024" min="1" max="7" man="1"/>
    <brk id="1366" min="1" max="7" man="1"/>
    <brk id="1441" max="16383" man="1"/>
    <brk id="1474" min="1" max="7" man="1"/>
  </rowBreaks>
  <extLst>
    <ext xmlns:x14="http://schemas.microsoft.com/office/spreadsheetml/2009/9/main" uri="{78C0D931-6437-407d-A8EE-F0AAD7539E65}">
      <x14:conditionalFormattings>
        <x14:conditionalFormatting xmlns:xm="http://schemas.microsoft.com/office/excel/2006/main">
          <x14:cfRule type="expression" priority="251" stopIfTrue="1" id="{CB8708B6-0369-4E0C-8EC5-1F487BB68BC1}">
            <xm:f>'\radno\projekti 2013\benzinska postaja cernik cavle 367-13\glavni projekt cernik cavle\[troskovnik BP Cernik uz glavni projekt.xls]Sheet1'!#REF!="ne"</xm:f>
            <x14:dxf>
              <font>
                <b val="0"/>
                <strike val="0"/>
                <condense val="0"/>
                <extend val="0"/>
                <color indexed="9"/>
              </font>
            </x14:dxf>
          </x14:cfRule>
          <xm:sqref>H1133:H1157 H1159:H1182 H1027:H1131 H1184:H1227</xm:sqref>
        </x14:conditionalFormatting>
        <x14:conditionalFormatting xmlns:xm="http://schemas.microsoft.com/office/excel/2006/main">
          <x14:cfRule type="expression" priority="250" stopIfTrue="1" id="{86037B63-4260-46A5-A8C4-4AF5543D6B9D}">
            <xm:f>'\radno\projekti 2013\benzinska postaja cernik cavle 367-13\glavni projekt cernik cavle\[troskovnik BP Cernik uz glavni projekt.xls]Sheet1'!#REF!="ne"</xm:f>
            <x14:dxf>
              <font>
                <b val="0"/>
                <condense val="0"/>
                <extend val="0"/>
                <color indexed="9"/>
              </font>
            </x14:dxf>
          </x14:cfRule>
          <xm:sqref>F1133:F1157 F1159:F1182 F1027:F1131 F1184:F1227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5:IW287"/>
  <sheetViews>
    <sheetView view="pageBreakPreview" topLeftCell="A268" zoomScale="130" zoomScaleNormal="100" zoomScaleSheetLayoutView="130" workbookViewId="0">
      <selection activeCell="J273" sqref="J273"/>
    </sheetView>
  </sheetViews>
  <sheetFormatPr defaultColWidth="9.140625" defaultRowHeight="12.75"/>
  <cols>
    <col min="1" max="1" width="4.42578125" style="156" customWidth="1"/>
    <col min="2" max="2" width="13.42578125" style="113" customWidth="1"/>
    <col min="3" max="3" width="5.85546875" style="113" customWidth="1"/>
    <col min="4" max="4" width="9.140625" style="113"/>
    <col min="5" max="5" width="5.5703125" style="113" customWidth="1"/>
    <col min="6" max="6" width="3.7109375" style="113" customWidth="1"/>
    <col min="7" max="7" width="13.7109375" style="113" customWidth="1"/>
    <col min="8" max="8" width="8.28515625" style="113" customWidth="1"/>
    <col min="9" max="9" width="3.42578125" style="113" customWidth="1"/>
    <col min="10" max="10" width="16.5703125" style="113" customWidth="1"/>
    <col min="11" max="11" width="4.85546875" style="84" customWidth="1"/>
    <col min="12" max="16384" width="9.140625" style="113"/>
  </cols>
  <sheetData>
    <row r="5" spans="2:10" ht="15">
      <c r="B5" s="115" t="s">
        <v>1478</v>
      </c>
    </row>
    <row r="7" spans="2:10" ht="15">
      <c r="B7" s="115" t="s">
        <v>1477</v>
      </c>
      <c r="C7" s="118"/>
      <c r="D7" s="30"/>
      <c r="H7" s="118"/>
    </row>
    <row r="8" spans="2:10" ht="15">
      <c r="B8" s="115"/>
      <c r="C8" s="118"/>
      <c r="D8" s="30"/>
      <c r="H8" s="118"/>
    </row>
    <row r="9" spans="2:10">
      <c r="B9" s="182" t="s">
        <v>135</v>
      </c>
      <c r="C9" s="118"/>
      <c r="D9" s="30"/>
      <c r="H9" s="118"/>
    </row>
    <row r="10" spans="2:10" ht="15">
      <c r="B10" s="115"/>
      <c r="C10" s="118"/>
      <c r="D10" s="30"/>
      <c r="H10" s="118"/>
    </row>
    <row r="11" spans="2:10" ht="14.25">
      <c r="B11" s="182" t="s">
        <v>119</v>
      </c>
      <c r="C11" s="182"/>
      <c r="D11" s="182"/>
      <c r="E11" s="182"/>
      <c r="F11" s="183"/>
      <c r="G11" s="182"/>
      <c r="H11" s="182"/>
    </row>
    <row r="12" spans="2:10" ht="14.25">
      <c r="B12" s="182"/>
      <c r="C12" s="182"/>
      <c r="D12" s="182"/>
      <c r="E12" s="182"/>
      <c r="F12" s="183"/>
      <c r="G12" s="182"/>
      <c r="H12" s="182"/>
    </row>
    <row r="13" spans="2:10">
      <c r="B13" s="664" t="s">
        <v>1479</v>
      </c>
      <c r="C13" s="665"/>
      <c r="D13" s="665"/>
      <c r="E13" s="665"/>
      <c r="F13" s="665"/>
      <c r="G13" s="665"/>
      <c r="H13" s="665"/>
      <c r="I13" s="665"/>
      <c r="J13" s="665"/>
    </row>
    <row r="14" spans="2:10">
      <c r="B14" s="665"/>
      <c r="C14" s="665"/>
      <c r="D14" s="665"/>
      <c r="E14" s="665"/>
      <c r="F14" s="665"/>
      <c r="G14" s="665"/>
      <c r="H14" s="665"/>
      <c r="I14" s="665"/>
      <c r="J14" s="665"/>
    </row>
    <row r="15" spans="2:10">
      <c r="B15" s="665"/>
      <c r="C15" s="665"/>
      <c r="D15" s="665"/>
      <c r="E15" s="665"/>
      <c r="F15" s="665"/>
      <c r="G15" s="665"/>
      <c r="H15" s="665"/>
      <c r="I15" s="665"/>
      <c r="J15" s="665"/>
    </row>
    <row r="16" spans="2:10">
      <c r="B16" s="665"/>
      <c r="C16" s="665"/>
      <c r="D16" s="665"/>
      <c r="E16" s="665"/>
      <c r="F16" s="665"/>
      <c r="G16" s="665"/>
      <c r="H16" s="665"/>
      <c r="I16" s="665"/>
      <c r="J16" s="665"/>
    </row>
    <row r="17" spans="2:12">
      <c r="B17" s="665"/>
      <c r="C17" s="665"/>
      <c r="D17" s="665"/>
      <c r="E17" s="665"/>
      <c r="F17" s="665"/>
      <c r="G17" s="665"/>
      <c r="H17" s="665"/>
      <c r="I17" s="665"/>
      <c r="J17" s="665"/>
    </row>
    <row r="18" spans="2:12">
      <c r="B18" s="665"/>
      <c r="C18" s="665"/>
      <c r="D18" s="665"/>
      <c r="E18" s="665"/>
      <c r="F18" s="665"/>
      <c r="G18" s="665"/>
      <c r="H18" s="665"/>
      <c r="I18" s="665"/>
      <c r="J18" s="665"/>
    </row>
    <row r="19" spans="2:12">
      <c r="B19" s="665"/>
      <c r="C19" s="665"/>
      <c r="D19" s="665"/>
      <c r="E19" s="665"/>
      <c r="F19" s="665"/>
      <c r="G19" s="665"/>
      <c r="H19" s="665"/>
      <c r="I19" s="665"/>
      <c r="J19" s="665"/>
    </row>
    <row r="20" spans="2:12">
      <c r="B20" s="665"/>
      <c r="C20" s="665"/>
      <c r="D20" s="665"/>
      <c r="E20" s="665"/>
      <c r="F20" s="665"/>
      <c r="G20" s="665"/>
      <c r="H20" s="665"/>
      <c r="I20" s="665"/>
      <c r="J20" s="665"/>
    </row>
    <row r="21" spans="2:12">
      <c r="B21" s="665"/>
      <c r="C21" s="665"/>
      <c r="D21" s="665"/>
      <c r="E21" s="665"/>
      <c r="F21" s="665"/>
      <c r="G21" s="665"/>
      <c r="H21" s="665"/>
      <c r="I21" s="665"/>
      <c r="J21" s="665"/>
    </row>
    <row r="22" spans="2:12">
      <c r="B22" s="665"/>
      <c r="C22" s="665"/>
      <c r="D22" s="665"/>
      <c r="E22" s="665"/>
      <c r="F22" s="665"/>
      <c r="G22" s="665"/>
      <c r="H22" s="665"/>
      <c r="I22" s="665"/>
      <c r="J22" s="665"/>
    </row>
    <row r="23" spans="2:12">
      <c r="B23" s="665"/>
      <c r="C23" s="665"/>
      <c r="D23" s="665"/>
      <c r="E23" s="665"/>
      <c r="F23" s="665"/>
      <c r="G23" s="665"/>
      <c r="H23" s="665"/>
      <c r="I23" s="665"/>
      <c r="J23" s="665"/>
    </row>
    <row r="24" spans="2:12">
      <c r="B24" s="665"/>
      <c r="C24" s="665"/>
      <c r="D24" s="665"/>
      <c r="E24" s="665"/>
      <c r="F24" s="665"/>
      <c r="G24" s="665"/>
      <c r="H24" s="665"/>
      <c r="I24" s="665"/>
      <c r="J24" s="665"/>
    </row>
    <row r="25" spans="2:12" ht="14.25">
      <c r="B25" s="182"/>
      <c r="C25" s="182"/>
      <c r="D25" s="182"/>
      <c r="E25" s="182"/>
      <c r="F25" s="183"/>
      <c r="H25" s="118"/>
    </row>
    <row r="26" spans="2:12" ht="15">
      <c r="B26" s="666" t="s">
        <v>1480</v>
      </c>
      <c r="C26" s="661"/>
      <c r="D26" s="661"/>
      <c r="E26" s="661"/>
      <c r="F26" s="661"/>
      <c r="G26" s="661"/>
      <c r="H26" s="661"/>
    </row>
    <row r="27" spans="2:12" ht="13.5" thickBot="1">
      <c r="B27" s="667"/>
      <c r="C27" s="668"/>
      <c r="D27" s="668"/>
      <c r="E27" s="668"/>
      <c r="F27" s="668"/>
      <c r="G27" s="668"/>
      <c r="H27" s="668"/>
    </row>
    <row r="28" spans="2:12" ht="15.75" thickBot="1">
      <c r="B28" s="669" t="s">
        <v>1482</v>
      </c>
      <c r="C28" s="670"/>
      <c r="D28" s="670"/>
      <c r="E28" s="670"/>
      <c r="F28" s="670"/>
      <c r="G28" s="670"/>
      <c r="H28" s="670"/>
      <c r="J28" s="508">
        <f>J113</f>
        <v>0</v>
      </c>
      <c r="K28" s="510" t="s">
        <v>69</v>
      </c>
      <c r="L28" s="299"/>
    </row>
    <row r="29" spans="2:12" ht="15.75" thickBot="1">
      <c r="B29" s="669" t="s">
        <v>1481</v>
      </c>
      <c r="C29" s="670"/>
      <c r="D29" s="670"/>
      <c r="E29" s="670"/>
      <c r="F29" s="670"/>
      <c r="G29" s="670"/>
      <c r="H29" s="670"/>
      <c r="J29" s="508">
        <f>J147</f>
        <v>0</v>
      </c>
      <c r="K29" s="510" t="s">
        <v>69</v>
      </c>
      <c r="L29" s="299"/>
    </row>
    <row r="30" spans="2:12" ht="15.75" thickBot="1">
      <c r="B30" s="669" t="s">
        <v>1483</v>
      </c>
      <c r="C30" s="670"/>
      <c r="D30" s="670"/>
      <c r="E30" s="670"/>
      <c r="F30" s="670"/>
      <c r="G30" s="670"/>
      <c r="H30" s="670"/>
      <c r="J30" s="508">
        <f>J175</f>
        <v>0</v>
      </c>
      <c r="K30" s="510" t="s">
        <v>69</v>
      </c>
      <c r="L30" s="299"/>
    </row>
    <row r="31" spans="2:12" ht="15.75" thickBot="1">
      <c r="B31" s="669" t="s">
        <v>1484</v>
      </c>
      <c r="C31" s="670"/>
      <c r="D31" s="670"/>
      <c r="E31" s="670"/>
      <c r="F31" s="670"/>
      <c r="G31" s="670"/>
      <c r="H31" s="670"/>
      <c r="J31" s="508">
        <f>J285</f>
        <v>0</v>
      </c>
      <c r="K31" s="510" t="s">
        <v>69</v>
      </c>
      <c r="L31" s="299"/>
    </row>
    <row r="32" spans="2:12" ht="15.75" thickBot="1">
      <c r="B32" s="183"/>
      <c r="C32" s="183"/>
      <c r="D32" s="183"/>
      <c r="E32" s="183"/>
      <c r="F32" s="183"/>
      <c r="G32" s="170"/>
      <c r="H32" s="115"/>
      <c r="J32" s="507"/>
      <c r="K32" s="510"/>
    </row>
    <row r="33" spans="2:11" ht="15.75" thickBot="1">
      <c r="B33" s="184" t="s">
        <v>1485</v>
      </c>
      <c r="C33" s="183"/>
      <c r="D33" s="183"/>
      <c r="E33" s="183"/>
      <c r="F33" s="183"/>
      <c r="G33" s="170"/>
      <c r="H33" s="115"/>
      <c r="J33" s="509">
        <f>SUM(J28:J31)</f>
        <v>0</v>
      </c>
      <c r="K33" s="510" t="s">
        <v>69</v>
      </c>
    </row>
    <row r="34" spans="2:11" ht="15.75" thickBot="1">
      <c r="B34" s="118" t="s">
        <v>1673</v>
      </c>
      <c r="C34" s="182"/>
      <c r="D34" s="182"/>
      <c r="E34" s="182"/>
      <c r="F34" s="183"/>
      <c r="J34" s="567">
        <f>J33*0.25</f>
        <v>0</v>
      </c>
      <c r="K34" s="510" t="s">
        <v>69</v>
      </c>
    </row>
    <row r="35" spans="2:11" ht="15.75" thickBot="1">
      <c r="B35" s="184" t="s">
        <v>1674</v>
      </c>
      <c r="C35" s="182"/>
      <c r="D35" s="182"/>
      <c r="E35" s="182"/>
      <c r="F35" s="183"/>
      <c r="H35" s="118"/>
      <c r="J35" s="509">
        <f>J33+J34</f>
        <v>0</v>
      </c>
    </row>
    <row r="36" spans="2:11" ht="15">
      <c r="B36" s="115"/>
      <c r="C36" s="118"/>
      <c r="D36" s="30"/>
      <c r="H36" s="118"/>
    </row>
    <row r="37" spans="2:11" ht="14.25">
      <c r="B37" s="182"/>
      <c r="C37" s="182"/>
      <c r="D37" s="182"/>
      <c r="E37" s="182"/>
      <c r="F37" s="183"/>
      <c r="H37" s="118"/>
    </row>
    <row r="38" spans="2:11" ht="14.25">
      <c r="B38" s="182"/>
      <c r="C38" s="182"/>
      <c r="D38" s="182"/>
      <c r="E38" s="182"/>
      <c r="F38" s="183"/>
      <c r="H38" s="118"/>
    </row>
    <row r="39" spans="2:11" ht="14.25">
      <c r="B39" s="182"/>
      <c r="C39" s="182"/>
      <c r="D39" s="182"/>
      <c r="E39" s="182"/>
      <c r="F39" s="183"/>
      <c r="H39" s="118"/>
    </row>
    <row r="40" spans="2:11" ht="14.25">
      <c r="B40" s="182"/>
      <c r="C40" s="182"/>
      <c r="D40" s="182"/>
      <c r="E40" s="182"/>
      <c r="F40" s="183"/>
      <c r="H40" s="118"/>
    </row>
    <row r="41" spans="2:11" ht="14.25">
      <c r="B41" s="182"/>
      <c r="C41" s="182"/>
      <c r="D41" s="182"/>
      <c r="E41" s="182"/>
      <c r="F41" s="183"/>
      <c r="H41" s="118"/>
    </row>
    <row r="42" spans="2:11" ht="14.25">
      <c r="B42" s="182"/>
      <c r="C42" s="182"/>
      <c r="D42" s="182"/>
      <c r="E42" s="182"/>
      <c r="F42" s="183"/>
      <c r="H42" s="118"/>
    </row>
    <row r="43" spans="2:11" ht="14.25">
      <c r="B43" s="182"/>
      <c r="C43" s="182"/>
      <c r="D43" s="182"/>
      <c r="E43" s="182"/>
      <c r="F43" s="183"/>
      <c r="H43" s="118"/>
    </row>
    <row r="44" spans="2:11" ht="14.25">
      <c r="B44" s="182"/>
      <c r="C44" s="182"/>
      <c r="D44" s="182"/>
      <c r="E44" s="182"/>
      <c r="F44" s="183"/>
      <c r="H44" s="118"/>
    </row>
    <row r="45" spans="2:11" ht="14.25">
      <c r="B45" s="182"/>
      <c r="C45" s="182"/>
      <c r="D45" s="182"/>
      <c r="E45" s="182"/>
      <c r="F45" s="183"/>
      <c r="H45" s="118"/>
    </row>
    <row r="46" spans="2:11" ht="14.25">
      <c r="B46" s="182"/>
      <c r="C46" s="182"/>
      <c r="D46" s="182"/>
      <c r="E46" s="182"/>
      <c r="F46" s="183"/>
      <c r="H46" s="118"/>
    </row>
    <row r="47" spans="2:11" ht="14.25">
      <c r="B47" s="182"/>
      <c r="C47" s="182"/>
      <c r="D47" s="182"/>
      <c r="E47" s="182"/>
      <c r="F47" s="183"/>
      <c r="H47" s="118"/>
    </row>
    <row r="48" spans="2:11" ht="14.25">
      <c r="B48" s="182"/>
      <c r="C48" s="182"/>
      <c r="D48" s="182"/>
      <c r="E48" s="182"/>
      <c r="F48" s="183"/>
      <c r="H48" s="118"/>
    </row>
    <row r="49" spans="1:12" ht="14.25">
      <c r="B49" s="182"/>
      <c r="C49" s="182"/>
      <c r="D49" s="182"/>
      <c r="E49" s="182"/>
      <c r="F49" s="183"/>
      <c r="H49" s="118"/>
    </row>
    <row r="50" spans="1:12" ht="14.25">
      <c r="B50" s="182"/>
      <c r="C50" s="182"/>
      <c r="D50" s="182"/>
      <c r="E50" s="182"/>
      <c r="F50" s="183"/>
      <c r="H50" s="118"/>
    </row>
    <row r="51" spans="1:12" ht="14.25">
      <c r="B51" s="182"/>
      <c r="C51" s="182"/>
      <c r="D51" s="182"/>
      <c r="E51" s="182"/>
      <c r="F51" s="183"/>
      <c r="H51" s="118"/>
    </row>
    <row r="52" spans="1:12" ht="14.25">
      <c r="B52" s="182"/>
      <c r="C52" s="182"/>
      <c r="D52" s="182"/>
      <c r="E52" s="182"/>
      <c r="F52" s="183"/>
      <c r="H52" s="118"/>
    </row>
    <row r="53" spans="1:12" ht="14.25">
      <c r="B53" s="182"/>
      <c r="C53" s="182"/>
      <c r="D53" s="182"/>
      <c r="E53" s="182"/>
      <c r="F53" s="183"/>
      <c r="H53" s="118"/>
    </row>
    <row r="54" spans="1:12" ht="14.25">
      <c r="B54" s="182"/>
      <c r="C54" s="182"/>
      <c r="D54" s="182"/>
      <c r="E54" s="182"/>
      <c r="F54" s="183"/>
      <c r="H54" s="118"/>
    </row>
    <row r="55" spans="1:12" ht="14.25">
      <c r="B55" s="182"/>
      <c r="C55" s="182"/>
      <c r="D55" s="182"/>
      <c r="E55" s="182"/>
      <c r="F55" s="183"/>
      <c r="H55" s="118"/>
    </row>
    <row r="56" spans="1:12" ht="14.25">
      <c r="B56" s="182"/>
      <c r="C56" s="182"/>
      <c r="D56" s="182"/>
      <c r="E56" s="182"/>
      <c r="F56" s="183"/>
      <c r="H56" s="118"/>
    </row>
    <row r="57" spans="1:12" ht="15">
      <c r="B57" s="115"/>
      <c r="C57" s="118"/>
      <c r="D57" s="30"/>
      <c r="H57" s="118"/>
    </row>
    <row r="58" spans="1:12" ht="15">
      <c r="B58" s="115" t="s">
        <v>1478</v>
      </c>
      <c r="C58" s="115"/>
      <c r="D58" s="29"/>
      <c r="E58" s="170"/>
      <c r="F58" s="170"/>
      <c r="G58" s="170"/>
      <c r="H58" s="118"/>
    </row>
    <row r="59" spans="1:12" ht="14.25">
      <c r="B59" s="170"/>
      <c r="C59" s="170"/>
      <c r="D59" s="170"/>
      <c r="E59" s="170"/>
      <c r="F59" s="170"/>
      <c r="G59" s="170"/>
    </row>
    <row r="60" spans="1:12" ht="15">
      <c r="B60" s="660" t="s">
        <v>1482</v>
      </c>
      <c r="C60" s="661"/>
      <c r="D60" s="661"/>
      <c r="E60" s="661"/>
      <c r="F60" s="661"/>
      <c r="G60" s="661"/>
      <c r="H60" s="661"/>
    </row>
    <row r="61" spans="1:12" ht="15">
      <c r="B61" s="115"/>
      <c r="C61" s="115"/>
      <c r="D61" s="29"/>
      <c r="E61" s="115"/>
      <c r="F61" s="115"/>
      <c r="G61" s="171"/>
      <c r="H61" s="118" t="s">
        <v>22</v>
      </c>
    </row>
    <row r="62" spans="1:12" ht="15">
      <c r="B62" s="172" t="s">
        <v>1486</v>
      </c>
      <c r="C62" s="115"/>
      <c r="D62" s="29"/>
      <c r="E62" s="115"/>
      <c r="F62" s="115"/>
      <c r="G62" s="171"/>
      <c r="H62" s="118"/>
    </row>
    <row r="63" spans="1:12">
      <c r="I63" s="122"/>
      <c r="K63" s="87"/>
      <c r="L63" s="123"/>
    </row>
    <row r="64" spans="1:12" ht="75" customHeight="1">
      <c r="A64" s="502" t="s">
        <v>962</v>
      </c>
      <c r="B64" s="588" t="s">
        <v>1487</v>
      </c>
      <c r="C64" s="588"/>
      <c r="D64" s="588"/>
      <c r="E64" s="588"/>
      <c r="F64" s="588"/>
      <c r="G64" s="588"/>
      <c r="H64" s="588"/>
      <c r="I64" s="122"/>
      <c r="K64" s="87"/>
      <c r="L64" s="123"/>
    </row>
    <row r="65" spans="1:257" s="24" customFormat="1" ht="14.25">
      <c r="A65" s="159"/>
      <c r="B65" s="116" t="s">
        <v>1488</v>
      </c>
      <c r="C65" s="24" t="s">
        <v>27</v>
      </c>
      <c r="D65" s="15">
        <v>96</v>
      </c>
      <c r="F65" s="114" t="s">
        <v>6</v>
      </c>
      <c r="G65" s="112"/>
      <c r="H65" s="116" t="s">
        <v>69</v>
      </c>
      <c r="I65" s="122"/>
      <c r="J65" s="51">
        <f>SUM(D65*G65)</f>
        <v>0</v>
      </c>
      <c r="K65" s="86" t="s">
        <v>69</v>
      </c>
      <c r="L65" s="123"/>
    </row>
    <row r="66" spans="1:257">
      <c r="I66" s="122"/>
      <c r="K66" s="87"/>
      <c r="L66" s="123"/>
    </row>
    <row r="67" spans="1:257" ht="78.75" customHeight="1">
      <c r="A67" s="502" t="s">
        <v>997</v>
      </c>
      <c r="B67" s="588" t="s">
        <v>1489</v>
      </c>
      <c r="C67" s="588"/>
      <c r="D67" s="588"/>
      <c r="E67" s="588"/>
      <c r="F67" s="588"/>
      <c r="G67" s="588"/>
      <c r="H67" s="588"/>
      <c r="I67" s="10"/>
      <c r="J67" s="31"/>
      <c r="K67" s="88"/>
      <c r="L67" s="12"/>
    </row>
    <row r="68" spans="1:257" ht="14.25">
      <c r="B68" s="116" t="s">
        <v>1488</v>
      </c>
      <c r="C68" s="24" t="s">
        <v>27</v>
      </c>
      <c r="D68" s="15">
        <v>11</v>
      </c>
      <c r="F68" s="114" t="s">
        <v>9</v>
      </c>
      <c r="G68" s="112"/>
      <c r="H68" s="116" t="s">
        <v>69</v>
      </c>
      <c r="I68" s="122"/>
      <c r="J68" s="51">
        <f>SUM(D68*G68)</f>
        <v>0</v>
      </c>
      <c r="K68" s="86" t="s">
        <v>69</v>
      </c>
      <c r="L68" s="123"/>
    </row>
    <row r="69" spans="1:257" ht="14.25">
      <c r="B69" s="116" t="s">
        <v>1491</v>
      </c>
      <c r="C69" s="24" t="s">
        <v>27</v>
      </c>
      <c r="D69" s="15">
        <v>11</v>
      </c>
      <c r="F69" s="114" t="s">
        <v>9</v>
      </c>
      <c r="G69" s="112"/>
      <c r="H69" s="116" t="s">
        <v>69</v>
      </c>
      <c r="I69" s="122"/>
      <c r="J69" s="51">
        <f t="shared" ref="J69:J73" si="0">SUM(D69*G69)</f>
        <v>0</v>
      </c>
      <c r="K69" s="86" t="s">
        <v>69</v>
      </c>
      <c r="L69" s="123"/>
    </row>
    <row r="70" spans="1:257" ht="14.25">
      <c r="B70" s="116" t="s">
        <v>1492</v>
      </c>
      <c r="C70" s="24" t="s">
        <v>27</v>
      </c>
      <c r="D70" s="15">
        <v>22</v>
      </c>
      <c r="F70" s="114" t="s">
        <v>9</v>
      </c>
      <c r="G70" s="112"/>
      <c r="H70" s="116" t="s">
        <v>69</v>
      </c>
      <c r="I70" s="122"/>
      <c r="J70" s="51">
        <f t="shared" si="0"/>
        <v>0</v>
      </c>
      <c r="K70" s="86" t="s">
        <v>69</v>
      </c>
      <c r="L70" s="123"/>
    </row>
    <row r="71" spans="1:257" ht="14.25">
      <c r="B71" s="116" t="s">
        <v>1493</v>
      </c>
      <c r="C71" s="24" t="s">
        <v>27</v>
      </c>
      <c r="D71" s="15">
        <v>111</v>
      </c>
      <c r="F71" s="114" t="s">
        <v>9</v>
      </c>
      <c r="G71" s="112"/>
      <c r="H71" s="116" t="s">
        <v>69</v>
      </c>
      <c r="I71" s="122"/>
      <c r="J71" s="51">
        <f t="shared" si="0"/>
        <v>0</v>
      </c>
      <c r="K71" s="86" t="s">
        <v>69</v>
      </c>
      <c r="L71" s="123"/>
    </row>
    <row r="72" spans="1:257" ht="14.25">
      <c r="B72" s="116" t="s">
        <v>1494</v>
      </c>
      <c r="C72" s="24" t="s">
        <v>27</v>
      </c>
      <c r="D72" s="15">
        <v>154</v>
      </c>
      <c r="F72" s="114" t="s">
        <v>9</v>
      </c>
      <c r="G72" s="112"/>
      <c r="H72" s="116" t="s">
        <v>69</v>
      </c>
      <c r="I72" s="122"/>
      <c r="J72" s="51">
        <f t="shared" si="0"/>
        <v>0</v>
      </c>
      <c r="K72" s="86" t="s">
        <v>69</v>
      </c>
      <c r="L72" s="123"/>
    </row>
    <row r="73" spans="1:257" ht="14.25">
      <c r="B73" s="116" t="s">
        <v>1495</v>
      </c>
      <c r="C73" s="24" t="s">
        <v>27</v>
      </c>
      <c r="D73" s="15">
        <v>218</v>
      </c>
      <c r="F73" s="114" t="s">
        <v>9</v>
      </c>
      <c r="G73" s="112"/>
      <c r="H73" s="116" t="s">
        <v>69</v>
      </c>
      <c r="I73" s="122"/>
      <c r="J73" s="51">
        <f t="shared" si="0"/>
        <v>0</v>
      </c>
      <c r="K73" s="86" t="s">
        <v>69</v>
      </c>
      <c r="L73" s="123"/>
    </row>
    <row r="74" spans="1:257" ht="14.25">
      <c r="A74" s="155"/>
      <c r="B74" s="116"/>
      <c r="C74" s="116"/>
      <c r="D74" s="15"/>
      <c r="E74" s="116"/>
      <c r="F74" s="114"/>
      <c r="G74" s="57"/>
      <c r="H74" s="116"/>
      <c r="I74" s="122"/>
      <c r="J74" s="30"/>
      <c r="K74" s="87"/>
      <c r="L74" s="123"/>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c r="CZ74" s="116"/>
      <c r="DA74" s="116"/>
      <c r="DB74" s="116"/>
      <c r="DC74" s="116"/>
      <c r="DD74" s="116"/>
      <c r="DE74" s="116"/>
      <c r="DF74" s="116"/>
      <c r="DG74" s="116"/>
      <c r="DH74" s="116"/>
      <c r="DI74" s="116"/>
      <c r="DJ74" s="116"/>
      <c r="DK74" s="116"/>
      <c r="DL74" s="116"/>
      <c r="DM74" s="116"/>
      <c r="DN74" s="116"/>
      <c r="DO74" s="116"/>
      <c r="DP74" s="116"/>
      <c r="DQ74" s="116"/>
      <c r="DR74" s="116"/>
      <c r="DS74" s="116"/>
      <c r="DT74" s="116"/>
      <c r="DU74" s="116"/>
      <c r="DV74" s="116"/>
      <c r="DW74" s="116"/>
      <c r="DX74" s="116"/>
      <c r="DY74" s="116"/>
      <c r="DZ74" s="116"/>
      <c r="EA74" s="116"/>
      <c r="EB74" s="116"/>
      <c r="EC74" s="116"/>
      <c r="ED74" s="116"/>
      <c r="EE74" s="116"/>
      <c r="EF74" s="116"/>
      <c r="EG74" s="116"/>
      <c r="EH74" s="116"/>
      <c r="EI74" s="116"/>
      <c r="EJ74" s="116"/>
      <c r="EK74" s="116"/>
      <c r="EL74" s="116"/>
      <c r="EM74" s="116"/>
      <c r="EN74" s="116"/>
      <c r="EO74" s="116"/>
      <c r="EP74" s="116"/>
      <c r="EQ74" s="116"/>
      <c r="ER74" s="116"/>
      <c r="ES74" s="116"/>
      <c r="ET74" s="116"/>
      <c r="EU74" s="116"/>
      <c r="EV74" s="116"/>
      <c r="EW74" s="116"/>
      <c r="EX74" s="116"/>
      <c r="EY74" s="116"/>
      <c r="EZ74" s="116"/>
      <c r="FA74" s="116"/>
      <c r="FB74" s="116"/>
      <c r="FC74" s="116"/>
      <c r="FD74" s="116"/>
      <c r="FE74" s="116"/>
      <c r="FF74" s="116"/>
      <c r="FG74" s="116"/>
      <c r="FH74" s="116"/>
      <c r="FI74" s="116"/>
      <c r="FJ74" s="116"/>
      <c r="FK74" s="116"/>
      <c r="FL74" s="116"/>
      <c r="FM74" s="116"/>
      <c r="FN74" s="116"/>
      <c r="FO74" s="116"/>
      <c r="FP74" s="116"/>
      <c r="FQ74" s="116"/>
      <c r="FR74" s="116"/>
      <c r="FS74" s="116"/>
      <c r="FT74" s="116"/>
      <c r="FU74" s="116"/>
      <c r="FV74" s="116"/>
      <c r="FW74" s="116"/>
      <c r="FX74" s="116"/>
      <c r="FY74" s="116"/>
      <c r="FZ74" s="116"/>
      <c r="GA74" s="116"/>
      <c r="GB74" s="116"/>
      <c r="GC74" s="116"/>
      <c r="GD74" s="116"/>
      <c r="GE74" s="116"/>
      <c r="GF74" s="116"/>
      <c r="GG74" s="116"/>
      <c r="GH74" s="116"/>
      <c r="GI74" s="116"/>
      <c r="GJ74" s="116"/>
      <c r="GK74" s="116"/>
      <c r="GL74" s="116"/>
      <c r="GM74" s="116"/>
      <c r="GN74" s="116"/>
      <c r="GO74" s="116"/>
      <c r="GP74" s="116"/>
      <c r="GQ74" s="116"/>
      <c r="GR74" s="116"/>
      <c r="GS74" s="116"/>
      <c r="GT74" s="116"/>
      <c r="GU74" s="116"/>
      <c r="GV74" s="116"/>
      <c r="GW74" s="116"/>
      <c r="GX74" s="116"/>
      <c r="GY74" s="116"/>
      <c r="GZ74" s="116"/>
      <c r="HA74" s="116"/>
      <c r="HB74" s="116"/>
      <c r="HC74" s="116"/>
      <c r="HD74" s="116"/>
      <c r="HE74" s="116"/>
      <c r="HF74" s="116"/>
      <c r="HG74" s="116"/>
      <c r="HH74" s="116"/>
      <c r="HI74" s="116"/>
      <c r="HJ74" s="116"/>
      <c r="HK74" s="116"/>
      <c r="HL74" s="116"/>
      <c r="HM74" s="116"/>
      <c r="HN74" s="116"/>
      <c r="HO74" s="116"/>
      <c r="HP74" s="116"/>
      <c r="HQ74" s="116"/>
      <c r="HR74" s="116"/>
      <c r="HS74" s="116"/>
      <c r="HT74" s="116"/>
      <c r="HU74" s="116"/>
      <c r="HV74" s="116"/>
      <c r="HW74" s="116"/>
      <c r="HX74" s="116"/>
      <c r="HY74" s="116"/>
      <c r="HZ74" s="116"/>
      <c r="IA74" s="116"/>
      <c r="IB74" s="116"/>
      <c r="IC74" s="116"/>
      <c r="ID74" s="116"/>
      <c r="IE74" s="116"/>
      <c r="IF74" s="116"/>
      <c r="IG74" s="116"/>
      <c r="IH74" s="116"/>
      <c r="II74" s="116"/>
      <c r="IJ74" s="116"/>
      <c r="IK74" s="116"/>
      <c r="IL74" s="116"/>
      <c r="IM74" s="116"/>
      <c r="IN74" s="116"/>
      <c r="IO74" s="116"/>
      <c r="IP74" s="116"/>
      <c r="IQ74" s="116"/>
      <c r="IR74" s="116"/>
      <c r="IS74" s="116"/>
      <c r="IT74" s="116"/>
      <c r="IU74" s="116"/>
      <c r="IV74" s="116"/>
      <c r="IW74" s="116"/>
    </row>
    <row r="75" spans="1:257" ht="31.5" customHeight="1">
      <c r="A75" s="502" t="s">
        <v>1107</v>
      </c>
      <c r="B75" s="588" t="s">
        <v>1496</v>
      </c>
      <c r="C75" s="588"/>
      <c r="D75" s="588"/>
      <c r="E75" s="588"/>
      <c r="F75" s="588"/>
      <c r="G75" s="588"/>
      <c r="H75" s="588"/>
      <c r="I75" s="10"/>
      <c r="J75" s="31"/>
      <c r="K75" s="88"/>
      <c r="L75" s="116"/>
    </row>
    <row r="76" spans="1:257" ht="14.25">
      <c r="B76" s="116" t="s">
        <v>1488</v>
      </c>
      <c r="C76" s="24" t="s">
        <v>11</v>
      </c>
      <c r="D76" s="42">
        <v>1</v>
      </c>
      <c r="F76" s="114" t="s">
        <v>9</v>
      </c>
      <c r="G76" s="112"/>
      <c r="H76" s="116" t="s">
        <v>69</v>
      </c>
      <c r="I76" s="122"/>
      <c r="J76" s="51">
        <f>SUM(D76*G76)</f>
        <v>0</v>
      </c>
      <c r="K76" s="86" t="s">
        <v>69</v>
      </c>
      <c r="L76" s="116"/>
    </row>
    <row r="77" spans="1:257" ht="14.25">
      <c r="B77" s="116" t="s">
        <v>1491</v>
      </c>
      <c r="C77" s="24" t="s">
        <v>11</v>
      </c>
      <c r="D77" s="42">
        <v>1</v>
      </c>
      <c r="F77" s="114" t="s">
        <v>9</v>
      </c>
      <c r="G77" s="112"/>
      <c r="H77" s="116" t="s">
        <v>69</v>
      </c>
      <c r="I77" s="122"/>
      <c r="J77" s="51">
        <f t="shared" ref="J77:J78" si="1">SUM(D77*G77)</f>
        <v>0</v>
      </c>
      <c r="K77" s="86" t="s">
        <v>69</v>
      </c>
      <c r="L77" s="116"/>
    </row>
    <row r="78" spans="1:257" ht="14.25">
      <c r="B78" s="116" t="s">
        <v>1492</v>
      </c>
      <c r="C78" s="24" t="s">
        <v>11</v>
      </c>
      <c r="D78" s="42">
        <v>1</v>
      </c>
      <c r="F78" s="114" t="s">
        <v>9</v>
      </c>
      <c r="G78" s="112"/>
      <c r="H78" s="116" t="s">
        <v>69</v>
      </c>
      <c r="I78" s="122"/>
      <c r="J78" s="51">
        <f t="shared" si="1"/>
        <v>0</v>
      </c>
      <c r="K78" s="86" t="s">
        <v>69</v>
      </c>
      <c r="L78" s="116"/>
    </row>
    <row r="79" spans="1:257">
      <c r="B79" s="116"/>
      <c r="D79" s="116"/>
      <c r="F79" s="116"/>
      <c r="G79" s="62"/>
      <c r="H79" s="116"/>
      <c r="I79" s="122"/>
      <c r="J79" s="30"/>
      <c r="K79" s="86"/>
      <c r="L79" s="116"/>
    </row>
    <row r="80" spans="1:257" ht="31.5" customHeight="1">
      <c r="A80" s="502" t="s">
        <v>1150</v>
      </c>
      <c r="B80" s="588" t="s">
        <v>1497</v>
      </c>
      <c r="C80" s="588"/>
      <c r="D80" s="588"/>
      <c r="E80" s="588"/>
      <c r="F80" s="588"/>
      <c r="G80" s="588"/>
      <c r="H80" s="588"/>
      <c r="I80" s="10"/>
      <c r="J80" s="31"/>
      <c r="K80" s="88"/>
      <c r="L80" s="116"/>
    </row>
    <row r="81" spans="1:12" ht="14.25">
      <c r="B81" s="116" t="s">
        <v>1493</v>
      </c>
      <c r="C81" s="24" t="s">
        <v>11</v>
      </c>
      <c r="D81" s="42">
        <v>12</v>
      </c>
      <c r="F81" s="114" t="s">
        <v>9</v>
      </c>
      <c r="G81" s="112"/>
      <c r="H81" s="116" t="s">
        <v>69</v>
      </c>
      <c r="I81" s="122"/>
      <c r="J81" s="51">
        <f>SUM(D81*G81)</f>
        <v>0</v>
      </c>
      <c r="K81" s="86" t="s">
        <v>69</v>
      </c>
      <c r="L81" s="116"/>
    </row>
    <row r="82" spans="1:12" ht="14.25">
      <c r="B82" s="116" t="s">
        <v>1494</v>
      </c>
      <c r="C82" s="24" t="s">
        <v>11</v>
      </c>
      <c r="D82" s="42">
        <v>9</v>
      </c>
      <c r="F82" s="114" t="s">
        <v>9</v>
      </c>
      <c r="G82" s="112"/>
      <c r="H82" s="116" t="s">
        <v>69</v>
      </c>
      <c r="I82" s="122"/>
      <c r="J82" s="51">
        <f t="shared" ref="J82:J83" si="2">SUM(D82*G82)</f>
        <v>0</v>
      </c>
      <c r="K82" s="86" t="s">
        <v>69</v>
      </c>
      <c r="L82" s="116"/>
    </row>
    <row r="83" spans="1:12" ht="14.25">
      <c r="B83" s="116" t="s">
        <v>1495</v>
      </c>
      <c r="C83" s="24" t="s">
        <v>11</v>
      </c>
      <c r="D83" s="42">
        <v>4</v>
      </c>
      <c r="F83" s="114" t="s">
        <v>9</v>
      </c>
      <c r="G83" s="112"/>
      <c r="H83" s="116" t="s">
        <v>69</v>
      </c>
      <c r="I83" s="122"/>
      <c r="J83" s="51">
        <f t="shared" si="2"/>
        <v>0</v>
      </c>
      <c r="K83" s="86" t="s">
        <v>69</v>
      </c>
      <c r="L83" s="116"/>
    </row>
    <row r="84" spans="1:12" ht="14.25">
      <c r="B84" s="116"/>
      <c r="C84" s="24"/>
      <c r="D84" s="42"/>
      <c r="F84" s="114"/>
      <c r="G84" s="124"/>
      <c r="H84" s="116"/>
      <c r="I84" s="122"/>
      <c r="J84" s="30"/>
      <c r="K84" s="86"/>
      <c r="L84" s="116"/>
    </row>
    <row r="85" spans="1:12" ht="33" customHeight="1">
      <c r="A85" s="502" t="s">
        <v>1243</v>
      </c>
      <c r="B85" s="588" t="s">
        <v>1498</v>
      </c>
      <c r="C85" s="588"/>
      <c r="D85" s="588"/>
      <c r="E85" s="588"/>
      <c r="F85" s="588"/>
      <c r="G85" s="588"/>
      <c r="H85" s="588"/>
      <c r="I85" s="10"/>
      <c r="J85" s="31"/>
      <c r="K85" s="88"/>
      <c r="L85" s="116"/>
    </row>
    <row r="86" spans="1:12" ht="14.25">
      <c r="B86" s="116"/>
      <c r="C86" s="24" t="s">
        <v>11</v>
      </c>
      <c r="D86" s="42">
        <v>3</v>
      </c>
      <c r="F86" s="114" t="s">
        <v>9</v>
      </c>
      <c r="G86" s="112"/>
      <c r="H86" s="116" t="s">
        <v>69</v>
      </c>
      <c r="I86" s="122"/>
      <c r="J86" s="51">
        <f>SUM(D86*G86)</f>
        <v>0</v>
      </c>
      <c r="K86" s="86" t="s">
        <v>69</v>
      </c>
      <c r="L86" s="116"/>
    </row>
    <row r="87" spans="1:12" ht="14.25">
      <c r="B87" s="116"/>
      <c r="C87" s="24"/>
      <c r="D87" s="42"/>
      <c r="F87" s="114"/>
      <c r="G87" s="124"/>
      <c r="H87" s="116"/>
      <c r="I87" s="122"/>
      <c r="J87" s="30"/>
      <c r="K87" s="86"/>
      <c r="L87" s="116"/>
    </row>
    <row r="88" spans="1:12" ht="46.5" customHeight="1">
      <c r="A88" s="502" t="s">
        <v>1441</v>
      </c>
      <c r="B88" s="588" t="s">
        <v>1499</v>
      </c>
      <c r="C88" s="588"/>
      <c r="D88" s="588"/>
      <c r="E88" s="588"/>
      <c r="F88" s="588"/>
      <c r="G88" s="588"/>
      <c r="H88" s="588"/>
      <c r="I88" s="10"/>
      <c r="J88" s="31"/>
      <c r="K88" s="88"/>
      <c r="L88" s="116"/>
    </row>
    <row r="89" spans="1:12" ht="14.25">
      <c r="B89" s="116" t="s">
        <v>1500</v>
      </c>
      <c r="C89" s="24" t="s">
        <v>11</v>
      </c>
      <c r="D89" s="42">
        <v>37</v>
      </c>
      <c r="F89" s="114" t="s">
        <v>9</v>
      </c>
      <c r="G89" s="112"/>
      <c r="H89" s="116" t="s">
        <v>69</v>
      </c>
      <c r="I89" s="122"/>
      <c r="J89" s="51">
        <f>SUM(D89*G89)</f>
        <v>0</v>
      </c>
      <c r="K89" s="86" t="s">
        <v>69</v>
      </c>
      <c r="L89" s="116"/>
    </row>
    <row r="90" spans="1:12" ht="14.25">
      <c r="B90" s="116" t="s">
        <v>1501</v>
      </c>
      <c r="C90" s="24" t="s">
        <v>11</v>
      </c>
      <c r="D90" s="42">
        <v>78</v>
      </c>
      <c r="F90" s="114" t="s">
        <v>9</v>
      </c>
      <c r="G90" s="112"/>
      <c r="H90" s="116" t="s">
        <v>69</v>
      </c>
      <c r="I90" s="122"/>
      <c r="J90" s="51">
        <f t="shared" ref="J90" si="3">SUM(D90*G90)</f>
        <v>0</v>
      </c>
      <c r="K90" s="86" t="s">
        <v>69</v>
      </c>
      <c r="L90" s="116"/>
    </row>
    <row r="91" spans="1:12" ht="14.25">
      <c r="B91" s="116"/>
      <c r="C91" s="24"/>
      <c r="D91" s="42"/>
      <c r="F91" s="114"/>
      <c r="G91" s="124"/>
      <c r="H91" s="116"/>
      <c r="I91" s="122"/>
      <c r="J91" s="30"/>
      <c r="K91" s="86"/>
      <c r="L91" s="116"/>
    </row>
    <row r="92" spans="1:12" ht="14.25">
      <c r="B92" s="116"/>
      <c r="C92" s="24"/>
      <c r="D92" s="42"/>
      <c r="F92" s="114"/>
      <c r="G92" s="124"/>
      <c r="H92" s="116"/>
      <c r="I92" s="122"/>
      <c r="J92" s="30"/>
      <c r="K92" s="86"/>
      <c r="L92" s="116"/>
    </row>
    <row r="93" spans="1:12" ht="15">
      <c r="B93" s="172" t="s">
        <v>1502</v>
      </c>
      <c r="C93" s="24"/>
      <c r="D93" s="42"/>
      <c r="F93" s="114"/>
      <c r="G93" s="124"/>
      <c r="H93" s="116"/>
      <c r="I93" s="122"/>
      <c r="J93" s="30"/>
      <c r="K93" s="86"/>
      <c r="L93" s="116"/>
    </row>
    <row r="94" spans="1:12" ht="14.25">
      <c r="B94" s="116"/>
      <c r="C94" s="24"/>
      <c r="D94" s="42"/>
      <c r="F94" s="114"/>
      <c r="G94" s="124"/>
      <c r="H94" s="116"/>
      <c r="I94" s="122"/>
      <c r="J94" s="30"/>
      <c r="K94" s="86"/>
      <c r="L94" s="116"/>
    </row>
    <row r="95" spans="1:12" ht="63.75" customHeight="1">
      <c r="A95" s="502" t="s">
        <v>1456</v>
      </c>
      <c r="B95" s="588" t="s">
        <v>1503</v>
      </c>
      <c r="C95" s="588"/>
      <c r="D95" s="588"/>
      <c r="E95" s="588"/>
      <c r="F95" s="588"/>
      <c r="G95" s="588"/>
      <c r="H95" s="588"/>
      <c r="I95" s="10"/>
      <c r="J95" s="31"/>
      <c r="K95" s="88"/>
      <c r="L95" s="116"/>
    </row>
    <row r="96" spans="1:12" ht="14.25">
      <c r="B96" s="116" t="s">
        <v>1504</v>
      </c>
      <c r="C96" s="19"/>
      <c r="D96" s="503"/>
      <c r="E96" s="138"/>
      <c r="F96" s="37"/>
      <c r="G96" s="124"/>
      <c r="H96" s="19"/>
      <c r="I96" s="123"/>
      <c r="J96" s="44"/>
      <c r="K96" s="89"/>
      <c r="L96" s="116"/>
    </row>
    <row r="97" spans="1:12" ht="14.25">
      <c r="B97" s="116" t="s">
        <v>1506</v>
      </c>
      <c r="C97" s="24" t="s">
        <v>27</v>
      </c>
      <c r="D97" s="15">
        <v>235</v>
      </c>
      <c r="F97" s="114" t="s">
        <v>9</v>
      </c>
      <c r="G97" s="112"/>
      <c r="H97" s="116" t="s">
        <v>69</v>
      </c>
      <c r="I97" s="122"/>
      <c r="J97" s="51">
        <f t="shared" ref="J97:J98" si="4">SUM(D97*G97)</f>
        <v>0</v>
      </c>
      <c r="K97" s="86" t="s">
        <v>69</v>
      </c>
      <c r="L97" s="116"/>
    </row>
    <row r="98" spans="1:12" ht="14.25">
      <c r="B98" s="116" t="s">
        <v>1490</v>
      </c>
      <c r="C98" s="24" t="s">
        <v>27</v>
      </c>
      <c r="D98" s="42">
        <v>10</v>
      </c>
      <c r="F98" s="114" t="s">
        <v>9</v>
      </c>
      <c r="G98" s="112"/>
      <c r="H98" s="116" t="s">
        <v>69</v>
      </c>
      <c r="I98" s="122"/>
      <c r="J98" s="51">
        <f t="shared" si="4"/>
        <v>0</v>
      </c>
      <c r="K98" s="86" t="s">
        <v>69</v>
      </c>
      <c r="L98" s="116"/>
    </row>
    <row r="99" spans="1:12" ht="14.25">
      <c r="B99" s="116" t="s">
        <v>1505</v>
      </c>
      <c r="C99" s="19"/>
      <c r="D99" s="503"/>
      <c r="E99" s="138"/>
      <c r="F99" s="37"/>
      <c r="G99" s="124"/>
      <c r="H99" s="19"/>
      <c r="I99" s="123"/>
      <c r="J99" s="44"/>
      <c r="K99" s="89"/>
      <c r="L99" s="116"/>
    </row>
    <row r="100" spans="1:12" ht="14.25">
      <c r="B100" s="116" t="s">
        <v>1507</v>
      </c>
      <c r="C100" s="24" t="s">
        <v>27</v>
      </c>
      <c r="D100" s="42">
        <v>100</v>
      </c>
      <c r="F100" s="114" t="s">
        <v>9</v>
      </c>
      <c r="G100" s="112"/>
      <c r="H100" s="116" t="s">
        <v>69</v>
      </c>
      <c r="I100" s="122"/>
      <c r="J100" s="51">
        <f t="shared" ref="J100:J101" si="5">SUM(D100*G100)</f>
        <v>0</v>
      </c>
      <c r="K100" s="86" t="s">
        <v>69</v>
      </c>
      <c r="L100" s="116"/>
    </row>
    <row r="101" spans="1:12" ht="14.25">
      <c r="B101" s="116" t="s">
        <v>1490</v>
      </c>
      <c r="C101" s="24" t="s">
        <v>27</v>
      </c>
      <c r="D101" s="42">
        <v>27</v>
      </c>
      <c r="F101" s="114" t="s">
        <v>9</v>
      </c>
      <c r="G101" s="112"/>
      <c r="H101" s="116" t="s">
        <v>69</v>
      </c>
      <c r="I101" s="122"/>
      <c r="J101" s="51">
        <f t="shared" si="5"/>
        <v>0</v>
      </c>
      <c r="K101" s="86" t="s">
        <v>69</v>
      </c>
      <c r="L101" s="116"/>
    </row>
    <row r="102" spans="1:12" ht="14.25">
      <c r="B102" s="116"/>
      <c r="C102" s="24"/>
      <c r="D102" s="42"/>
      <c r="F102" s="114"/>
      <c r="G102" s="124"/>
      <c r="H102" s="116"/>
      <c r="I102" s="122"/>
      <c r="J102" s="30"/>
      <c r="K102" s="86"/>
      <c r="L102" s="116"/>
    </row>
    <row r="103" spans="1:12" ht="90.75" customHeight="1">
      <c r="A103" s="502" t="s">
        <v>1508</v>
      </c>
      <c r="B103" s="588" t="s">
        <v>1509</v>
      </c>
      <c r="C103" s="588"/>
      <c r="D103" s="588"/>
      <c r="E103" s="588"/>
      <c r="F103" s="588"/>
      <c r="G103" s="588"/>
      <c r="H103" s="588"/>
      <c r="I103" s="10"/>
      <c r="J103" s="31"/>
      <c r="K103" s="88"/>
      <c r="L103" s="116"/>
    </row>
    <row r="104" spans="1:12" ht="14.25">
      <c r="B104" s="116"/>
      <c r="C104" s="24" t="s">
        <v>11</v>
      </c>
      <c r="D104" s="42">
        <v>7</v>
      </c>
      <c r="F104" s="114" t="s">
        <v>9</v>
      </c>
      <c r="G104" s="112"/>
      <c r="H104" s="116" t="s">
        <v>69</v>
      </c>
      <c r="I104" s="122"/>
      <c r="J104" s="51">
        <f>SUM(D104*G104)</f>
        <v>0</v>
      </c>
      <c r="K104" s="86" t="s">
        <v>69</v>
      </c>
      <c r="L104" s="116"/>
    </row>
    <row r="105" spans="1:12" ht="14.25">
      <c r="B105" s="116"/>
      <c r="C105" s="24"/>
      <c r="D105" s="42"/>
      <c r="F105" s="114"/>
      <c r="G105" s="124"/>
      <c r="H105" s="116"/>
      <c r="I105" s="122"/>
      <c r="J105" s="30"/>
      <c r="K105" s="86"/>
      <c r="L105" s="116"/>
    </row>
    <row r="106" spans="1:12" ht="62.25" customHeight="1">
      <c r="A106" s="502" t="s">
        <v>1510</v>
      </c>
      <c r="B106" s="588" t="s">
        <v>1511</v>
      </c>
      <c r="C106" s="588"/>
      <c r="D106" s="588"/>
      <c r="E106" s="588"/>
      <c r="F106" s="588"/>
      <c r="G106" s="588"/>
      <c r="H106" s="588"/>
      <c r="I106" s="10"/>
      <c r="J106" s="31"/>
      <c r="K106" s="88"/>
      <c r="L106" s="116"/>
    </row>
    <row r="107" spans="1:12" ht="14.25">
      <c r="B107" s="116"/>
      <c r="C107" s="24" t="s">
        <v>11</v>
      </c>
      <c r="D107" s="42">
        <v>1</v>
      </c>
      <c r="F107" s="114" t="s">
        <v>9</v>
      </c>
      <c r="G107" s="112"/>
      <c r="H107" s="116" t="s">
        <v>69</v>
      </c>
      <c r="I107" s="122"/>
      <c r="J107" s="51">
        <f>SUM(D107*G107)</f>
        <v>0</v>
      </c>
      <c r="K107" s="86" t="s">
        <v>69</v>
      </c>
      <c r="L107" s="116"/>
    </row>
    <row r="108" spans="1:12" ht="14.25">
      <c r="B108" s="116"/>
      <c r="C108" s="24"/>
      <c r="D108" s="42"/>
      <c r="F108" s="114"/>
      <c r="G108" s="124"/>
      <c r="H108" s="116"/>
      <c r="I108" s="122"/>
      <c r="J108" s="30"/>
      <c r="K108" s="86"/>
      <c r="L108" s="116"/>
    </row>
    <row r="109" spans="1:12" ht="105" customHeight="1">
      <c r="A109" s="502" t="s">
        <v>1510</v>
      </c>
      <c r="B109" s="588" t="s">
        <v>1512</v>
      </c>
      <c r="C109" s="588"/>
      <c r="D109" s="588"/>
      <c r="E109" s="588"/>
      <c r="F109" s="588"/>
      <c r="G109" s="588"/>
      <c r="H109" s="588"/>
      <c r="I109" s="10"/>
      <c r="J109" s="31"/>
      <c r="K109" s="88"/>
      <c r="L109" s="116"/>
    </row>
    <row r="110" spans="1:12" ht="14.25">
      <c r="B110" s="116"/>
      <c r="C110" s="24" t="s">
        <v>11</v>
      </c>
      <c r="D110" s="42">
        <v>2</v>
      </c>
      <c r="F110" s="114" t="s">
        <v>9</v>
      </c>
      <c r="G110" s="112"/>
      <c r="H110" s="116" t="s">
        <v>69</v>
      </c>
      <c r="I110" s="122"/>
      <c r="J110" s="51">
        <f>SUM(D110*G110)</f>
        <v>0</v>
      </c>
      <c r="K110" s="86" t="s">
        <v>69</v>
      </c>
      <c r="L110" s="116"/>
    </row>
    <row r="111" spans="1:12" ht="14.25">
      <c r="B111" s="116"/>
      <c r="C111" s="24"/>
      <c r="D111" s="42"/>
      <c r="F111" s="114"/>
      <c r="G111" s="124"/>
      <c r="H111" s="116"/>
      <c r="I111" s="122"/>
      <c r="J111" s="30"/>
      <c r="K111" s="86"/>
      <c r="L111" s="116"/>
    </row>
    <row r="112" spans="1:12" ht="14.25">
      <c r="B112" s="116"/>
      <c r="C112" s="24"/>
      <c r="D112" s="42"/>
      <c r="F112" s="114"/>
      <c r="G112" s="124"/>
      <c r="H112" s="116"/>
      <c r="I112" s="122"/>
      <c r="J112" s="30"/>
      <c r="K112" s="86"/>
      <c r="L112" s="116"/>
    </row>
    <row r="113" spans="1:12" ht="15">
      <c r="B113" s="118"/>
      <c r="C113" s="118"/>
      <c r="D113" s="30"/>
      <c r="E113" s="118"/>
      <c r="F113" s="103" t="s">
        <v>1513</v>
      </c>
      <c r="G113" s="104"/>
      <c r="H113" s="108"/>
      <c r="I113" s="106"/>
      <c r="J113" s="83">
        <f>SUM(J65:J111)</f>
        <v>0</v>
      </c>
      <c r="K113" s="107" t="s">
        <v>69</v>
      </c>
      <c r="L113" s="123"/>
    </row>
    <row r="114" spans="1:12" ht="15">
      <c r="B114" s="118"/>
      <c r="C114" s="118"/>
      <c r="D114" s="30"/>
      <c r="E114" s="118"/>
      <c r="F114" s="9"/>
      <c r="G114" s="58"/>
      <c r="H114" s="6"/>
      <c r="I114" s="123"/>
      <c r="J114" s="44"/>
      <c r="K114" s="89"/>
      <c r="L114" s="123"/>
    </row>
    <row r="115" spans="1:12" ht="15">
      <c r="B115" s="660" t="s">
        <v>1514</v>
      </c>
      <c r="C115" s="661"/>
      <c r="D115" s="661"/>
      <c r="E115" s="661"/>
      <c r="F115" s="661"/>
      <c r="G115" s="661"/>
      <c r="H115" s="661"/>
    </row>
    <row r="116" spans="1:12" ht="15">
      <c r="B116" s="115"/>
      <c r="C116" s="115"/>
      <c r="D116" s="29"/>
      <c r="E116" s="115"/>
      <c r="F116" s="115"/>
      <c r="G116" s="171"/>
      <c r="H116" s="118" t="s">
        <v>22</v>
      </c>
    </row>
    <row r="117" spans="1:12" ht="15">
      <c r="B117" s="172" t="s">
        <v>1515</v>
      </c>
      <c r="C117" s="115"/>
      <c r="D117" s="29"/>
      <c r="E117" s="115"/>
      <c r="F117" s="115"/>
      <c r="G117" s="171"/>
      <c r="H117" s="118"/>
    </row>
    <row r="118" spans="1:12">
      <c r="I118" s="122"/>
      <c r="K118" s="87"/>
      <c r="L118" s="123"/>
    </row>
    <row r="119" spans="1:12" ht="40.5" customHeight="1">
      <c r="A119" s="502" t="s">
        <v>1517</v>
      </c>
      <c r="B119" s="588" t="s">
        <v>1516</v>
      </c>
      <c r="C119" s="588"/>
      <c r="D119" s="588"/>
      <c r="E119" s="588"/>
      <c r="F119" s="588"/>
      <c r="G119" s="588"/>
      <c r="H119" s="588"/>
      <c r="I119" s="122"/>
      <c r="K119" s="87"/>
      <c r="L119" s="123"/>
    </row>
    <row r="120" spans="1:12" s="24" customFormat="1" ht="14.25">
      <c r="A120" s="159"/>
      <c r="B120" s="116" t="s">
        <v>1518</v>
      </c>
      <c r="C120" s="24" t="s">
        <v>27</v>
      </c>
      <c r="D120" s="15">
        <v>27</v>
      </c>
      <c r="E120" s="113"/>
      <c r="F120" s="114" t="s">
        <v>9</v>
      </c>
      <c r="G120" s="112"/>
      <c r="H120" s="116" t="s">
        <v>69</v>
      </c>
      <c r="I120" s="122"/>
      <c r="J120" s="51">
        <f>SUM(D120*G120)</f>
        <v>0</v>
      </c>
      <c r="K120" s="86" t="s">
        <v>69</v>
      </c>
      <c r="L120" s="123"/>
    </row>
    <row r="121" spans="1:12" ht="14.25">
      <c r="B121" s="116" t="s">
        <v>1519</v>
      </c>
      <c r="C121" s="24" t="s">
        <v>27</v>
      </c>
      <c r="D121" s="15">
        <v>20</v>
      </c>
      <c r="F121" s="114" t="s">
        <v>9</v>
      </c>
      <c r="G121" s="112"/>
      <c r="H121" s="116" t="s">
        <v>69</v>
      </c>
      <c r="I121" s="122"/>
      <c r="J121" s="51">
        <f t="shared" ref="J121:J125" si="6">SUM(D121*G121)</f>
        <v>0</v>
      </c>
      <c r="K121" s="86" t="s">
        <v>69</v>
      </c>
      <c r="L121" s="123"/>
    </row>
    <row r="122" spans="1:12" ht="14.25">
      <c r="B122" s="116" t="s">
        <v>1520</v>
      </c>
      <c r="C122" s="24" t="s">
        <v>27</v>
      </c>
      <c r="D122" s="15">
        <v>37.5</v>
      </c>
      <c r="F122" s="114" t="s">
        <v>9</v>
      </c>
      <c r="G122" s="112"/>
      <c r="H122" s="116" t="s">
        <v>69</v>
      </c>
      <c r="I122" s="122"/>
      <c r="J122" s="51">
        <f t="shared" si="6"/>
        <v>0</v>
      </c>
      <c r="K122" s="86" t="s">
        <v>69</v>
      </c>
      <c r="L122" s="123"/>
    </row>
    <row r="123" spans="1:12" ht="14.25">
      <c r="B123" s="116" t="s">
        <v>1521</v>
      </c>
      <c r="C123" s="24" t="s">
        <v>27</v>
      </c>
      <c r="D123" s="15">
        <v>27.5</v>
      </c>
      <c r="F123" s="114" t="s">
        <v>9</v>
      </c>
      <c r="G123" s="112"/>
      <c r="H123" s="116" t="s">
        <v>69</v>
      </c>
      <c r="I123" s="122"/>
      <c r="J123" s="51">
        <f t="shared" si="6"/>
        <v>0</v>
      </c>
      <c r="K123" s="86" t="s">
        <v>69</v>
      </c>
      <c r="L123" s="123"/>
    </row>
    <row r="124" spans="1:12" ht="14.25">
      <c r="B124" s="116" t="s">
        <v>1522</v>
      </c>
      <c r="C124" s="24" t="s">
        <v>27</v>
      </c>
      <c r="D124" s="15">
        <v>63</v>
      </c>
      <c r="F124" s="114" t="s">
        <v>9</v>
      </c>
      <c r="G124" s="112"/>
      <c r="H124" s="116" t="s">
        <v>69</v>
      </c>
      <c r="I124" s="122"/>
      <c r="J124" s="51">
        <f t="shared" si="6"/>
        <v>0</v>
      </c>
      <c r="K124" s="86" t="s">
        <v>69</v>
      </c>
      <c r="L124" s="123"/>
    </row>
    <row r="125" spans="1:12" ht="14.25">
      <c r="B125" s="116" t="s">
        <v>1523</v>
      </c>
      <c r="C125" s="24" t="s">
        <v>27</v>
      </c>
      <c r="D125" s="15">
        <v>67</v>
      </c>
      <c r="F125" s="114" t="s">
        <v>9</v>
      </c>
      <c r="G125" s="112"/>
      <c r="H125" s="116" t="s">
        <v>69</v>
      </c>
      <c r="I125" s="122"/>
      <c r="J125" s="51">
        <f t="shared" si="6"/>
        <v>0</v>
      </c>
      <c r="K125" s="86" t="s">
        <v>69</v>
      </c>
      <c r="L125" s="123"/>
    </row>
    <row r="126" spans="1:12">
      <c r="I126" s="122"/>
      <c r="K126" s="87"/>
      <c r="L126" s="123"/>
    </row>
    <row r="127" spans="1:12" ht="63.75" customHeight="1">
      <c r="A127" s="502" t="s">
        <v>1525</v>
      </c>
      <c r="B127" s="588" t="s">
        <v>1524</v>
      </c>
      <c r="C127" s="588"/>
      <c r="D127" s="588"/>
      <c r="E127" s="588"/>
      <c r="F127" s="588"/>
      <c r="G127" s="588"/>
      <c r="H127" s="588"/>
      <c r="I127" s="10"/>
      <c r="J127" s="31"/>
      <c r="K127" s="88"/>
      <c r="L127" s="12"/>
    </row>
    <row r="128" spans="1:12" ht="14.25">
      <c r="B128" s="116" t="s">
        <v>1521</v>
      </c>
      <c r="C128" s="24" t="s">
        <v>27</v>
      </c>
      <c r="D128" s="15">
        <v>20</v>
      </c>
      <c r="F128" s="114" t="s">
        <v>9</v>
      </c>
      <c r="G128" s="112"/>
      <c r="H128" s="116" t="s">
        <v>69</v>
      </c>
      <c r="I128" s="122"/>
      <c r="J128" s="51">
        <f t="shared" ref="J128" si="7">SUM(D128*G128)</f>
        <v>0</v>
      </c>
      <c r="K128" s="86" t="s">
        <v>69</v>
      </c>
      <c r="L128" s="123"/>
    </row>
    <row r="129" spans="1:16">
      <c r="A129" s="160"/>
      <c r="B129" s="34"/>
      <c r="C129" s="34"/>
      <c r="D129" s="43"/>
      <c r="E129" s="34"/>
      <c r="F129" s="34"/>
      <c r="G129" s="59"/>
      <c r="H129" s="34"/>
      <c r="I129" s="36"/>
      <c r="J129" s="49"/>
      <c r="P129" s="40"/>
    </row>
    <row r="130" spans="1:16" ht="52.5" customHeight="1">
      <c r="A130" s="502" t="s">
        <v>1526</v>
      </c>
      <c r="B130" s="588" t="s">
        <v>1527</v>
      </c>
      <c r="C130" s="588"/>
      <c r="D130" s="588"/>
      <c r="E130" s="588"/>
      <c r="F130" s="588"/>
      <c r="G130" s="588"/>
      <c r="H130" s="588"/>
      <c r="I130" s="10"/>
      <c r="J130" s="31"/>
      <c r="K130" s="88"/>
      <c r="L130" s="12"/>
    </row>
    <row r="131" spans="1:16" ht="14.25">
      <c r="B131" s="116"/>
      <c r="C131" s="24" t="s">
        <v>11</v>
      </c>
      <c r="D131" s="42">
        <v>20</v>
      </c>
      <c r="F131" s="114" t="s">
        <v>9</v>
      </c>
      <c r="G131" s="112"/>
      <c r="H131" s="116" t="s">
        <v>69</v>
      </c>
      <c r="I131" s="122"/>
      <c r="J131" s="51">
        <f t="shared" ref="J131" si="8">SUM(D131*G131)</f>
        <v>0</v>
      </c>
      <c r="K131" s="86" t="s">
        <v>69</v>
      </c>
      <c r="L131" s="123"/>
    </row>
    <row r="132" spans="1:16">
      <c r="A132" s="160"/>
      <c r="B132" s="34"/>
      <c r="C132" s="34"/>
      <c r="D132" s="43"/>
      <c r="E132" s="34"/>
      <c r="F132" s="34"/>
      <c r="G132" s="59"/>
      <c r="H132" s="34"/>
      <c r="I132" s="36"/>
      <c r="J132" s="49"/>
      <c r="P132" s="40"/>
    </row>
    <row r="133" spans="1:16" ht="55.5" customHeight="1">
      <c r="A133" s="502" t="s">
        <v>1528</v>
      </c>
      <c r="B133" s="588" t="s">
        <v>1529</v>
      </c>
      <c r="C133" s="588"/>
      <c r="D133" s="588"/>
      <c r="E133" s="588"/>
      <c r="F133" s="588"/>
      <c r="G133" s="588"/>
      <c r="H133" s="588"/>
      <c r="I133" s="10"/>
      <c r="J133" s="31"/>
      <c r="K133" s="88"/>
      <c r="L133" s="12"/>
    </row>
    <row r="134" spans="1:16" ht="14.25">
      <c r="B134" s="116"/>
      <c r="C134" s="24" t="s">
        <v>11</v>
      </c>
      <c r="D134" s="42">
        <v>2</v>
      </c>
      <c r="F134" s="114" t="s">
        <v>9</v>
      </c>
      <c r="G134" s="112"/>
      <c r="H134" s="116" t="s">
        <v>69</v>
      </c>
      <c r="I134" s="122"/>
      <c r="J134" s="51">
        <f t="shared" ref="J134" si="9">SUM(D134*G134)</f>
        <v>0</v>
      </c>
      <c r="K134" s="86" t="s">
        <v>69</v>
      </c>
      <c r="L134" s="123"/>
    </row>
    <row r="135" spans="1:16">
      <c r="G135" s="57"/>
      <c r="I135" s="10"/>
      <c r="J135" s="31"/>
      <c r="K135" s="88"/>
      <c r="L135" s="12"/>
    </row>
    <row r="136" spans="1:16" ht="15">
      <c r="B136" s="172" t="s">
        <v>1530</v>
      </c>
      <c r="C136" s="115"/>
      <c r="D136" s="29"/>
      <c r="E136" s="115"/>
      <c r="F136" s="115"/>
      <c r="G136" s="171"/>
      <c r="H136" s="118"/>
    </row>
    <row r="137" spans="1:16" ht="15">
      <c r="B137" s="172"/>
      <c r="C137" s="115"/>
      <c r="D137" s="29"/>
      <c r="E137" s="115"/>
      <c r="F137" s="115"/>
      <c r="G137" s="171"/>
      <c r="H137" s="118"/>
    </row>
    <row r="138" spans="1:16" ht="47.25" customHeight="1">
      <c r="A138" s="502" t="s">
        <v>1531</v>
      </c>
      <c r="B138" s="588" t="s">
        <v>1532</v>
      </c>
      <c r="C138" s="588"/>
      <c r="D138" s="588"/>
      <c r="E138" s="588"/>
      <c r="F138" s="588"/>
      <c r="G138" s="588"/>
      <c r="H138" s="588"/>
      <c r="I138" s="122"/>
      <c r="K138" s="87"/>
      <c r="L138" s="123"/>
    </row>
    <row r="139" spans="1:16" s="24" customFormat="1" ht="14.25">
      <c r="A139" s="159"/>
      <c r="B139" s="116" t="s">
        <v>1522</v>
      </c>
      <c r="C139" s="24" t="s">
        <v>27</v>
      </c>
      <c r="D139" s="15">
        <v>37</v>
      </c>
      <c r="E139" s="113"/>
      <c r="F139" s="114" t="s">
        <v>9</v>
      </c>
      <c r="G139" s="112"/>
      <c r="H139" s="116" t="s">
        <v>69</v>
      </c>
      <c r="I139" s="122"/>
      <c r="J139" s="51">
        <f>SUM(D139*G139)</f>
        <v>0</v>
      </c>
      <c r="K139" s="86" t="s">
        <v>69</v>
      </c>
      <c r="L139" s="123"/>
    </row>
    <row r="140" spans="1:16" ht="14.25">
      <c r="B140" s="116" t="s">
        <v>1523</v>
      </c>
      <c r="C140" s="24" t="s">
        <v>27</v>
      </c>
      <c r="D140" s="15">
        <v>42</v>
      </c>
      <c r="F140" s="114" t="s">
        <v>9</v>
      </c>
      <c r="G140" s="112"/>
      <c r="H140" s="116" t="s">
        <v>69</v>
      </c>
      <c r="I140" s="122"/>
      <c r="J140" s="51">
        <f t="shared" ref="J140:J141" si="10">SUM(D140*G140)</f>
        <v>0</v>
      </c>
      <c r="K140" s="86" t="s">
        <v>69</v>
      </c>
      <c r="L140" s="123"/>
    </row>
    <row r="141" spans="1:16" ht="14.25">
      <c r="B141" s="116" t="s">
        <v>1533</v>
      </c>
      <c r="C141" s="24" t="s">
        <v>27</v>
      </c>
      <c r="D141" s="15">
        <v>45</v>
      </c>
      <c r="F141" s="114" t="s">
        <v>9</v>
      </c>
      <c r="G141" s="112"/>
      <c r="H141" s="116" t="s">
        <v>69</v>
      </c>
      <c r="I141" s="122"/>
      <c r="J141" s="51">
        <f t="shared" si="10"/>
        <v>0</v>
      </c>
      <c r="K141" s="86" t="s">
        <v>69</v>
      </c>
      <c r="L141" s="123"/>
    </row>
    <row r="142" spans="1:16" ht="15">
      <c r="B142" s="172"/>
      <c r="C142" s="115"/>
      <c r="D142" s="29"/>
      <c r="E142" s="115"/>
      <c r="F142" s="115"/>
      <c r="G142" s="171"/>
      <c r="H142" s="118"/>
    </row>
    <row r="143" spans="1:16" ht="41.25" customHeight="1">
      <c r="A143" s="502" t="s">
        <v>1534</v>
      </c>
      <c r="B143" s="588" t="s">
        <v>1535</v>
      </c>
      <c r="C143" s="588"/>
      <c r="D143" s="588"/>
      <c r="E143" s="588"/>
      <c r="F143" s="588"/>
      <c r="G143" s="588"/>
      <c r="H143" s="588"/>
      <c r="I143" s="10"/>
      <c r="J143" s="31"/>
      <c r="K143" s="88"/>
      <c r="L143" s="12"/>
    </row>
    <row r="144" spans="1:16" ht="14.25">
      <c r="B144" s="116"/>
      <c r="C144" s="24" t="s">
        <v>11</v>
      </c>
      <c r="D144" s="42">
        <v>1</v>
      </c>
      <c r="F144" s="114" t="s">
        <v>9</v>
      </c>
      <c r="G144" s="112"/>
      <c r="H144" s="116" t="s">
        <v>69</v>
      </c>
      <c r="I144" s="122"/>
      <c r="J144" s="51">
        <f t="shared" ref="J144" si="11">SUM(D144*G144)</f>
        <v>0</v>
      </c>
      <c r="K144" s="86" t="s">
        <v>69</v>
      </c>
      <c r="L144" s="123"/>
    </row>
    <row r="145" spans="1:12">
      <c r="G145" s="57"/>
      <c r="I145" s="10"/>
      <c r="J145" s="31"/>
      <c r="K145" s="88"/>
      <c r="L145" s="12"/>
    </row>
    <row r="146" spans="1:12" ht="15">
      <c r="B146" s="172"/>
      <c r="C146" s="115"/>
      <c r="D146" s="29"/>
      <c r="E146" s="115"/>
      <c r="F146" s="115"/>
      <c r="G146" s="171"/>
      <c r="H146" s="118"/>
    </row>
    <row r="147" spans="1:12" ht="15">
      <c r="B147" s="118"/>
      <c r="C147" s="118"/>
      <c r="D147" s="30"/>
      <c r="E147" s="553" t="s">
        <v>1551</v>
      </c>
      <c r="F147" s="554"/>
      <c r="G147" s="555"/>
      <c r="H147" s="556"/>
      <c r="I147" s="557"/>
      <c r="J147" s="558">
        <f>SUM(J120:J145)</f>
        <v>0</v>
      </c>
      <c r="K147" s="559" t="s">
        <v>69</v>
      </c>
      <c r="L147" s="123"/>
    </row>
    <row r="148" spans="1:12" ht="15">
      <c r="B148" s="172"/>
      <c r="C148" s="115"/>
      <c r="D148" s="29"/>
      <c r="E148" s="115"/>
      <c r="F148" s="115"/>
      <c r="G148" s="171"/>
      <c r="H148" s="118"/>
    </row>
    <row r="149" spans="1:12" ht="15">
      <c r="B149" s="172"/>
      <c r="C149" s="115"/>
      <c r="D149" s="29"/>
      <c r="E149" s="115"/>
      <c r="F149" s="115"/>
      <c r="G149" s="171"/>
      <c r="H149" s="118"/>
    </row>
    <row r="150" spans="1:12" ht="15">
      <c r="B150" s="660" t="s">
        <v>1483</v>
      </c>
      <c r="C150" s="661"/>
      <c r="D150" s="661"/>
      <c r="E150" s="661"/>
      <c r="F150" s="661"/>
      <c r="G150" s="661"/>
      <c r="H150" s="661"/>
    </row>
    <row r="151" spans="1:12" ht="15">
      <c r="B151" s="115"/>
      <c r="C151" s="115"/>
      <c r="D151" s="29"/>
      <c r="E151" s="115"/>
      <c r="F151" s="115"/>
      <c r="G151" s="171"/>
      <c r="H151" s="118" t="s">
        <v>22</v>
      </c>
    </row>
    <row r="152" spans="1:12" s="504" customFormat="1" ht="32.25" customHeight="1">
      <c r="B152" s="662" t="s">
        <v>1536</v>
      </c>
      <c r="C152" s="663"/>
      <c r="D152" s="663"/>
      <c r="E152" s="663"/>
      <c r="F152" s="663"/>
      <c r="G152" s="663"/>
      <c r="H152" s="663"/>
    </row>
    <row r="153" spans="1:12" ht="15">
      <c r="B153" s="172"/>
      <c r="C153" s="115"/>
      <c r="D153" s="29"/>
      <c r="E153" s="115"/>
      <c r="F153" s="115"/>
      <c r="G153" s="171"/>
      <c r="H153" s="118"/>
    </row>
    <row r="154" spans="1:12" ht="156" customHeight="1">
      <c r="A154" s="502" t="s">
        <v>1537</v>
      </c>
      <c r="B154" s="588" t="s">
        <v>1538</v>
      </c>
      <c r="C154" s="588"/>
      <c r="D154" s="588"/>
      <c r="E154" s="588"/>
      <c r="F154" s="588"/>
      <c r="G154" s="588"/>
      <c r="H154" s="588"/>
      <c r="I154" s="10"/>
      <c r="J154" s="31"/>
      <c r="K154" s="88"/>
    </row>
    <row r="155" spans="1:12" ht="14.25">
      <c r="B155" s="116"/>
      <c r="C155" s="24" t="s">
        <v>11</v>
      </c>
      <c r="D155" s="42">
        <v>30</v>
      </c>
      <c r="F155" s="114" t="s">
        <v>9</v>
      </c>
      <c r="G155" s="112"/>
      <c r="H155" s="116" t="s">
        <v>69</v>
      </c>
      <c r="I155" s="122"/>
      <c r="J155" s="51">
        <f t="shared" ref="J155" si="12">SUM(D155*G155)</f>
        <v>0</v>
      </c>
      <c r="K155" s="86" t="s">
        <v>69</v>
      </c>
    </row>
    <row r="156" spans="1:12" ht="15">
      <c r="B156" s="172"/>
      <c r="C156" s="115"/>
      <c r="D156" s="29"/>
      <c r="E156" s="115"/>
      <c r="F156" s="115"/>
      <c r="G156" s="171"/>
      <c r="H156" s="118"/>
    </row>
    <row r="157" spans="1:12" ht="126.75" customHeight="1">
      <c r="A157" s="502" t="s">
        <v>1539</v>
      </c>
      <c r="B157" s="588" t="s">
        <v>1540</v>
      </c>
      <c r="C157" s="588"/>
      <c r="D157" s="588"/>
      <c r="E157" s="588"/>
      <c r="F157" s="588"/>
      <c r="G157" s="588"/>
      <c r="H157" s="588"/>
      <c r="I157" s="10"/>
      <c r="J157" s="31"/>
      <c r="K157" s="88"/>
      <c r="L157" s="123"/>
    </row>
    <row r="158" spans="1:12" ht="14.25">
      <c r="B158" s="116"/>
      <c r="C158" s="24" t="s">
        <v>11</v>
      </c>
      <c r="D158" s="42">
        <v>15</v>
      </c>
      <c r="F158" s="114" t="s">
        <v>9</v>
      </c>
      <c r="G158" s="112"/>
      <c r="H158" s="116" t="s">
        <v>69</v>
      </c>
      <c r="I158" s="122"/>
      <c r="J158" s="51">
        <f t="shared" ref="J158" si="13">SUM(D158*G158)</f>
        <v>0</v>
      </c>
      <c r="K158" s="86" t="s">
        <v>69</v>
      </c>
      <c r="L158" s="123"/>
    </row>
    <row r="159" spans="1:12" ht="15">
      <c r="B159" s="172"/>
      <c r="C159" s="115"/>
      <c r="D159" s="29"/>
      <c r="E159" s="115"/>
      <c r="F159" s="115"/>
      <c r="G159" s="171"/>
      <c r="H159" s="118"/>
      <c r="L159" s="123"/>
    </row>
    <row r="160" spans="1:12" ht="154.5" customHeight="1">
      <c r="A160" s="502" t="s">
        <v>1541</v>
      </c>
      <c r="B160" s="588" t="s">
        <v>1547</v>
      </c>
      <c r="C160" s="588"/>
      <c r="D160" s="588"/>
      <c r="E160" s="588"/>
      <c r="F160" s="588"/>
      <c r="G160" s="588"/>
      <c r="H160" s="588"/>
      <c r="I160" s="10"/>
      <c r="J160" s="31"/>
      <c r="K160" s="88"/>
      <c r="L160" s="123"/>
    </row>
    <row r="161" spans="1:257" ht="14.25">
      <c r="B161" s="116"/>
      <c r="C161" s="24" t="s">
        <v>11</v>
      </c>
      <c r="D161" s="42">
        <v>1</v>
      </c>
      <c r="F161" s="114" t="s">
        <v>9</v>
      </c>
      <c r="G161" s="112"/>
      <c r="H161" s="116" t="s">
        <v>69</v>
      </c>
      <c r="I161" s="122"/>
      <c r="J161" s="51">
        <f t="shared" ref="J161" si="14">SUM(D161*G161)</f>
        <v>0</v>
      </c>
      <c r="K161" s="86" t="s">
        <v>69</v>
      </c>
      <c r="L161" s="123"/>
    </row>
    <row r="162" spans="1:257" ht="15">
      <c r="B162" s="172"/>
      <c r="C162" s="115"/>
      <c r="D162" s="29"/>
      <c r="E162" s="115"/>
      <c r="F162" s="115"/>
      <c r="G162" s="171"/>
      <c r="H162" s="118"/>
      <c r="L162" s="123"/>
    </row>
    <row r="163" spans="1:257" ht="130.5" customHeight="1">
      <c r="A163" s="502" t="s">
        <v>1542</v>
      </c>
      <c r="B163" s="588" t="s">
        <v>1546</v>
      </c>
      <c r="C163" s="588"/>
      <c r="D163" s="588"/>
      <c r="E163" s="588"/>
      <c r="F163" s="588"/>
      <c r="G163" s="588"/>
      <c r="H163" s="588"/>
      <c r="I163" s="10"/>
      <c r="J163" s="31"/>
      <c r="K163" s="88"/>
      <c r="L163" s="12"/>
    </row>
    <row r="164" spans="1:257" ht="14.25">
      <c r="B164" s="116"/>
      <c r="C164" s="24" t="s">
        <v>11</v>
      </c>
      <c r="D164" s="42">
        <v>2</v>
      </c>
      <c r="F164" s="114" t="s">
        <v>9</v>
      </c>
      <c r="G164" s="112"/>
      <c r="H164" s="116" t="s">
        <v>69</v>
      </c>
      <c r="I164" s="122"/>
      <c r="J164" s="51">
        <f t="shared" ref="J164" si="15">SUM(D164*G164)</f>
        <v>0</v>
      </c>
      <c r="K164" s="86" t="s">
        <v>69</v>
      </c>
      <c r="L164" s="123"/>
    </row>
    <row r="165" spans="1:257" ht="15">
      <c r="B165" s="172"/>
      <c r="C165" s="115"/>
      <c r="D165" s="29"/>
      <c r="E165" s="115"/>
      <c r="F165" s="115"/>
      <c r="G165" s="171"/>
      <c r="H165" s="118"/>
      <c r="L165" s="123"/>
    </row>
    <row r="166" spans="1:257" ht="147.75" customHeight="1">
      <c r="A166" s="502" t="s">
        <v>1543</v>
      </c>
      <c r="B166" s="588" t="s">
        <v>1545</v>
      </c>
      <c r="C166" s="588"/>
      <c r="D166" s="588"/>
      <c r="E166" s="588"/>
      <c r="F166" s="588"/>
      <c r="G166" s="588"/>
      <c r="H166" s="588"/>
      <c r="I166" s="10"/>
      <c r="J166" s="31"/>
      <c r="K166" s="88"/>
      <c r="L166" s="116"/>
    </row>
    <row r="167" spans="1:257" ht="14.25">
      <c r="B167" s="116"/>
      <c r="C167" s="24" t="s">
        <v>11</v>
      </c>
      <c r="D167" s="42">
        <v>4</v>
      </c>
      <c r="F167" s="114" t="s">
        <v>9</v>
      </c>
      <c r="G167" s="112"/>
      <c r="H167" s="116" t="s">
        <v>69</v>
      </c>
      <c r="I167" s="122"/>
      <c r="J167" s="51">
        <f t="shared" ref="J167" si="16">SUM(D167*G167)</f>
        <v>0</v>
      </c>
      <c r="K167" s="86" t="s">
        <v>69</v>
      </c>
      <c r="L167" s="116"/>
    </row>
    <row r="168" spans="1:257" ht="15">
      <c r="B168" s="172"/>
      <c r="C168" s="115"/>
      <c r="D168" s="29"/>
      <c r="E168" s="115"/>
      <c r="F168" s="115"/>
      <c r="G168" s="171"/>
      <c r="H168" s="118"/>
      <c r="L168" s="123"/>
    </row>
    <row r="169" spans="1:257" ht="141.75" customHeight="1">
      <c r="A169" s="502" t="s">
        <v>1544</v>
      </c>
      <c r="B169" s="588" t="s">
        <v>1548</v>
      </c>
      <c r="C169" s="588"/>
      <c r="D169" s="588"/>
      <c r="E169" s="588"/>
      <c r="F169" s="588"/>
      <c r="G169" s="588"/>
      <c r="H169" s="588"/>
      <c r="I169" s="10"/>
      <c r="J169" s="31"/>
      <c r="K169" s="88"/>
      <c r="L169" s="116"/>
    </row>
    <row r="170" spans="1:257" ht="14.25">
      <c r="B170" s="116"/>
      <c r="C170" s="24" t="s">
        <v>11</v>
      </c>
      <c r="D170" s="42">
        <v>2</v>
      </c>
      <c r="F170" s="114" t="s">
        <v>9</v>
      </c>
      <c r="G170" s="112"/>
      <c r="H170" s="116" t="s">
        <v>69</v>
      </c>
      <c r="I170" s="122"/>
      <c r="J170" s="51">
        <f t="shared" ref="J170" si="17">SUM(D170*G170)</f>
        <v>0</v>
      </c>
      <c r="K170" s="86" t="s">
        <v>69</v>
      </c>
      <c r="L170" s="116"/>
    </row>
    <row r="171" spans="1:257" ht="15">
      <c r="B171" s="172"/>
      <c r="C171" s="115"/>
      <c r="D171" s="29"/>
      <c r="E171" s="115"/>
      <c r="F171" s="115"/>
      <c r="G171" s="171"/>
      <c r="H171" s="118"/>
      <c r="L171" s="123"/>
    </row>
    <row r="172" spans="1:257" ht="33.75" customHeight="1">
      <c r="A172" s="502" t="s">
        <v>1550</v>
      </c>
      <c r="B172" s="588" t="s">
        <v>1549</v>
      </c>
      <c r="C172" s="588"/>
      <c r="D172" s="588"/>
      <c r="E172" s="588"/>
      <c r="F172" s="588"/>
      <c r="G172" s="588"/>
      <c r="H172" s="588"/>
      <c r="I172" s="10"/>
      <c r="J172" s="31"/>
      <c r="K172" s="88"/>
      <c r="L172" s="12"/>
    </row>
    <row r="173" spans="1:257" ht="14.25">
      <c r="B173" s="116"/>
      <c r="C173" s="24" t="s">
        <v>11</v>
      </c>
      <c r="D173" s="42">
        <v>3</v>
      </c>
      <c r="F173" s="114" t="s">
        <v>9</v>
      </c>
      <c r="G173" s="112"/>
      <c r="H173" s="116" t="s">
        <v>69</v>
      </c>
      <c r="I173" s="122"/>
      <c r="J173" s="51">
        <f t="shared" ref="J173" si="18">SUM(D173*G173)</f>
        <v>0</v>
      </c>
      <c r="K173" s="86" t="s">
        <v>69</v>
      </c>
      <c r="L173" s="116"/>
    </row>
    <row r="174" spans="1:257" ht="14.25">
      <c r="A174" s="155"/>
      <c r="B174" s="116"/>
      <c r="C174" s="116"/>
      <c r="D174" s="15"/>
      <c r="E174" s="116"/>
      <c r="F174" s="114"/>
      <c r="G174" s="57"/>
      <c r="H174" s="116"/>
      <c r="I174" s="122"/>
      <c r="J174" s="30"/>
      <c r="K174" s="87"/>
      <c r="L174" s="123"/>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116"/>
      <c r="BD174" s="116"/>
      <c r="BE174" s="116"/>
      <c r="BF174" s="116"/>
      <c r="BG174" s="116"/>
      <c r="BH174" s="116"/>
      <c r="BI174" s="116"/>
      <c r="BJ174" s="116"/>
      <c r="BK174" s="116"/>
      <c r="BL174" s="116"/>
      <c r="BM174" s="116"/>
      <c r="BN174" s="116"/>
      <c r="BO174" s="116"/>
      <c r="BP174" s="116"/>
      <c r="BQ174" s="116"/>
      <c r="BR174" s="116"/>
      <c r="BS174" s="116"/>
      <c r="BT174" s="116"/>
      <c r="BU174" s="116"/>
      <c r="BV174" s="116"/>
      <c r="BW174" s="116"/>
      <c r="BX174" s="116"/>
      <c r="BY174" s="116"/>
      <c r="BZ174" s="116"/>
      <c r="CA174" s="116"/>
      <c r="CB174" s="116"/>
      <c r="CC174" s="116"/>
      <c r="CD174" s="116"/>
      <c r="CE174" s="116"/>
      <c r="CF174" s="116"/>
      <c r="CG174" s="116"/>
      <c r="CH174" s="116"/>
      <c r="CI174" s="116"/>
      <c r="CJ174" s="116"/>
      <c r="CK174" s="116"/>
      <c r="CL174" s="116"/>
      <c r="CM174" s="116"/>
      <c r="CN174" s="116"/>
      <c r="CO174" s="116"/>
      <c r="CP174" s="116"/>
      <c r="CQ174" s="116"/>
      <c r="CR174" s="116"/>
      <c r="CS174" s="116"/>
      <c r="CT174" s="116"/>
      <c r="CU174" s="116"/>
      <c r="CV174" s="116"/>
      <c r="CW174" s="116"/>
      <c r="CX174" s="116"/>
      <c r="CY174" s="116"/>
      <c r="CZ174" s="116"/>
      <c r="DA174" s="116"/>
      <c r="DB174" s="116"/>
      <c r="DC174" s="116"/>
      <c r="DD174" s="116"/>
      <c r="DE174" s="116"/>
      <c r="DF174" s="116"/>
      <c r="DG174" s="116"/>
      <c r="DH174" s="116"/>
      <c r="DI174" s="116"/>
      <c r="DJ174" s="116"/>
      <c r="DK174" s="116"/>
      <c r="DL174" s="116"/>
      <c r="DM174" s="116"/>
      <c r="DN174" s="116"/>
      <c r="DO174" s="116"/>
      <c r="DP174" s="116"/>
      <c r="DQ174" s="116"/>
      <c r="DR174" s="116"/>
      <c r="DS174" s="116"/>
      <c r="DT174" s="116"/>
      <c r="DU174" s="116"/>
      <c r="DV174" s="116"/>
      <c r="DW174" s="116"/>
      <c r="DX174" s="116"/>
      <c r="DY174" s="116"/>
      <c r="DZ174" s="116"/>
      <c r="EA174" s="116"/>
      <c r="EB174" s="116"/>
      <c r="EC174" s="116"/>
      <c r="ED174" s="116"/>
      <c r="EE174" s="116"/>
      <c r="EF174" s="116"/>
      <c r="EG174" s="116"/>
      <c r="EH174" s="116"/>
      <c r="EI174" s="116"/>
      <c r="EJ174" s="116"/>
      <c r="EK174" s="116"/>
      <c r="EL174" s="116"/>
      <c r="EM174" s="116"/>
      <c r="EN174" s="116"/>
      <c r="EO174" s="116"/>
      <c r="EP174" s="116"/>
      <c r="EQ174" s="116"/>
      <c r="ER174" s="116"/>
      <c r="ES174" s="116"/>
      <c r="ET174" s="116"/>
      <c r="EU174" s="116"/>
      <c r="EV174" s="116"/>
      <c r="EW174" s="116"/>
      <c r="EX174" s="116"/>
      <c r="EY174" s="116"/>
      <c r="EZ174" s="116"/>
      <c r="FA174" s="116"/>
      <c r="FB174" s="116"/>
      <c r="FC174" s="116"/>
      <c r="FD174" s="116"/>
      <c r="FE174" s="116"/>
      <c r="FF174" s="116"/>
      <c r="FG174" s="116"/>
      <c r="FH174" s="116"/>
      <c r="FI174" s="116"/>
      <c r="FJ174" s="116"/>
      <c r="FK174" s="116"/>
      <c r="FL174" s="116"/>
      <c r="FM174" s="116"/>
      <c r="FN174" s="116"/>
      <c r="FO174" s="116"/>
      <c r="FP174" s="116"/>
      <c r="FQ174" s="116"/>
      <c r="FR174" s="116"/>
      <c r="FS174" s="116"/>
      <c r="FT174" s="116"/>
      <c r="FU174" s="116"/>
      <c r="FV174" s="116"/>
      <c r="FW174" s="116"/>
      <c r="FX174" s="116"/>
      <c r="FY174" s="116"/>
      <c r="FZ174" s="116"/>
      <c r="GA174" s="116"/>
      <c r="GB174" s="116"/>
      <c r="GC174" s="116"/>
      <c r="GD174" s="116"/>
      <c r="GE174" s="116"/>
      <c r="GF174" s="116"/>
      <c r="GG174" s="116"/>
      <c r="GH174" s="116"/>
      <c r="GI174" s="116"/>
      <c r="GJ174" s="116"/>
      <c r="GK174" s="116"/>
      <c r="GL174" s="116"/>
      <c r="GM174" s="116"/>
      <c r="GN174" s="116"/>
      <c r="GO174" s="116"/>
      <c r="GP174" s="116"/>
      <c r="GQ174" s="116"/>
      <c r="GR174" s="116"/>
      <c r="GS174" s="116"/>
      <c r="GT174" s="116"/>
      <c r="GU174" s="116"/>
      <c r="GV174" s="116"/>
      <c r="GW174" s="116"/>
      <c r="GX174" s="116"/>
      <c r="GY174" s="116"/>
      <c r="GZ174" s="116"/>
      <c r="HA174" s="116"/>
      <c r="HB174" s="116"/>
      <c r="HC174" s="116"/>
      <c r="HD174" s="116"/>
      <c r="HE174" s="116"/>
      <c r="HF174" s="116"/>
      <c r="HG174" s="116"/>
      <c r="HH174" s="116"/>
      <c r="HI174" s="116"/>
      <c r="HJ174" s="116"/>
      <c r="HK174" s="116"/>
      <c r="HL174" s="116"/>
      <c r="HM174" s="116"/>
      <c r="HN174" s="116"/>
      <c r="HO174" s="116"/>
      <c r="HP174" s="116"/>
      <c r="HQ174" s="116"/>
      <c r="HR174" s="116"/>
      <c r="HS174" s="116"/>
      <c r="HT174" s="116"/>
      <c r="HU174" s="116"/>
      <c r="HV174" s="116"/>
      <c r="HW174" s="116"/>
      <c r="HX174" s="116"/>
      <c r="HY174" s="116"/>
      <c r="HZ174" s="116"/>
      <c r="IA174" s="116"/>
      <c r="IB174" s="116"/>
      <c r="IC174" s="116"/>
      <c r="ID174" s="116"/>
      <c r="IE174" s="116"/>
      <c r="IF174" s="116"/>
      <c r="IG174" s="116"/>
      <c r="IH174" s="116"/>
      <c r="II174" s="116"/>
      <c r="IJ174" s="116"/>
      <c r="IK174" s="116"/>
      <c r="IL174" s="116"/>
      <c r="IM174" s="116"/>
      <c r="IN174" s="116"/>
      <c r="IO174" s="116"/>
      <c r="IP174" s="116"/>
      <c r="IQ174" s="116"/>
      <c r="IR174" s="116"/>
      <c r="IS174" s="116"/>
      <c r="IT174" s="116"/>
      <c r="IU174" s="116"/>
      <c r="IV174" s="116"/>
      <c r="IW174" s="116"/>
    </row>
    <row r="175" spans="1:257" ht="15">
      <c r="B175" s="118"/>
      <c r="C175" s="118"/>
      <c r="D175" s="30"/>
      <c r="E175" s="118"/>
      <c r="F175" s="103" t="s">
        <v>1552</v>
      </c>
      <c r="G175" s="104"/>
      <c r="H175" s="108"/>
      <c r="I175" s="106"/>
      <c r="J175" s="83">
        <f>SUM(J155:J174)</f>
        <v>0</v>
      </c>
      <c r="K175" s="107" t="s">
        <v>69</v>
      </c>
      <c r="L175" s="123"/>
    </row>
    <row r="176" spans="1:257" ht="15">
      <c r="A176" s="155"/>
      <c r="B176" s="118"/>
      <c r="C176" s="118"/>
      <c r="D176" s="30"/>
      <c r="E176" s="118"/>
      <c r="F176" s="9"/>
      <c r="G176" s="58"/>
      <c r="H176" s="6"/>
      <c r="I176" s="6"/>
      <c r="J176" s="44"/>
      <c r="K176" s="89"/>
      <c r="L176" s="123"/>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c r="BI176" s="116"/>
      <c r="BJ176" s="116"/>
      <c r="BK176" s="116"/>
      <c r="BL176" s="116"/>
      <c r="BM176" s="116"/>
      <c r="BN176" s="116"/>
      <c r="BO176" s="116"/>
      <c r="BP176" s="116"/>
      <c r="BQ176" s="116"/>
      <c r="BR176" s="116"/>
      <c r="BS176" s="116"/>
      <c r="BT176" s="116"/>
      <c r="BU176" s="116"/>
      <c r="BV176" s="116"/>
      <c r="BW176" s="116"/>
      <c r="BX176" s="116"/>
      <c r="BY176" s="116"/>
      <c r="BZ176" s="116"/>
      <c r="CA176" s="116"/>
      <c r="CB176" s="116"/>
      <c r="CC176" s="116"/>
      <c r="CD176" s="116"/>
      <c r="CE176" s="116"/>
      <c r="CF176" s="116"/>
      <c r="CG176" s="116"/>
      <c r="CH176" s="116"/>
      <c r="CI176" s="116"/>
      <c r="CJ176" s="116"/>
      <c r="CK176" s="116"/>
      <c r="CL176" s="116"/>
      <c r="CM176" s="116"/>
      <c r="CN176" s="116"/>
      <c r="CO176" s="116"/>
      <c r="CP176" s="116"/>
      <c r="CQ176" s="116"/>
      <c r="CR176" s="116"/>
      <c r="CS176" s="116"/>
      <c r="CT176" s="116"/>
      <c r="CU176" s="116"/>
      <c r="CV176" s="116"/>
      <c r="CW176" s="116"/>
      <c r="CX176" s="116"/>
      <c r="CY176" s="116"/>
      <c r="CZ176" s="116"/>
      <c r="DA176" s="116"/>
      <c r="DB176" s="116"/>
      <c r="DC176" s="116"/>
      <c r="DD176" s="116"/>
      <c r="DE176" s="116"/>
      <c r="DF176" s="116"/>
      <c r="DG176" s="116"/>
      <c r="DH176" s="116"/>
      <c r="DI176" s="116"/>
      <c r="DJ176" s="116"/>
      <c r="DK176" s="116"/>
      <c r="DL176" s="116"/>
      <c r="DM176" s="116"/>
      <c r="DN176" s="116"/>
      <c r="DO176" s="116"/>
      <c r="DP176" s="116"/>
      <c r="DQ176" s="116"/>
      <c r="DR176" s="116"/>
      <c r="DS176" s="116"/>
      <c r="DT176" s="116"/>
      <c r="DU176" s="116"/>
      <c r="DV176" s="116"/>
      <c r="DW176" s="116"/>
      <c r="DX176" s="116"/>
      <c r="DY176" s="116"/>
      <c r="DZ176" s="116"/>
      <c r="EA176" s="116"/>
      <c r="EB176" s="116"/>
      <c r="EC176" s="116"/>
      <c r="ED176" s="116"/>
      <c r="EE176" s="116"/>
      <c r="EF176" s="116"/>
      <c r="EG176" s="116"/>
      <c r="EH176" s="116"/>
      <c r="EI176" s="116"/>
      <c r="EJ176" s="116"/>
      <c r="EK176" s="116"/>
      <c r="EL176" s="116"/>
      <c r="EM176" s="116"/>
      <c r="EN176" s="116"/>
      <c r="EO176" s="116"/>
      <c r="EP176" s="116"/>
      <c r="EQ176" s="116"/>
      <c r="ER176" s="116"/>
      <c r="ES176" s="116"/>
      <c r="ET176" s="116"/>
      <c r="EU176" s="116"/>
      <c r="EV176" s="116"/>
      <c r="EW176" s="116"/>
      <c r="EX176" s="116"/>
      <c r="EY176" s="116"/>
      <c r="EZ176" s="116"/>
      <c r="FA176" s="116"/>
      <c r="FB176" s="116"/>
      <c r="FC176" s="116"/>
      <c r="FD176" s="116"/>
      <c r="FE176" s="116"/>
      <c r="FF176" s="116"/>
      <c r="FG176" s="116"/>
      <c r="FH176" s="116"/>
      <c r="FI176" s="116"/>
      <c r="FJ176" s="116"/>
      <c r="FK176" s="116"/>
      <c r="FL176" s="116"/>
      <c r="FM176" s="116"/>
      <c r="FN176" s="116"/>
      <c r="FO176" s="116"/>
      <c r="FP176" s="116"/>
      <c r="FQ176" s="116"/>
      <c r="FR176" s="116"/>
      <c r="FS176" s="116"/>
      <c r="FT176" s="116"/>
      <c r="FU176" s="116"/>
      <c r="FV176" s="116"/>
      <c r="FW176" s="116"/>
      <c r="FX176" s="116"/>
      <c r="FY176" s="116"/>
      <c r="FZ176" s="116"/>
      <c r="GA176" s="116"/>
      <c r="GB176" s="116"/>
      <c r="GC176" s="116"/>
      <c r="GD176" s="116"/>
      <c r="GE176" s="116"/>
      <c r="GF176" s="116"/>
      <c r="GG176" s="116"/>
      <c r="GH176" s="116"/>
      <c r="GI176" s="116"/>
      <c r="GJ176" s="116"/>
      <c r="GK176" s="116"/>
      <c r="GL176" s="116"/>
      <c r="GM176" s="116"/>
      <c r="GN176" s="116"/>
      <c r="GO176" s="116"/>
      <c r="GP176" s="116"/>
      <c r="GQ176" s="116"/>
      <c r="GR176" s="116"/>
      <c r="GS176" s="116"/>
      <c r="GT176" s="116"/>
      <c r="GU176" s="116"/>
      <c r="GV176" s="116"/>
      <c r="GW176" s="116"/>
      <c r="GX176" s="116"/>
      <c r="GY176" s="116"/>
      <c r="GZ176" s="116"/>
      <c r="HA176" s="116"/>
      <c r="HB176" s="116"/>
      <c r="HC176" s="116"/>
      <c r="HD176" s="116"/>
      <c r="HE176" s="116"/>
      <c r="HF176" s="116"/>
      <c r="HG176" s="116"/>
      <c r="HH176" s="116"/>
      <c r="HI176" s="116"/>
      <c r="HJ176" s="116"/>
      <c r="HK176" s="116"/>
      <c r="HL176" s="116"/>
      <c r="HM176" s="116"/>
      <c r="HN176" s="116"/>
      <c r="HO176" s="116"/>
      <c r="HP176" s="116"/>
      <c r="HQ176" s="116"/>
      <c r="HR176" s="116"/>
      <c r="HS176" s="116"/>
      <c r="HT176" s="116"/>
      <c r="HU176" s="116"/>
      <c r="HV176" s="116"/>
      <c r="HW176" s="116"/>
      <c r="HX176" s="116"/>
      <c r="HY176" s="116"/>
      <c r="HZ176" s="116"/>
      <c r="IA176" s="116"/>
      <c r="IB176" s="116"/>
      <c r="IC176" s="116"/>
      <c r="ID176" s="116"/>
      <c r="IE176" s="116"/>
      <c r="IF176" s="116"/>
      <c r="IG176" s="116"/>
      <c r="IH176" s="116"/>
      <c r="II176" s="116"/>
      <c r="IJ176" s="116"/>
      <c r="IK176" s="116"/>
      <c r="IL176" s="116"/>
      <c r="IM176" s="116"/>
      <c r="IN176" s="116"/>
      <c r="IO176" s="116"/>
      <c r="IP176" s="116"/>
      <c r="IQ176" s="116"/>
      <c r="IR176" s="116"/>
      <c r="IS176" s="116"/>
      <c r="IT176" s="116"/>
      <c r="IU176" s="116"/>
      <c r="IV176" s="116"/>
      <c r="IW176" s="116"/>
    </row>
    <row r="177" spans="1:16" ht="15">
      <c r="B177" s="660" t="s">
        <v>1484</v>
      </c>
      <c r="C177" s="661"/>
      <c r="D177" s="661"/>
      <c r="E177" s="661"/>
      <c r="F177" s="661"/>
      <c r="G177" s="661"/>
      <c r="H177" s="661"/>
    </row>
    <row r="178" spans="1:16" ht="15">
      <c r="B178" s="115"/>
      <c r="C178" s="115"/>
      <c r="D178" s="29"/>
      <c r="E178" s="115"/>
      <c r="F178" s="115"/>
      <c r="G178" s="171"/>
      <c r="H178" s="118" t="s">
        <v>22</v>
      </c>
    </row>
    <row r="179" spans="1:16" ht="15">
      <c r="A179" s="155"/>
      <c r="B179" s="662" t="s">
        <v>1554</v>
      </c>
      <c r="C179" s="663"/>
      <c r="D179" s="663"/>
      <c r="E179" s="663"/>
      <c r="F179" s="663"/>
      <c r="G179" s="663"/>
      <c r="H179" s="663"/>
      <c r="I179" s="116"/>
      <c r="J179" s="18"/>
      <c r="K179" s="64"/>
      <c r="P179" s="40"/>
    </row>
    <row r="181" spans="1:16" ht="15">
      <c r="B181" s="660" t="s">
        <v>1553</v>
      </c>
      <c r="C181" s="661"/>
      <c r="D181" s="661"/>
      <c r="E181" s="661"/>
      <c r="F181" s="661"/>
      <c r="G181" s="661"/>
      <c r="H181" s="661"/>
    </row>
    <row r="182" spans="1:16">
      <c r="A182" s="160"/>
      <c r="B182" s="34"/>
      <c r="C182" s="34"/>
      <c r="D182" s="39"/>
      <c r="E182" s="34"/>
      <c r="F182" s="34"/>
      <c r="G182" s="59"/>
      <c r="H182" s="34"/>
      <c r="I182" s="36"/>
      <c r="J182" s="45"/>
      <c r="P182" s="40"/>
    </row>
    <row r="183" spans="1:16" ht="78.75" customHeight="1">
      <c r="A183" s="502" t="s">
        <v>1555</v>
      </c>
      <c r="B183" s="588" t="s">
        <v>1556</v>
      </c>
      <c r="C183" s="588"/>
      <c r="D183" s="588"/>
      <c r="E183" s="588"/>
      <c r="F183" s="588"/>
      <c r="G183" s="588"/>
      <c r="H183" s="588"/>
      <c r="I183" s="10"/>
      <c r="J183" s="31"/>
      <c r="K183" s="88"/>
      <c r="L183" s="12"/>
    </row>
    <row r="184" spans="1:16" ht="14.25">
      <c r="B184" s="116"/>
      <c r="C184" s="24" t="s">
        <v>11</v>
      </c>
      <c r="D184" s="42">
        <v>15</v>
      </c>
      <c r="F184" s="114" t="s">
        <v>9</v>
      </c>
      <c r="G184" s="112"/>
      <c r="H184" s="116" t="s">
        <v>69</v>
      </c>
      <c r="I184" s="122"/>
      <c r="J184" s="51">
        <f t="shared" ref="J184" si="19">SUM(D184*G184)</f>
        <v>0</v>
      </c>
      <c r="K184" s="86" t="s">
        <v>69</v>
      </c>
      <c r="L184" s="116"/>
    </row>
    <row r="185" spans="1:16">
      <c r="D185" s="15"/>
      <c r="G185" s="57"/>
      <c r="I185" s="122"/>
      <c r="K185" s="87"/>
      <c r="L185" s="123"/>
    </row>
    <row r="186" spans="1:16" ht="59.25" customHeight="1">
      <c r="A186" s="502" t="s">
        <v>1557</v>
      </c>
      <c r="B186" s="588" t="s">
        <v>1558</v>
      </c>
      <c r="C186" s="588"/>
      <c r="D186" s="588"/>
      <c r="E186" s="588"/>
      <c r="F186" s="588"/>
      <c r="G186" s="588"/>
      <c r="H186" s="588"/>
      <c r="I186" s="10"/>
      <c r="J186" s="31"/>
      <c r="K186" s="88"/>
      <c r="L186" s="12"/>
    </row>
    <row r="187" spans="1:16" s="24" customFormat="1" ht="14.25">
      <c r="A187" s="159"/>
      <c r="B187" s="116"/>
      <c r="C187" s="24" t="s">
        <v>27</v>
      </c>
      <c r="D187" s="15">
        <v>86</v>
      </c>
      <c r="E187" s="113"/>
      <c r="F187" s="114" t="s">
        <v>9</v>
      </c>
      <c r="G187" s="112"/>
      <c r="H187" s="116" t="s">
        <v>69</v>
      </c>
      <c r="I187" s="122"/>
      <c r="J187" s="51">
        <f>SUM(D187*G187)</f>
        <v>0</v>
      </c>
      <c r="K187" s="86" t="s">
        <v>69</v>
      </c>
      <c r="L187" s="123"/>
    </row>
    <row r="188" spans="1:16">
      <c r="D188" s="15"/>
      <c r="G188" s="57"/>
      <c r="I188" s="122"/>
      <c r="K188" s="87"/>
      <c r="L188" s="123"/>
    </row>
    <row r="189" spans="1:16" ht="59.25" customHeight="1">
      <c r="A189" s="502" t="s">
        <v>1559</v>
      </c>
      <c r="B189" s="588" t="s">
        <v>1560</v>
      </c>
      <c r="C189" s="588"/>
      <c r="D189" s="588"/>
      <c r="E189" s="588"/>
      <c r="F189" s="588"/>
      <c r="G189" s="588"/>
      <c r="H189" s="588"/>
      <c r="I189" s="10"/>
      <c r="J189" s="31"/>
      <c r="K189" s="88"/>
      <c r="L189" s="12"/>
    </row>
    <row r="190" spans="1:16" s="24" customFormat="1" ht="14.25">
      <c r="A190" s="159"/>
      <c r="B190" s="116"/>
      <c r="C190" s="24" t="s">
        <v>27</v>
      </c>
      <c r="D190" s="15">
        <v>40</v>
      </c>
      <c r="E190" s="113"/>
      <c r="F190" s="114" t="s">
        <v>9</v>
      </c>
      <c r="G190" s="112"/>
      <c r="H190" s="116" t="s">
        <v>69</v>
      </c>
      <c r="I190" s="122"/>
      <c r="J190" s="51">
        <f>SUM(D190*G190)</f>
        <v>0</v>
      </c>
      <c r="K190" s="86" t="s">
        <v>69</v>
      </c>
      <c r="L190" s="123"/>
    </row>
    <row r="191" spans="1:16">
      <c r="D191" s="15"/>
      <c r="G191" s="57"/>
      <c r="I191" s="122"/>
      <c r="K191" s="87"/>
      <c r="L191" s="123"/>
    </row>
    <row r="192" spans="1:16" ht="59.25" customHeight="1">
      <c r="A192" s="502" t="s">
        <v>1561</v>
      </c>
      <c r="B192" s="588" t="s">
        <v>1564</v>
      </c>
      <c r="C192" s="588"/>
      <c r="D192" s="588"/>
      <c r="E192" s="588"/>
      <c r="F192" s="588"/>
      <c r="G192" s="588"/>
      <c r="H192" s="588"/>
      <c r="I192" s="10"/>
      <c r="J192" s="31"/>
      <c r="K192" s="88"/>
      <c r="L192" s="12"/>
    </row>
    <row r="193" spans="1:12" ht="14.25">
      <c r="B193" s="116"/>
      <c r="C193" s="24" t="s">
        <v>11</v>
      </c>
      <c r="D193" s="42">
        <v>2</v>
      </c>
      <c r="F193" s="114" t="s">
        <v>9</v>
      </c>
      <c r="G193" s="112"/>
      <c r="H193" s="116" t="s">
        <v>69</v>
      </c>
      <c r="I193" s="122"/>
      <c r="J193" s="51">
        <f t="shared" ref="J193" si="20">SUM(D193*G193)</f>
        <v>0</v>
      </c>
      <c r="K193" s="86" t="s">
        <v>69</v>
      </c>
      <c r="L193" s="116"/>
    </row>
    <row r="194" spans="1:12">
      <c r="D194" s="15"/>
      <c r="G194" s="57"/>
      <c r="I194" s="122"/>
      <c r="K194" s="87"/>
      <c r="L194" s="123"/>
    </row>
    <row r="195" spans="1:12" ht="46.5" customHeight="1">
      <c r="A195" s="502" t="s">
        <v>1562</v>
      </c>
      <c r="B195" s="588" t="s">
        <v>1563</v>
      </c>
      <c r="C195" s="588"/>
      <c r="D195" s="588"/>
      <c r="E195" s="588"/>
      <c r="F195" s="588"/>
      <c r="G195" s="588"/>
      <c r="H195" s="588"/>
      <c r="I195" s="10"/>
      <c r="J195" s="31"/>
      <c r="K195" s="88"/>
      <c r="L195" s="12"/>
    </row>
    <row r="196" spans="1:12" ht="14.25">
      <c r="B196" s="116"/>
      <c r="C196" s="24" t="s">
        <v>11</v>
      </c>
      <c r="D196" s="42">
        <v>21</v>
      </c>
      <c r="F196" s="114" t="s">
        <v>9</v>
      </c>
      <c r="G196" s="112"/>
      <c r="H196" s="116" t="s">
        <v>69</v>
      </c>
      <c r="I196" s="122"/>
      <c r="J196" s="51">
        <f t="shared" ref="J196" si="21">SUM(D196*G196)</f>
        <v>0</v>
      </c>
      <c r="K196" s="86" t="s">
        <v>69</v>
      </c>
      <c r="L196" s="116"/>
    </row>
    <row r="197" spans="1:12">
      <c r="D197" s="15"/>
      <c r="G197" s="57"/>
      <c r="I197" s="122"/>
      <c r="K197" s="87"/>
      <c r="L197" s="123"/>
    </row>
    <row r="198" spans="1:12" ht="78.75" customHeight="1">
      <c r="A198" s="502" t="s">
        <v>1565</v>
      </c>
      <c r="B198" s="588" t="s">
        <v>1566</v>
      </c>
      <c r="C198" s="588"/>
      <c r="D198" s="588"/>
      <c r="E198" s="588"/>
      <c r="F198" s="588"/>
      <c r="G198" s="588"/>
      <c r="H198" s="588"/>
      <c r="I198" s="10"/>
      <c r="J198" s="31"/>
      <c r="K198" s="88"/>
      <c r="L198" s="12"/>
    </row>
    <row r="199" spans="1:12" ht="14.25">
      <c r="B199" s="116"/>
      <c r="C199" s="24" t="s">
        <v>11</v>
      </c>
      <c r="D199" s="42">
        <v>8</v>
      </c>
      <c r="F199" s="114" t="s">
        <v>9</v>
      </c>
      <c r="G199" s="112"/>
      <c r="H199" s="116" t="s">
        <v>69</v>
      </c>
      <c r="I199" s="122"/>
      <c r="J199" s="51">
        <f t="shared" ref="J199" si="22">SUM(D199*G199)</f>
        <v>0</v>
      </c>
      <c r="K199" s="86" t="s">
        <v>69</v>
      </c>
      <c r="L199" s="116"/>
    </row>
    <row r="200" spans="1:12">
      <c r="D200" s="15"/>
      <c r="G200" s="57"/>
      <c r="I200" s="122"/>
      <c r="K200" s="87"/>
      <c r="L200" s="123"/>
    </row>
    <row r="201" spans="1:12" ht="78.75" customHeight="1">
      <c r="A201" s="502" t="s">
        <v>1567</v>
      </c>
      <c r="B201" s="588" t="s">
        <v>1570</v>
      </c>
      <c r="C201" s="588"/>
      <c r="D201" s="588"/>
      <c r="E201" s="588"/>
      <c r="F201" s="588"/>
      <c r="G201" s="588"/>
      <c r="H201" s="588"/>
      <c r="I201" s="10"/>
      <c r="J201" s="31"/>
      <c r="K201" s="88"/>
      <c r="L201" s="12"/>
    </row>
    <row r="202" spans="1:12" ht="14.25">
      <c r="B202" s="116"/>
      <c r="C202" s="24" t="s">
        <v>11</v>
      </c>
      <c r="D202" s="42">
        <v>8</v>
      </c>
      <c r="F202" s="114" t="s">
        <v>9</v>
      </c>
      <c r="G202" s="112"/>
      <c r="H202" s="116" t="s">
        <v>69</v>
      </c>
      <c r="I202" s="122"/>
      <c r="J202" s="51">
        <f t="shared" ref="J202" si="23">SUM(D202*G202)</f>
        <v>0</v>
      </c>
      <c r="K202" s="86" t="s">
        <v>69</v>
      </c>
      <c r="L202" s="116"/>
    </row>
    <row r="203" spans="1:12">
      <c r="D203" s="15"/>
      <c r="G203" s="57"/>
      <c r="I203" s="122"/>
      <c r="K203" s="87"/>
      <c r="L203" s="123"/>
    </row>
    <row r="204" spans="1:12" ht="59.25" customHeight="1">
      <c r="A204" s="502" t="s">
        <v>1568</v>
      </c>
      <c r="B204" s="588" t="s">
        <v>1571</v>
      </c>
      <c r="C204" s="588"/>
      <c r="D204" s="588"/>
      <c r="E204" s="588"/>
      <c r="F204" s="588"/>
      <c r="G204" s="588"/>
      <c r="H204" s="588"/>
      <c r="I204" s="10"/>
      <c r="J204" s="31"/>
      <c r="K204" s="88"/>
      <c r="L204" s="12"/>
    </row>
    <row r="205" spans="1:12" ht="14.25">
      <c r="B205" s="116"/>
      <c r="C205" s="24" t="s">
        <v>11</v>
      </c>
      <c r="D205" s="42">
        <v>8</v>
      </c>
      <c r="F205" s="114" t="s">
        <v>9</v>
      </c>
      <c r="G205" s="112"/>
      <c r="H205" s="116" t="s">
        <v>69</v>
      </c>
      <c r="I205" s="122"/>
      <c r="J205" s="51">
        <f t="shared" ref="J205" si="24">SUM(D205*G205)</f>
        <v>0</v>
      </c>
      <c r="K205" s="86" t="s">
        <v>69</v>
      </c>
      <c r="L205" s="116"/>
    </row>
    <row r="206" spans="1:12">
      <c r="D206" s="15"/>
      <c r="G206" s="57"/>
      <c r="I206" s="122"/>
      <c r="K206" s="87"/>
      <c r="L206" s="123"/>
    </row>
    <row r="207" spans="1:12" ht="33" customHeight="1">
      <c r="A207" s="502" t="s">
        <v>1569</v>
      </c>
      <c r="B207" s="588" t="s">
        <v>1572</v>
      </c>
      <c r="C207" s="588"/>
      <c r="D207" s="588"/>
      <c r="E207" s="588"/>
      <c r="F207" s="588"/>
      <c r="G207" s="588"/>
      <c r="H207" s="588"/>
      <c r="I207" s="10"/>
      <c r="J207" s="31"/>
      <c r="K207" s="88"/>
      <c r="L207" s="12"/>
    </row>
    <row r="208" spans="1:12" ht="14.25">
      <c r="B208" s="116"/>
      <c r="C208" s="24" t="s">
        <v>914</v>
      </c>
      <c r="D208" s="15">
        <v>6.2</v>
      </c>
      <c r="F208" s="114" t="s">
        <v>9</v>
      </c>
      <c r="G208" s="112"/>
      <c r="H208" s="116" t="s">
        <v>69</v>
      </c>
      <c r="I208" s="122"/>
      <c r="J208" s="51">
        <f t="shared" ref="J208" si="25">SUM(D208*G208)</f>
        <v>0</v>
      </c>
      <c r="K208" s="86" t="s">
        <v>69</v>
      </c>
      <c r="L208" s="116"/>
    </row>
    <row r="209" spans="1:12" ht="14.25">
      <c r="B209" s="116"/>
      <c r="C209" s="24"/>
      <c r="D209" s="15"/>
      <c r="F209" s="114"/>
      <c r="G209" s="124"/>
      <c r="H209" s="116"/>
      <c r="I209" s="122"/>
      <c r="J209" s="51"/>
      <c r="K209" s="86"/>
      <c r="L209" s="116"/>
    </row>
    <row r="210" spans="1:12" ht="15">
      <c r="B210" s="660" t="s">
        <v>1573</v>
      </c>
      <c r="C210" s="661"/>
      <c r="D210" s="661"/>
      <c r="E210" s="661"/>
      <c r="F210" s="661"/>
      <c r="G210" s="661"/>
      <c r="H210" s="661"/>
    </row>
    <row r="211" spans="1:12">
      <c r="D211" s="15"/>
      <c r="G211" s="57"/>
      <c r="I211" s="122"/>
      <c r="K211" s="87"/>
      <c r="L211" s="123"/>
    </row>
    <row r="212" spans="1:12" ht="60" customHeight="1">
      <c r="A212" s="502" t="s">
        <v>1575</v>
      </c>
      <c r="B212" s="588" t="s">
        <v>1574</v>
      </c>
      <c r="C212" s="588"/>
      <c r="D212" s="588"/>
      <c r="E212" s="588"/>
      <c r="F212" s="588"/>
      <c r="G212" s="588"/>
      <c r="H212" s="588"/>
      <c r="I212" s="10"/>
      <c r="J212" s="31"/>
      <c r="K212" s="88"/>
      <c r="L212" s="12"/>
    </row>
    <row r="213" spans="1:12" ht="14.25">
      <c r="B213" s="116"/>
      <c r="C213" s="24" t="s">
        <v>27</v>
      </c>
      <c r="D213" s="15">
        <v>45</v>
      </c>
      <c r="F213" s="114" t="s">
        <v>9</v>
      </c>
      <c r="G213" s="112"/>
      <c r="H213" s="116" t="s">
        <v>69</v>
      </c>
      <c r="I213" s="122"/>
      <c r="J213" s="51">
        <f t="shared" ref="J213" si="26">SUM(D213*G213)</f>
        <v>0</v>
      </c>
      <c r="K213" s="86" t="s">
        <v>69</v>
      </c>
      <c r="L213" s="116"/>
    </row>
    <row r="214" spans="1:12">
      <c r="D214" s="15"/>
      <c r="G214" s="57"/>
      <c r="I214" s="122"/>
      <c r="K214" s="87"/>
      <c r="L214" s="123"/>
    </row>
    <row r="215" spans="1:12" ht="49.5" customHeight="1">
      <c r="A215" s="502" t="s">
        <v>1576</v>
      </c>
      <c r="B215" s="588" t="s">
        <v>1584</v>
      </c>
      <c r="C215" s="588"/>
      <c r="D215" s="588"/>
      <c r="E215" s="588"/>
      <c r="F215" s="588"/>
      <c r="G215" s="588"/>
      <c r="H215" s="588"/>
      <c r="I215" s="10"/>
      <c r="J215" s="31"/>
      <c r="K215" s="88"/>
      <c r="L215" s="12"/>
    </row>
    <row r="216" spans="1:12" ht="14.25">
      <c r="B216" s="116"/>
      <c r="C216" s="24" t="s">
        <v>11</v>
      </c>
      <c r="D216" s="42">
        <v>10</v>
      </c>
      <c r="F216" s="114" t="s">
        <v>9</v>
      </c>
      <c r="G216" s="112"/>
      <c r="H216" s="116" t="s">
        <v>69</v>
      </c>
      <c r="I216" s="122"/>
      <c r="J216" s="51">
        <f t="shared" ref="J216" si="27">SUM(D216*G216)</f>
        <v>0</v>
      </c>
      <c r="K216" s="86" t="s">
        <v>69</v>
      </c>
      <c r="L216" s="116"/>
    </row>
    <row r="217" spans="1:12">
      <c r="D217" s="15"/>
      <c r="G217" s="57"/>
      <c r="I217" s="122"/>
      <c r="K217" s="87"/>
      <c r="L217" s="123"/>
    </row>
    <row r="218" spans="1:12" ht="46.5" customHeight="1">
      <c r="A218" s="502" t="s">
        <v>1577</v>
      </c>
      <c r="B218" s="588" t="s">
        <v>1585</v>
      </c>
      <c r="C218" s="588"/>
      <c r="D218" s="588"/>
      <c r="E218" s="588"/>
      <c r="F218" s="588"/>
      <c r="G218" s="588"/>
      <c r="H218" s="588"/>
      <c r="I218" s="10"/>
      <c r="J218" s="31"/>
      <c r="K218" s="88"/>
      <c r="L218" s="12"/>
    </row>
    <row r="219" spans="1:12" ht="14.25">
      <c r="B219" s="116"/>
      <c r="C219" s="24" t="s">
        <v>27</v>
      </c>
      <c r="D219" s="15">
        <v>81</v>
      </c>
      <c r="F219" s="114" t="s">
        <v>9</v>
      </c>
      <c r="G219" s="112"/>
      <c r="H219" s="116" t="s">
        <v>69</v>
      </c>
      <c r="I219" s="122"/>
      <c r="J219" s="51">
        <f t="shared" ref="J219" si="28">SUM(D219*G219)</f>
        <v>0</v>
      </c>
      <c r="K219" s="86" t="s">
        <v>69</v>
      </c>
      <c r="L219" s="116"/>
    </row>
    <row r="220" spans="1:12">
      <c r="D220" s="15"/>
      <c r="G220" s="57"/>
      <c r="I220" s="122"/>
      <c r="K220" s="87"/>
      <c r="L220" s="123"/>
    </row>
    <row r="221" spans="1:12" ht="59.25" customHeight="1">
      <c r="A221" s="502" t="s">
        <v>1578</v>
      </c>
      <c r="B221" s="588" t="s">
        <v>1586</v>
      </c>
      <c r="C221" s="588"/>
      <c r="D221" s="588"/>
      <c r="E221" s="588"/>
      <c r="F221" s="588"/>
      <c r="G221" s="588"/>
      <c r="H221" s="588"/>
      <c r="I221" s="10"/>
      <c r="J221" s="31"/>
      <c r="K221" s="88"/>
      <c r="L221" s="12"/>
    </row>
    <row r="222" spans="1:12" ht="14.25">
      <c r="B222" s="116"/>
      <c r="C222" s="24" t="s">
        <v>11</v>
      </c>
      <c r="D222" s="42">
        <v>6</v>
      </c>
      <c r="F222" s="114" t="s">
        <v>9</v>
      </c>
      <c r="G222" s="112"/>
      <c r="H222" s="116" t="s">
        <v>69</v>
      </c>
      <c r="I222" s="122"/>
      <c r="J222" s="51">
        <f t="shared" ref="J222" si="29">SUM(D222*G222)</f>
        <v>0</v>
      </c>
      <c r="K222" s="86" t="s">
        <v>69</v>
      </c>
      <c r="L222" s="116"/>
    </row>
    <row r="223" spans="1:12">
      <c r="D223" s="15"/>
      <c r="G223" s="57"/>
      <c r="I223" s="122"/>
      <c r="K223" s="87"/>
      <c r="L223" s="123"/>
    </row>
    <row r="224" spans="1:12" ht="61.5" customHeight="1">
      <c r="A224" s="502" t="s">
        <v>1579</v>
      </c>
      <c r="B224" s="588" t="s">
        <v>1587</v>
      </c>
      <c r="C224" s="588"/>
      <c r="D224" s="588"/>
      <c r="E224" s="588"/>
      <c r="F224" s="588"/>
      <c r="G224" s="588"/>
      <c r="H224" s="588"/>
      <c r="I224" s="10"/>
      <c r="J224" s="31"/>
      <c r="K224" s="88"/>
      <c r="L224" s="12"/>
    </row>
    <row r="225" spans="1:16" ht="14.25">
      <c r="B225" s="116"/>
      <c r="C225" s="24" t="s">
        <v>11</v>
      </c>
      <c r="D225" s="42">
        <v>22</v>
      </c>
      <c r="F225" s="114" t="s">
        <v>9</v>
      </c>
      <c r="G225" s="112"/>
      <c r="H225" s="116" t="s">
        <v>69</v>
      </c>
      <c r="I225" s="122"/>
      <c r="J225" s="51">
        <f t="shared" ref="J225" si="30">SUM(D225*G225)</f>
        <v>0</v>
      </c>
      <c r="K225" s="86" t="s">
        <v>69</v>
      </c>
      <c r="L225" s="116"/>
    </row>
    <row r="226" spans="1:16">
      <c r="D226" s="15"/>
      <c r="G226" s="57"/>
      <c r="I226" s="122"/>
      <c r="K226" s="87"/>
      <c r="L226" s="123"/>
    </row>
    <row r="227" spans="1:16" ht="61.5" customHeight="1">
      <c r="A227" s="502" t="s">
        <v>1580</v>
      </c>
      <c r="B227" s="588" t="s">
        <v>1588</v>
      </c>
      <c r="C227" s="588"/>
      <c r="D227" s="588"/>
      <c r="E227" s="588"/>
      <c r="F227" s="588"/>
      <c r="G227" s="588"/>
      <c r="H227" s="588"/>
      <c r="I227" s="10"/>
      <c r="J227" s="31"/>
      <c r="K227" s="88"/>
      <c r="L227" s="12"/>
    </row>
    <row r="228" spans="1:16" ht="14.25">
      <c r="B228" s="116"/>
      <c r="C228" s="24" t="s">
        <v>11</v>
      </c>
      <c r="D228" s="42">
        <v>8</v>
      </c>
      <c r="F228" s="114" t="s">
        <v>9</v>
      </c>
      <c r="G228" s="112"/>
      <c r="H228" s="116" t="s">
        <v>69</v>
      </c>
      <c r="I228" s="122"/>
      <c r="J228" s="51">
        <f t="shared" ref="J228" si="31">SUM(D228*G228)</f>
        <v>0</v>
      </c>
      <c r="K228" s="86" t="s">
        <v>69</v>
      </c>
      <c r="L228" s="116"/>
    </row>
    <row r="229" spans="1:16">
      <c r="D229" s="15"/>
      <c r="G229" s="57"/>
      <c r="I229" s="122"/>
      <c r="K229" s="87"/>
      <c r="L229" s="123"/>
    </row>
    <row r="230" spans="1:16" ht="129.75" customHeight="1">
      <c r="A230" s="502" t="s">
        <v>1581</v>
      </c>
      <c r="B230" s="588" t="s">
        <v>1589</v>
      </c>
      <c r="C230" s="588"/>
      <c r="D230" s="588"/>
      <c r="E230" s="588"/>
      <c r="F230" s="588"/>
      <c r="G230" s="588"/>
      <c r="H230" s="588"/>
      <c r="I230" s="10"/>
      <c r="J230" s="31"/>
      <c r="K230" s="88"/>
      <c r="L230" s="12"/>
    </row>
    <row r="231" spans="1:16" ht="14.25">
      <c r="B231" s="116"/>
      <c r="C231" s="24" t="s">
        <v>11</v>
      </c>
      <c r="D231" s="42">
        <v>9</v>
      </c>
      <c r="F231" s="114" t="s">
        <v>9</v>
      </c>
      <c r="G231" s="112"/>
      <c r="H231" s="116" t="s">
        <v>69</v>
      </c>
      <c r="I231" s="122"/>
      <c r="J231" s="51">
        <f t="shared" ref="J231" si="32">SUM(D231*G231)</f>
        <v>0</v>
      </c>
      <c r="K231" s="86" t="s">
        <v>69</v>
      </c>
      <c r="L231" s="116"/>
    </row>
    <row r="232" spans="1:16">
      <c r="D232" s="15"/>
      <c r="G232" s="57"/>
      <c r="I232" s="122"/>
      <c r="K232" s="87"/>
      <c r="L232" s="123"/>
    </row>
    <row r="233" spans="1:16" ht="38.25" customHeight="1">
      <c r="A233" s="502" t="s">
        <v>1582</v>
      </c>
      <c r="B233" s="588" t="s">
        <v>1590</v>
      </c>
      <c r="C233" s="588"/>
      <c r="D233" s="588"/>
      <c r="E233" s="588"/>
      <c r="F233" s="588"/>
      <c r="G233" s="588"/>
      <c r="H233" s="588"/>
      <c r="I233" s="10"/>
      <c r="J233" s="31"/>
      <c r="K233" s="88"/>
      <c r="L233" s="12"/>
    </row>
    <row r="234" spans="1:16" ht="14.25">
      <c r="B234" s="116"/>
      <c r="C234" s="24" t="s">
        <v>914</v>
      </c>
      <c r="D234" s="15">
        <v>5.5</v>
      </c>
      <c r="F234" s="114" t="s">
        <v>9</v>
      </c>
      <c r="G234" s="112"/>
      <c r="H234" s="116" t="s">
        <v>69</v>
      </c>
      <c r="I234" s="122"/>
      <c r="J234" s="51">
        <f t="shared" ref="J234" si="33">SUM(D234*G234)</f>
        <v>0</v>
      </c>
      <c r="K234" s="86" t="s">
        <v>69</v>
      </c>
      <c r="L234" s="116"/>
    </row>
    <row r="235" spans="1:16">
      <c r="D235" s="15"/>
      <c r="G235" s="57"/>
      <c r="I235" s="122"/>
      <c r="K235" s="87"/>
      <c r="L235" s="123"/>
    </row>
    <row r="236" spans="1:16" ht="50.25" customHeight="1">
      <c r="A236" s="502" t="s">
        <v>1583</v>
      </c>
      <c r="B236" s="588" t="s">
        <v>1591</v>
      </c>
      <c r="C236" s="588"/>
      <c r="D236" s="588"/>
      <c r="E236" s="588"/>
      <c r="F236" s="588"/>
      <c r="G236" s="588"/>
      <c r="H236" s="588"/>
      <c r="I236" s="10"/>
      <c r="J236" s="31"/>
      <c r="K236" s="88"/>
      <c r="L236" s="12"/>
    </row>
    <row r="237" spans="1:16" ht="14.25">
      <c r="B237" s="116"/>
      <c r="C237" s="24" t="s">
        <v>11</v>
      </c>
      <c r="D237" s="42">
        <v>12</v>
      </c>
      <c r="F237" s="114" t="s">
        <v>9</v>
      </c>
      <c r="G237" s="112"/>
      <c r="H237" s="116" t="s">
        <v>69</v>
      </c>
      <c r="I237" s="122"/>
      <c r="J237" s="51">
        <f t="shared" ref="J237" si="34">SUM(D237*G237)</f>
        <v>0</v>
      </c>
      <c r="K237" s="86" t="s">
        <v>69</v>
      </c>
      <c r="L237" s="116"/>
    </row>
    <row r="238" spans="1:16">
      <c r="D238" s="15"/>
      <c r="G238" s="57"/>
      <c r="I238" s="122"/>
      <c r="K238" s="87"/>
      <c r="L238" s="123"/>
    </row>
    <row r="239" spans="1:16" ht="15">
      <c r="A239" s="155"/>
      <c r="B239" s="662" t="s">
        <v>1592</v>
      </c>
      <c r="C239" s="663"/>
      <c r="D239" s="663"/>
      <c r="E239" s="663"/>
      <c r="F239" s="663"/>
      <c r="G239" s="663"/>
      <c r="H239" s="663"/>
      <c r="I239" s="116"/>
      <c r="J239" s="18"/>
      <c r="K239" s="64"/>
      <c r="P239" s="40"/>
    </row>
    <row r="241" spans="1:12" ht="15">
      <c r="B241" s="660" t="s">
        <v>1553</v>
      </c>
      <c r="C241" s="661"/>
      <c r="D241" s="661"/>
      <c r="E241" s="661"/>
      <c r="F241" s="661"/>
      <c r="G241" s="661"/>
      <c r="H241" s="661"/>
    </row>
    <row r="242" spans="1:12" ht="15">
      <c r="B242" s="505"/>
      <c r="C242" s="506"/>
      <c r="D242" s="506"/>
      <c r="E242" s="506"/>
      <c r="F242" s="506"/>
      <c r="G242" s="506"/>
      <c r="H242" s="506"/>
    </row>
    <row r="243" spans="1:12" ht="90.75" customHeight="1">
      <c r="A243" s="502" t="s">
        <v>1593</v>
      </c>
      <c r="B243" s="588" t="s">
        <v>1597</v>
      </c>
      <c r="C243" s="588"/>
      <c r="D243" s="588"/>
      <c r="E243" s="588"/>
      <c r="F243" s="588"/>
      <c r="G243" s="588"/>
      <c r="H243" s="588"/>
      <c r="I243" s="10"/>
      <c r="J243" s="31"/>
      <c r="K243" s="88"/>
      <c r="L243" s="12"/>
    </row>
    <row r="244" spans="1:12" ht="14.25">
      <c r="B244" s="116"/>
      <c r="C244" s="24" t="s">
        <v>914</v>
      </c>
      <c r="D244" s="15">
        <v>134</v>
      </c>
      <c r="F244" s="114" t="s">
        <v>9</v>
      </c>
      <c r="G244" s="112"/>
      <c r="H244" s="116" t="s">
        <v>69</v>
      </c>
      <c r="I244" s="122"/>
      <c r="J244" s="51">
        <f t="shared" ref="J244" si="35">SUM(D244*G244)</f>
        <v>0</v>
      </c>
      <c r="K244" s="86" t="s">
        <v>69</v>
      </c>
      <c r="L244" s="116"/>
    </row>
    <row r="245" spans="1:12">
      <c r="D245" s="15"/>
      <c r="G245" s="57"/>
      <c r="I245" s="122"/>
      <c r="K245" s="87"/>
      <c r="L245" s="123"/>
    </row>
    <row r="246" spans="1:12" ht="74.25" customHeight="1">
      <c r="A246" s="502" t="s">
        <v>1594</v>
      </c>
      <c r="B246" s="588" t="s">
        <v>1598</v>
      </c>
      <c r="C246" s="588"/>
      <c r="D246" s="588"/>
      <c r="E246" s="588"/>
      <c r="F246" s="588"/>
      <c r="G246" s="588"/>
      <c r="H246" s="588"/>
      <c r="I246" s="10"/>
      <c r="J246" s="31"/>
      <c r="K246" s="88"/>
      <c r="L246" s="12"/>
    </row>
    <row r="247" spans="1:12" ht="14.25">
      <c r="B247" s="116"/>
      <c r="C247" s="24" t="s">
        <v>914</v>
      </c>
      <c r="D247" s="15">
        <v>104</v>
      </c>
      <c r="F247" s="114" t="s">
        <v>9</v>
      </c>
      <c r="G247" s="112"/>
      <c r="H247" s="116" t="s">
        <v>69</v>
      </c>
      <c r="I247" s="122"/>
      <c r="J247" s="51">
        <f t="shared" ref="J247" si="36">SUM(D247*G247)</f>
        <v>0</v>
      </c>
      <c r="K247" s="86" t="s">
        <v>69</v>
      </c>
      <c r="L247" s="116"/>
    </row>
    <row r="248" spans="1:12">
      <c r="D248" s="15"/>
      <c r="G248" s="57"/>
      <c r="I248" s="122"/>
      <c r="K248" s="87"/>
      <c r="L248" s="123"/>
    </row>
    <row r="249" spans="1:12" ht="168" customHeight="1">
      <c r="A249" s="502" t="s">
        <v>1595</v>
      </c>
      <c r="B249" s="588" t="s">
        <v>1599</v>
      </c>
      <c r="C249" s="588"/>
      <c r="D249" s="588"/>
      <c r="E249" s="588"/>
      <c r="F249" s="588"/>
      <c r="G249" s="588"/>
      <c r="H249" s="588"/>
      <c r="I249" s="10"/>
      <c r="J249" s="31"/>
      <c r="K249" s="88"/>
      <c r="L249" s="12"/>
    </row>
    <row r="250" spans="1:12" ht="14.25">
      <c r="B250" s="116"/>
      <c r="C250" s="24" t="s">
        <v>11</v>
      </c>
      <c r="D250" s="42">
        <v>1</v>
      </c>
      <c r="F250" s="114" t="s">
        <v>9</v>
      </c>
      <c r="G250" s="112"/>
      <c r="H250" s="116" t="s">
        <v>69</v>
      </c>
      <c r="I250" s="122"/>
      <c r="J250" s="51">
        <f t="shared" ref="J250" si="37">SUM(D250*G250)</f>
        <v>0</v>
      </c>
      <c r="K250" s="86" t="s">
        <v>69</v>
      </c>
      <c r="L250" s="116"/>
    </row>
    <row r="251" spans="1:12">
      <c r="D251" s="15"/>
      <c r="G251" s="57"/>
      <c r="I251" s="122"/>
      <c r="K251" s="87"/>
      <c r="L251" s="123"/>
    </row>
    <row r="252" spans="1:12" ht="75" customHeight="1">
      <c r="A252" s="502" t="s">
        <v>1596</v>
      </c>
      <c r="B252" s="588" t="s">
        <v>1601</v>
      </c>
      <c r="C252" s="588"/>
      <c r="D252" s="588"/>
      <c r="E252" s="588"/>
      <c r="F252" s="588"/>
      <c r="G252" s="588"/>
      <c r="H252" s="588"/>
      <c r="I252" s="10"/>
      <c r="J252" s="31"/>
      <c r="K252" s="88"/>
      <c r="L252" s="12"/>
    </row>
    <row r="253" spans="1:12" ht="14.25">
      <c r="B253" s="116"/>
      <c r="C253" s="24" t="s">
        <v>914</v>
      </c>
      <c r="D253" s="15">
        <v>51</v>
      </c>
      <c r="F253" s="114" t="s">
        <v>9</v>
      </c>
      <c r="G253" s="112"/>
      <c r="H253" s="116" t="s">
        <v>69</v>
      </c>
      <c r="I253" s="122"/>
      <c r="J253" s="51">
        <f t="shared" ref="J253" si="38">SUM(D253*G253)</f>
        <v>0</v>
      </c>
      <c r="K253" s="86" t="s">
        <v>69</v>
      </c>
      <c r="L253" s="116"/>
    </row>
    <row r="254" spans="1:12">
      <c r="D254" s="117"/>
      <c r="I254" s="121"/>
      <c r="J254" s="121"/>
      <c r="K254" s="87"/>
      <c r="L254" s="12"/>
    </row>
    <row r="255" spans="1:12" ht="15">
      <c r="B255" s="660" t="s">
        <v>1573</v>
      </c>
      <c r="C255" s="661"/>
      <c r="D255" s="661"/>
      <c r="E255" s="661"/>
      <c r="F255" s="661"/>
      <c r="G255" s="661"/>
      <c r="H255" s="661"/>
    </row>
    <row r="256" spans="1:12" ht="15">
      <c r="B256" s="505"/>
      <c r="C256" s="506"/>
      <c r="D256" s="506"/>
      <c r="E256" s="506"/>
      <c r="F256" s="506"/>
      <c r="G256" s="506"/>
      <c r="H256" s="506"/>
    </row>
    <row r="257" spans="1:12" ht="36" customHeight="1">
      <c r="A257" s="502" t="s">
        <v>1600</v>
      </c>
      <c r="B257" s="588" t="s">
        <v>1572</v>
      </c>
      <c r="C257" s="588"/>
      <c r="D257" s="588"/>
      <c r="E257" s="588"/>
      <c r="F257" s="588"/>
      <c r="G257" s="588"/>
      <c r="H257" s="588"/>
      <c r="I257" s="10"/>
      <c r="J257" s="31"/>
      <c r="K257" s="88"/>
      <c r="L257" s="12"/>
    </row>
    <row r="258" spans="1:12" ht="14.25">
      <c r="B258" s="116"/>
      <c r="C258" s="24" t="s">
        <v>914</v>
      </c>
      <c r="D258" s="15">
        <v>10</v>
      </c>
      <c r="F258" s="114" t="s">
        <v>9</v>
      </c>
      <c r="G258" s="112"/>
      <c r="H258" s="116" t="s">
        <v>69</v>
      </c>
      <c r="I258" s="122"/>
      <c r="J258" s="51">
        <f t="shared" ref="J258" si="39">SUM(D258*G258)</f>
        <v>0</v>
      </c>
      <c r="K258" s="86" t="s">
        <v>69</v>
      </c>
      <c r="L258" s="116"/>
    </row>
    <row r="259" spans="1:12">
      <c r="D259" s="117"/>
      <c r="I259" s="121"/>
      <c r="J259" s="121"/>
      <c r="K259" s="87"/>
      <c r="L259" s="12"/>
    </row>
    <row r="260" spans="1:12" ht="156" customHeight="1">
      <c r="A260" s="502" t="s">
        <v>1602</v>
      </c>
      <c r="B260" s="588" t="s">
        <v>1603</v>
      </c>
      <c r="C260" s="588"/>
      <c r="D260" s="588"/>
      <c r="E260" s="588"/>
      <c r="F260" s="588"/>
      <c r="G260" s="588"/>
      <c r="H260" s="588"/>
      <c r="I260" s="10"/>
      <c r="J260" s="31"/>
      <c r="K260" s="88"/>
      <c r="L260" s="12"/>
    </row>
    <row r="261" spans="1:12" ht="14.25">
      <c r="B261" s="116"/>
      <c r="C261" s="24" t="s">
        <v>11</v>
      </c>
      <c r="D261" s="42">
        <v>3</v>
      </c>
      <c r="F261" s="114" t="s">
        <v>9</v>
      </c>
      <c r="G261" s="112"/>
      <c r="H261" s="116" t="s">
        <v>69</v>
      </c>
      <c r="I261" s="122"/>
      <c r="J261" s="51">
        <f t="shared" ref="J261" si="40">SUM(D261*G261)</f>
        <v>0</v>
      </c>
      <c r="K261" s="86" t="s">
        <v>69</v>
      </c>
      <c r="L261" s="116"/>
    </row>
    <row r="262" spans="1:12" ht="153.75" customHeight="1">
      <c r="A262" s="155"/>
      <c r="B262" s="590" t="s">
        <v>1604</v>
      </c>
      <c r="C262" s="588"/>
      <c r="D262" s="588"/>
      <c r="E262" s="588"/>
      <c r="F262" s="588"/>
      <c r="G262" s="588"/>
      <c r="H262" s="588"/>
      <c r="I262" s="122"/>
      <c r="J262" s="122"/>
      <c r="K262" s="87"/>
      <c r="L262" s="12"/>
    </row>
    <row r="263" spans="1:12" ht="14.25">
      <c r="B263" s="116"/>
      <c r="C263" s="24" t="s">
        <v>11</v>
      </c>
      <c r="D263" s="42">
        <v>1</v>
      </c>
      <c r="F263" s="114" t="s">
        <v>9</v>
      </c>
      <c r="G263" s="112"/>
      <c r="H263" s="116" t="s">
        <v>69</v>
      </c>
      <c r="I263" s="122"/>
      <c r="J263" s="51">
        <f t="shared" ref="J263" si="41">SUM(D263*G263)</f>
        <v>0</v>
      </c>
      <c r="K263" s="86" t="s">
        <v>69</v>
      </c>
      <c r="L263" s="116"/>
    </row>
    <row r="264" spans="1:12" ht="15">
      <c r="A264" s="155"/>
      <c r="B264" s="116"/>
      <c r="C264" s="116"/>
      <c r="D264" s="15"/>
      <c r="E264" s="116"/>
      <c r="F264" s="9"/>
      <c r="G264" s="58"/>
      <c r="H264" s="6"/>
      <c r="I264" s="123"/>
      <c r="J264" s="44"/>
      <c r="K264" s="87"/>
      <c r="L264" s="12"/>
    </row>
    <row r="265" spans="1:12" ht="15">
      <c r="B265" s="660" t="s">
        <v>1605</v>
      </c>
      <c r="C265" s="661"/>
      <c r="D265" s="661"/>
      <c r="E265" s="661"/>
      <c r="F265" s="661"/>
      <c r="G265" s="661"/>
      <c r="H265" s="661"/>
    </row>
    <row r="266" spans="1:12" ht="15">
      <c r="B266" s="505"/>
      <c r="C266" s="506"/>
      <c r="D266" s="506"/>
      <c r="E266" s="506"/>
      <c r="F266" s="506"/>
      <c r="G266" s="506"/>
      <c r="H266" s="506"/>
    </row>
    <row r="267" spans="1:12" ht="76.5" customHeight="1">
      <c r="A267" s="502" t="s">
        <v>1606</v>
      </c>
      <c r="B267" s="588" t="s">
        <v>1607</v>
      </c>
      <c r="C267" s="588"/>
      <c r="D267" s="588"/>
      <c r="E267" s="588"/>
      <c r="F267" s="588"/>
      <c r="G267" s="588"/>
      <c r="H267" s="588"/>
      <c r="I267" s="10"/>
      <c r="J267" s="31"/>
      <c r="K267" s="88"/>
      <c r="L267" s="12"/>
    </row>
    <row r="268" spans="1:12" ht="14.25">
      <c r="B268" s="116"/>
      <c r="C268" s="24" t="s">
        <v>914</v>
      </c>
      <c r="D268" s="15">
        <v>132</v>
      </c>
      <c r="F268" s="114" t="s">
        <v>9</v>
      </c>
      <c r="G268" s="112"/>
      <c r="H268" s="116" t="s">
        <v>69</v>
      </c>
      <c r="I268" s="122"/>
      <c r="J268" s="51">
        <f t="shared" ref="J268" si="42">SUM(D268*G268)</f>
        <v>0</v>
      </c>
      <c r="K268" s="86" t="s">
        <v>69</v>
      </c>
      <c r="L268" s="116"/>
    </row>
    <row r="269" spans="1:12">
      <c r="D269" s="117"/>
      <c r="I269" s="121"/>
      <c r="J269" s="121"/>
      <c r="K269" s="87"/>
      <c r="L269" s="12"/>
    </row>
    <row r="270" spans="1:12" ht="129" customHeight="1">
      <c r="A270" s="502" t="s">
        <v>1608</v>
      </c>
      <c r="B270" s="588" t="s">
        <v>1610</v>
      </c>
      <c r="C270" s="588"/>
      <c r="D270" s="588"/>
      <c r="E270" s="588"/>
      <c r="F270" s="588"/>
      <c r="G270" s="588"/>
      <c r="H270" s="588"/>
      <c r="I270" s="10"/>
      <c r="J270" s="31"/>
      <c r="K270" s="88"/>
      <c r="L270" s="12"/>
    </row>
    <row r="271" spans="1:12" ht="14.25">
      <c r="B271" s="116"/>
      <c r="C271" s="24" t="s">
        <v>11</v>
      </c>
      <c r="D271" s="42">
        <v>8</v>
      </c>
      <c r="F271" s="114" t="s">
        <v>9</v>
      </c>
      <c r="G271" s="112"/>
      <c r="H271" s="116" t="s">
        <v>69</v>
      </c>
      <c r="I271" s="122"/>
      <c r="J271" s="51">
        <f t="shared" ref="J271" si="43">SUM(D271*G271)</f>
        <v>0</v>
      </c>
      <c r="K271" s="86" t="s">
        <v>69</v>
      </c>
      <c r="L271" s="116"/>
    </row>
    <row r="272" spans="1:12">
      <c r="D272" s="117"/>
      <c r="I272" s="121"/>
      <c r="J272" s="121"/>
      <c r="K272" s="87"/>
      <c r="L272" s="12"/>
    </row>
    <row r="273" spans="1:257" ht="260.25" customHeight="1">
      <c r="A273" s="502" t="s">
        <v>1609</v>
      </c>
      <c r="B273" s="588" t="s">
        <v>1611</v>
      </c>
      <c r="C273" s="588"/>
      <c r="D273" s="588"/>
      <c r="E273" s="588"/>
      <c r="F273" s="588"/>
      <c r="G273" s="588"/>
      <c r="H273" s="588"/>
      <c r="I273" s="10"/>
      <c r="J273" s="31"/>
      <c r="K273" s="88"/>
      <c r="L273" s="12"/>
    </row>
    <row r="274" spans="1:257" ht="14.25">
      <c r="B274" s="116"/>
      <c r="C274" s="24" t="s">
        <v>11</v>
      </c>
      <c r="D274" s="42">
        <v>2</v>
      </c>
      <c r="F274" s="114" t="s">
        <v>9</v>
      </c>
      <c r="G274" s="112"/>
      <c r="H274" s="116" t="s">
        <v>69</v>
      </c>
      <c r="I274" s="122"/>
      <c r="J274" s="51">
        <f t="shared" ref="J274" si="44">SUM(D274*G274)</f>
        <v>0</v>
      </c>
      <c r="K274" s="86" t="s">
        <v>69</v>
      </c>
      <c r="L274" s="116"/>
    </row>
    <row r="275" spans="1:257">
      <c r="D275" s="117"/>
      <c r="I275" s="121"/>
      <c r="J275" s="121"/>
      <c r="K275" s="87"/>
      <c r="L275" s="12"/>
    </row>
    <row r="276" spans="1:257" ht="251.25" customHeight="1">
      <c r="A276" s="502" t="s">
        <v>1612</v>
      </c>
      <c r="B276" s="588" t="s">
        <v>1613</v>
      </c>
      <c r="C276" s="588"/>
      <c r="D276" s="588"/>
      <c r="E276" s="588"/>
      <c r="F276" s="588"/>
      <c r="G276" s="588"/>
      <c r="H276" s="588"/>
      <c r="I276" s="10"/>
      <c r="J276" s="31"/>
      <c r="K276" s="88"/>
      <c r="L276" s="12"/>
    </row>
    <row r="277" spans="1:257" ht="14.25">
      <c r="B277" s="116"/>
      <c r="C277" s="24" t="s">
        <v>11</v>
      </c>
      <c r="D277" s="42">
        <v>5</v>
      </c>
      <c r="F277" s="114" t="s">
        <v>9</v>
      </c>
      <c r="G277" s="112"/>
      <c r="H277" s="116" t="s">
        <v>69</v>
      </c>
      <c r="I277" s="122"/>
      <c r="J277" s="51">
        <f t="shared" ref="J277" si="45">SUM(D277*G277)</f>
        <v>0</v>
      </c>
      <c r="K277" s="86" t="s">
        <v>69</v>
      </c>
      <c r="L277" s="116"/>
    </row>
    <row r="278" spans="1:257">
      <c r="D278" s="117"/>
      <c r="I278" s="121"/>
      <c r="J278" s="121"/>
      <c r="K278" s="87"/>
      <c r="L278" s="12"/>
    </row>
    <row r="279" spans="1:257" ht="45.75" customHeight="1">
      <c r="A279" s="502" t="s">
        <v>1614</v>
      </c>
      <c r="B279" s="588" t="s">
        <v>1615</v>
      </c>
      <c r="C279" s="588"/>
      <c r="D279" s="588"/>
      <c r="E279" s="588"/>
      <c r="F279" s="588"/>
      <c r="G279" s="588"/>
      <c r="H279" s="588"/>
      <c r="I279" s="10"/>
      <c r="J279" s="31"/>
      <c r="K279" s="88"/>
      <c r="L279" s="12"/>
    </row>
    <row r="280" spans="1:257" ht="14.25">
      <c r="B280" s="116"/>
      <c r="C280" s="24" t="s">
        <v>914</v>
      </c>
      <c r="D280" s="15">
        <v>10</v>
      </c>
      <c r="F280" s="114" t="s">
        <v>9</v>
      </c>
      <c r="G280" s="112"/>
      <c r="H280" s="116" t="s">
        <v>69</v>
      </c>
      <c r="I280" s="122"/>
      <c r="J280" s="51">
        <f t="shared" ref="J280" si="46">SUM(D280*G280)</f>
        <v>0</v>
      </c>
      <c r="K280" s="86" t="s">
        <v>69</v>
      </c>
      <c r="L280" s="116"/>
    </row>
    <row r="281" spans="1:257">
      <c r="D281" s="117"/>
      <c r="I281" s="121"/>
      <c r="J281" s="121"/>
      <c r="K281" s="87"/>
      <c r="L281" s="12"/>
    </row>
    <row r="282" spans="1:257" ht="45.75" customHeight="1">
      <c r="A282" s="502" t="s">
        <v>1616</v>
      </c>
      <c r="B282" s="588" t="s">
        <v>1617</v>
      </c>
      <c r="C282" s="588"/>
      <c r="D282" s="588"/>
      <c r="E282" s="588"/>
      <c r="F282" s="588"/>
      <c r="G282" s="588"/>
      <c r="H282" s="588"/>
      <c r="I282" s="10"/>
      <c r="J282" s="31"/>
      <c r="K282" s="88"/>
      <c r="L282" s="12"/>
    </row>
    <row r="283" spans="1:257" ht="14.25">
      <c r="B283" s="116"/>
      <c r="C283" s="24" t="s">
        <v>914</v>
      </c>
      <c r="D283" s="15">
        <v>105</v>
      </c>
      <c r="F283" s="114" t="s">
        <v>9</v>
      </c>
      <c r="G283" s="112"/>
      <c r="H283" s="116" t="s">
        <v>69</v>
      </c>
      <c r="I283" s="122"/>
      <c r="J283" s="51">
        <f t="shared" ref="J283" si="47">SUM(D283*G283)</f>
        <v>0</v>
      </c>
      <c r="K283" s="86" t="s">
        <v>69</v>
      </c>
      <c r="L283" s="116"/>
    </row>
    <row r="284" spans="1:257">
      <c r="D284" s="117"/>
      <c r="I284" s="121"/>
      <c r="J284" s="121"/>
      <c r="K284" s="87"/>
      <c r="L284" s="12"/>
    </row>
    <row r="285" spans="1:257" ht="15">
      <c r="B285" s="118"/>
      <c r="C285" s="118"/>
      <c r="D285" s="103" t="s">
        <v>1618</v>
      </c>
      <c r="E285" s="103"/>
      <c r="F285" s="104"/>
      <c r="G285" s="103"/>
      <c r="H285" s="108"/>
      <c r="I285" s="106"/>
      <c r="J285" s="83">
        <f>SUM(J184:J284)</f>
        <v>0</v>
      </c>
      <c r="K285" s="107" t="s">
        <v>69</v>
      </c>
      <c r="L285" s="123"/>
    </row>
    <row r="286" spans="1:257" ht="15">
      <c r="A286" s="155"/>
      <c r="B286" s="118"/>
      <c r="C286" s="118"/>
      <c r="D286" s="30"/>
      <c r="E286" s="118"/>
      <c r="F286" s="9"/>
      <c r="G286" s="58"/>
      <c r="H286" s="6"/>
      <c r="I286" s="6"/>
      <c r="J286" s="44"/>
      <c r="K286" s="89"/>
      <c r="L286" s="123"/>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16"/>
      <c r="BT286" s="116"/>
      <c r="BU286" s="116"/>
      <c r="BV286" s="116"/>
      <c r="BW286" s="116"/>
      <c r="BX286" s="116"/>
      <c r="BY286" s="116"/>
      <c r="BZ286" s="116"/>
      <c r="CA286" s="116"/>
      <c r="CB286" s="116"/>
      <c r="CC286" s="116"/>
      <c r="CD286" s="116"/>
      <c r="CE286" s="116"/>
      <c r="CF286" s="116"/>
      <c r="CG286" s="116"/>
      <c r="CH286" s="116"/>
      <c r="CI286" s="116"/>
      <c r="CJ286" s="116"/>
      <c r="CK286" s="116"/>
      <c r="CL286" s="116"/>
      <c r="CM286" s="116"/>
      <c r="CN286" s="116"/>
      <c r="CO286" s="116"/>
      <c r="CP286" s="116"/>
      <c r="CQ286" s="116"/>
      <c r="CR286" s="116"/>
      <c r="CS286" s="116"/>
      <c r="CT286" s="116"/>
      <c r="CU286" s="116"/>
      <c r="CV286" s="116"/>
      <c r="CW286" s="116"/>
      <c r="CX286" s="116"/>
      <c r="CY286" s="116"/>
      <c r="CZ286" s="116"/>
      <c r="DA286" s="116"/>
      <c r="DB286" s="116"/>
      <c r="DC286" s="116"/>
      <c r="DD286" s="116"/>
      <c r="DE286" s="116"/>
      <c r="DF286" s="116"/>
      <c r="DG286" s="116"/>
      <c r="DH286" s="116"/>
      <c r="DI286" s="116"/>
      <c r="DJ286" s="116"/>
      <c r="DK286" s="116"/>
      <c r="DL286" s="116"/>
      <c r="DM286" s="116"/>
      <c r="DN286" s="116"/>
      <c r="DO286" s="116"/>
      <c r="DP286" s="116"/>
      <c r="DQ286" s="116"/>
      <c r="DR286" s="116"/>
      <c r="DS286" s="116"/>
      <c r="DT286" s="116"/>
      <c r="DU286" s="116"/>
      <c r="DV286" s="116"/>
      <c r="DW286" s="116"/>
      <c r="DX286" s="116"/>
      <c r="DY286" s="116"/>
      <c r="DZ286" s="116"/>
      <c r="EA286" s="116"/>
      <c r="EB286" s="116"/>
      <c r="EC286" s="116"/>
      <c r="ED286" s="116"/>
      <c r="EE286" s="116"/>
      <c r="EF286" s="116"/>
      <c r="EG286" s="116"/>
      <c r="EH286" s="116"/>
      <c r="EI286" s="116"/>
      <c r="EJ286" s="116"/>
      <c r="EK286" s="116"/>
      <c r="EL286" s="116"/>
      <c r="EM286" s="116"/>
      <c r="EN286" s="116"/>
      <c r="EO286" s="116"/>
      <c r="EP286" s="116"/>
      <c r="EQ286" s="116"/>
      <c r="ER286" s="116"/>
      <c r="ES286" s="116"/>
      <c r="ET286" s="116"/>
      <c r="EU286" s="116"/>
      <c r="EV286" s="116"/>
      <c r="EW286" s="116"/>
      <c r="EX286" s="116"/>
      <c r="EY286" s="116"/>
      <c r="EZ286" s="116"/>
      <c r="FA286" s="116"/>
      <c r="FB286" s="116"/>
      <c r="FC286" s="116"/>
      <c r="FD286" s="116"/>
      <c r="FE286" s="116"/>
      <c r="FF286" s="116"/>
      <c r="FG286" s="116"/>
      <c r="FH286" s="116"/>
      <c r="FI286" s="116"/>
      <c r="FJ286" s="116"/>
      <c r="FK286" s="116"/>
      <c r="FL286" s="116"/>
      <c r="FM286" s="116"/>
      <c r="FN286" s="116"/>
      <c r="FO286" s="116"/>
      <c r="FP286" s="116"/>
      <c r="FQ286" s="116"/>
      <c r="FR286" s="116"/>
      <c r="FS286" s="116"/>
      <c r="FT286" s="116"/>
      <c r="FU286" s="116"/>
      <c r="FV286" s="116"/>
      <c r="FW286" s="116"/>
      <c r="FX286" s="116"/>
      <c r="FY286" s="116"/>
      <c r="FZ286" s="116"/>
      <c r="GA286" s="116"/>
      <c r="GB286" s="116"/>
      <c r="GC286" s="116"/>
      <c r="GD286" s="116"/>
      <c r="GE286" s="116"/>
      <c r="GF286" s="116"/>
      <c r="GG286" s="116"/>
      <c r="GH286" s="116"/>
      <c r="GI286" s="116"/>
      <c r="GJ286" s="116"/>
      <c r="GK286" s="116"/>
      <c r="GL286" s="116"/>
      <c r="GM286" s="116"/>
      <c r="GN286" s="116"/>
      <c r="GO286" s="116"/>
      <c r="GP286" s="116"/>
      <c r="GQ286" s="116"/>
      <c r="GR286" s="116"/>
      <c r="GS286" s="116"/>
      <c r="GT286" s="116"/>
      <c r="GU286" s="116"/>
      <c r="GV286" s="116"/>
      <c r="GW286" s="116"/>
      <c r="GX286" s="116"/>
      <c r="GY286" s="116"/>
      <c r="GZ286" s="116"/>
      <c r="HA286" s="116"/>
      <c r="HB286" s="116"/>
      <c r="HC286" s="116"/>
      <c r="HD286" s="116"/>
      <c r="HE286" s="116"/>
      <c r="HF286" s="116"/>
      <c r="HG286" s="116"/>
      <c r="HH286" s="116"/>
      <c r="HI286" s="116"/>
      <c r="HJ286" s="116"/>
      <c r="HK286" s="116"/>
      <c r="HL286" s="116"/>
      <c r="HM286" s="116"/>
      <c r="HN286" s="116"/>
      <c r="HO286" s="116"/>
      <c r="HP286" s="116"/>
      <c r="HQ286" s="116"/>
      <c r="HR286" s="116"/>
      <c r="HS286" s="116"/>
      <c r="HT286" s="116"/>
      <c r="HU286" s="116"/>
      <c r="HV286" s="116"/>
      <c r="HW286" s="116"/>
      <c r="HX286" s="116"/>
      <c r="HY286" s="116"/>
      <c r="HZ286" s="116"/>
      <c r="IA286" s="116"/>
      <c r="IB286" s="116"/>
      <c r="IC286" s="116"/>
      <c r="ID286" s="116"/>
      <c r="IE286" s="116"/>
      <c r="IF286" s="116"/>
      <c r="IG286" s="116"/>
      <c r="IH286" s="116"/>
      <c r="II286" s="116"/>
      <c r="IJ286" s="116"/>
      <c r="IK286" s="116"/>
      <c r="IL286" s="116"/>
      <c r="IM286" s="116"/>
      <c r="IN286" s="116"/>
      <c r="IO286" s="116"/>
      <c r="IP286" s="116"/>
      <c r="IQ286" s="116"/>
      <c r="IR286" s="116"/>
      <c r="IS286" s="116"/>
      <c r="IT286" s="116"/>
      <c r="IU286" s="116"/>
      <c r="IV286" s="116"/>
      <c r="IW286" s="116"/>
    </row>
    <row r="287" spans="1:257" ht="14.25">
      <c r="A287" s="155"/>
      <c r="B287" s="116"/>
      <c r="C287" s="116"/>
      <c r="D287" s="15"/>
      <c r="E287" s="116"/>
      <c r="F287" s="114"/>
      <c r="G287" s="52"/>
      <c r="H287" s="116"/>
      <c r="I287" s="122"/>
      <c r="J287" s="30"/>
      <c r="K287" s="88"/>
      <c r="L287" s="6"/>
    </row>
  </sheetData>
  <sheetProtection selectLockedCells="1"/>
  <mergeCells count="73">
    <mergeCell ref="B119:H119"/>
    <mergeCell ref="B127:H127"/>
    <mergeCell ref="B85:H85"/>
    <mergeCell ref="B88:H88"/>
    <mergeCell ref="B115:H115"/>
    <mergeCell ref="B106:H106"/>
    <mergeCell ref="B109:H109"/>
    <mergeCell ref="B212:H212"/>
    <mergeCell ref="B215:H215"/>
    <mergeCell ref="B218:H218"/>
    <mergeCell ref="B221:H221"/>
    <mergeCell ref="B172:H172"/>
    <mergeCell ref="B179:H179"/>
    <mergeCell ref="B183:H183"/>
    <mergeCell ref="B186:H186"/>
    <mergeCell ref="B177:H177"/>
    <mergeCell ref="B181:H181"/>
    <mergeCell ref="B207:H207"/>
    <mergeCell ref="B279:H279"/>
    <mergeCell ref="B282:H282"/>
    <mergeCell ref="B243:H243"/>
    <mergeCell ref="B246:H246"/>
    <mergeCell ref="B236:H236"/>
    <mergeCell ref="B239:H239"/>
    <mergeCell ref="B241:H241"/>
    <mergeCell ref="B265:H265"/>
    <mergeCell ref="B267:H267"/>
    <mergeCell ref="B270:H270"/>
    <mergeCell ref="B273:H273"/>
    <mergeCell ref="B276:H276"/>
    <mergeCell ref="B262:H262"/>
    <mergeCell ref="B255:H255"/>
    <mergeCell ref="B257:H257"/>
    <mergeCell ref="B249:H249"/>
    <mergeCell ref="B60:H60"/>
    <mergeCell ref="B13:J24"/>
    <mergeCell ref="B26:H26"/>
    <mergeCell ref="B27:H27"/>
    <mergeCell ref="B28:H28"/>
    <mergeCell ref="B29:H29"/>
    <mergeCell ref="B30:H30"/>
    <mergeCell ref="B31:H31"/>
    <mergeCell ref="B67:H67"/>
    <mergeCell ref="B75:H75"/>
    <mergeCell ref="B64:H64"/>
    <mergeCell ref="B95:H95"/>
    <mergeCell ref="B103:H103"/>
    <mergeCell ref="B166:H166"/>
    <mergeCell ref="B169:H169"/>
    <mergeCell ref="B152:H152"/>
    <mergeCell ref="B154:H154"/>
    <mergeCell ref="B157:H157"/>
    <mergeCell ref="B130:H130"/>
    <mergeCell ref="B133:H133"/>
    <mergeCell ref="B80:H80"/>
    <mergeCell ref="B252:H252"/>
    <mergeCell ref="B138:H138"/>
    <mergeCell ref="B143:H143"/>
    <mergeCell ref="B150:H150"/>
    <mergeCell ref="B210:H210"/>
    <mergeCell ref="B189:H189"/>
    <mergeCell ref="B192:H192"/>
    <mergeCell ref="B195:H195"/>
    <mergeCell ref="B198:H198"/>
    <mergeCell ref="B201:H201"/>
    <mergeCell ref="B204:H204"/>
    <mergeCell ref="B160:H160"/>
    <mergeCell ref="B163:H163"/>
    <mergeCell ref="B260:H260"/>
    <mergeCell ref="B227:H227"/>
    <mergeCell ref="B230:H230"/>
    <mergeCell ref="B233:H233"/>
    <mergeCell ref="B224:H224"/>
  </mergeCells>
  <pageMargins left="0.70866141732283472" right="0.70866141732283472" top="0.92" bottom="0.74803149606299213" header="0.31496062992125984" footer="0.31496062992125984"/>
  <pageSetup paperSize="9" orientation="portrait" r:id="rId1"/>
  <rowBreaks count="6" manualBreakCount="6">
    <brk id="87" max="16383" man="1"/>
    <brk id="114" max="16383" man="1"/>
    <brk id="149" max="16383" man="1"/>
    <brk id="197" max="16383" man="1"/>
    <brk id="245" max="16383" man="1"/>
    <brk id="2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365"/>
  <sheetViews>
    <sheetView showZeros="0" view="pageLayout" topLeftCell="A175" zoomScale="115" zoomScaleNormal="100" zoomScaleSheetLayoutView="150" zoomScalePageLayoutView="115" workbookViewId="0">
      <selection activeCell="D7" sqref="D7"/>
    </sheetView>
  </sheetViews>
  <sheetFormatPr defaultRowHeight="12.75"/>
  <cols>
    <col min="1" max="1" width="6.42578125" style="197" customWidth="1"/>
    <col min="2" max="4" width="9.140625" style="189"/>
    <col min="5" max="5" width="9.42578125" style="197" customWidth="1"/>
    <col min="6" max="7" width="9.140625" style="189"/>
    <col min="8" max="8" width="11.7109375" style="197" customWidth="1"/>
    <col min="9" max="256" width="9.140625" style="189"/>
    <col min="257" max="257" width="6.42578125" style="189" customWidth="1"/>
    <col min="258" max="260" width="9.140625" style="189"/>
    <col min="261" max="261" width="9.42578125" style="189" customWidth="1"/>
    <col min="262" max="263" width="9.140625" style="189"/>
    <col min="264" max="264" width="11.7109375" style="189" customWidth="1"/>
    <col min="265" max="512" width="9.140625" style="189"/>
    <col min="513" max="513" width="6.42578125" style="189" customWidth="1"/>
    <col min="514" max="516" width="9.140625" style="189"/>
    <col min="517" max="517" width="9.42578125" style="189" customWidth="1"/>
    <col min="518" max="519" width="9.140625" style="189"/>
    <col min="520" max="520" width="11.7109375" style="189" customWidth="1"/>
    <col min="521" max="768" width="9.140625" style="189"/>
    <col min="769" max="769" width="6.42578125" style="189" customWidth="1"/>
    <col min="770" max="772" width="9.140625" style="189"/>
    <col min="773" max="773" width="9.42578125" style="189" customWidth="1"/>
    <col min="774" max="775" width="9.140625" style="189"/>
    <col min="776" max="776" width="11.7109375" style="189" customWidth="1"/>
    <col min="777" max="1024" width="9.140625" style="189"/>
    <col min="1025" max="1025" width="6.42578125" style="189" customWidth="1"/>
    <col min="1026" max="1028" width="9.140625" style="189"/>
    <col min="1029" max="1029" width="9.42578125" style="189" customWidth="1"/>
    <col min="1030" max="1031" width="9.140625" style="189"/>
    <col min="1032" max="1032" width="11.7109375" style="189" customWidth="1"/>
    <col min="1033" max="1280" width="9.140625" style="189"/>
    <col min="1281" max="1281" width="6.42578125" style="189" customWidth="1"/>
    <col min="1282" max="1284" width="9.140625" style="189"/>
    <col min="1285" max="1285" width="9.42578125" style="189" customWidth="1"/>
    <col min="1286" max="1287" width="9.140625" style="189"/>
    <col min="1288" max="1288" width="11.7109375" style="189" customWidth="1"/>
    <col min="1289" max="1536" width="9.140625" style="189"/>
    <col min="1537" max="1537" width="6.42578125" style="189" customWidth="1"/>
    <col min="1538" max="1540" width="9.140625" style="189"/>
    <col min="1541" max="1541" width="9.42578125" style="189" customWidth="1"/>
    <col min="1542" max="1543" width="9.140625" style="189"/>
    <col min="1544" max="1544" width="11.7109375" style="189" customWidth="1"/>
    <col min="1545" max="1792" width="9.140625" style="189"/>
    <col min="1793" max="1793" width="6.42578125" style="189" customWidth="1"/>
    <col min="1794" max="1796" width="9.140625" style="189"/>
    <col min="1797" max="1797" width="9.42578125" style="189" customWidth="1"/>
    <col min="1798" max="1799" width="9.140625" style="189"/>
    <col min="1800" max="1800" width="11.7109375" style="189" customWidth="1"/>
    <col min="1801" max="2048" width="9.140625" style="189"/>
    <col min="2049" max="2049" width="6.42578125" style="189" customWidth="1"/>
    <col min="2050" max="2052" width="9.140625" style="189"/>
    <col min="2053" max="2053" width="9.42578125" style="189" customWidth="1"/>
    <col min="2054" max="2055" width="9.140625" style="189"/>
    <col min="2056" max="2056" width="11.7109375" style="189" customWidth="1"/>
    <col min="2057" max="2304" width="9.140625" style="189"/>
    <col min="2305" max="2305" width="6.42578125" style="189" customWidth="1"/>
    <col min="2306" max="2308" width="9.140625" style="189"/>
    <col min="2309" max="2309" width="9.42578125" style="189" customWidth="1"/>
    <col min="2310" max="2311" width="9.140625" style="189"/>
    <col min="2312" max="2312" width="11.7109375" style="189" customWidth="1"/>
    <col min="2313" max="2560" width="9.140625" style="189"/>
    <col min="2561" max="2561" width="6.42578125" style="189" customWidth="1"/>
    <col min="2562" max="2564" width="9.140625" style="189"/>
    <col min="2565" max="2565" width="9.42578125" style="189" customWidth="1"/>
    <col min="2566" max="2567" width="9.140625" style="189"/>
    <col min="2568" max="2568" width="11.7109375" style="189" customWidth="1"/>
    <col min="2569" max="2816" width="9.140625" style="189"/>
    <col min="2817" max="2817" width="6.42578125" style="189" customWidth="1"/>
    <col min="2818" max="2820" width="9.140625" style="189"/>
    <col min="2821" max="2821" width="9.42578125" style="189" customWidth="1"/>
    <col min="2822" max="2823" width="9.140625" style="189"/>
    <col min="2824" max="2824" width="11.7109375" style="189" customWidth="1"/>
    <col min="2825" max="3072" width="9.140625" style="189"/>
    <col min="3073" max="3073" width="6.42578125" style="189" customWidth="1"/>
    <col min="3074" max="3076" width="9.140625" style="189"/>
    <col min="3077" max="3077" width="9.42578125" style="189" customWidth="1"/>
    <col min="3078" max="3079" width="9.140625" style="189"/>
    <col min="3080" max="3080" width="11.7109375" style="189" customWidth="1"/>
    <col min="3081" max="3328" width="9.140625" style="189"/>
    <col min="3329" max="3329" width="6.42578125" style="189" customWidth="1"/>
    <col min="3330" max="3332" width="9.140625" style="189"/>
    <col min="3333" max="3333" width="9.42578125" style="189" customWidth="1"/>
    <col min="3334" max="3335" width="9.140625" style="189"/>
    <col min="3336" max="3336" width="11.7109375" style="189" customWidth="1"/>
    <col min="3337" max="3584" width="9.140625" style="189"/>
    <col min="3585" max="3585" width="6.42578125" style="189" customWidth="1"/>
    <col min="3586" max="3588" width="9.140625" style="189"/>
    <col min="3589" max="3589" width="9.42578125" style="189" customWidth="1"/>
    <col min="3590" max="3591" width="9.140625" style="189"/>
    <col min="3592" max="3592" width="11.7109375" style="189" customWidth="1"/>
    <col min="3593" max="3840" width="9.140625" style="189"/>
    <col min="3841" max="3841" width="6.42578125" style="189" customWidth="1"/>
    <col min="3842" max="3844" width="9.140625" style="189"/>
    <col min="3845" max="3845" width="9.42578125" style="189" customWidth="1"/>
    <col min="3846" max="3847" width="9.140625" style="189"/>
    <col min="3848" max="3848" width="11.7109375" style="189" customWidth="1"/>
    <col min="3849" max="4096" width="9.140625" style="189"/>
    <col min="4097" max="4097" width="6.42578125" style="189" customWidth="1"/>
    <col min="4098" max="4100" width="9.140625" style="189"/>
    <col min="4101" max="4101" width="9.42578125" style="189" customWidth="1"/>
    <col min="4102" max="4103" width="9.140625" style="189"/>
    <col min="4104" max="4104" width="11.7109375" style="189" customWidth="1"/>
    <col min="4105" max="4352" width="9.140625" style="189"/>
    <col min="4353" max="4353" width="6.42578125" style="189" customWidth="1"/>
    <col min="4354" max="4356" width="9.140625" style="189"/>
    <col min="4357" max="4357" width="9.42578125" style="189" customWidth="1"/>
    <col min="4358" max="4359" width="9.140625" style="189"/>
    <col min="4360" max="4360" width="11.7109375" style="189" customWidth="1"/>
    <col min="4361" max="4608" width="9.140625" style="189"/>
    <col min="4609" max="4609" width="6.42578125" style="189" customWidth="1"/>
    <col min="4610" max="4612" width="9.140625" style="189"/>
    <col min="4613" max="4613" width="9.42578125" style="189" customWidth="1"/>
    <col min="4614" max="4615" width="9.140625" style="189"/>
    <col min="4616" max="4616" width="11.7109375" style="189" customWidth="1"/>
    <col min="4617" max="4864" width="9.140625" style="189"/>
    <col min="4865" max="4865" width="6.42578125" style="189" customWidth="1"/>
    <col min="4866" max="4868" width="9.140625" style="189"/>
    <col min="4869" max="4869" width="9.42578125" style="189" customWidth="1"/>
    <col min="4870" max="4871" width="9.140625" style="189"/>
    <col min="4872" max="4872" width="11.7109375" style="189" customWidth="1"/>
    <col min="4873" max="5120" width="9.140625" style="189"/>
    <col min="5121" max="5121" width="6.42578125" style="189" customWidth="1"/>
    <col min="5122" max="5124" width="9.140625" style="189"/>
    <col min="5125" max="5125" width="9.42578125" style="189" customWidth="1"/>
    <col min="5126" max="5127" width="9.140625" style="189"/>
    <col min="5128" max="5128" width="11.7109375" style="189" customWidth="1"/>
    <col min="5129" max="5376" width="9.140625" style="189"/>
    <col min="5377" max="5377" width="6.42578125" style="189" customWidth="1"/>
    <col min="5378" max="5380" width="9.140625" style="189"/>
    <col min="5381" max="5381" width="9.42578125" style="189" customWidth="1"/>
    <col min="5382" max="5383" width="9.140625" style="189"/>
    <col min="5384" max="5384" width="11.7109375" style="189" customWidth="1"/>
    <col min="5385" max="5632" width="9.140625" style="189"/>
    <col min="5633" max="5633" width="6.42578125" style="189" customWidth="1"/>
    <col min="5634" max="5636" width="9.140625" style="189"/>
    <col min="5637" max="5637" width="9.42578125" style="189" customWidth="1"/>
    <col min="5638" max="5639" width="9.140625" style="189"/>
    <col min="5640" max="5640" width="11.7109375" style="189" customWidth="1"/>
    <col min="5641" max="5888" width="9.140625" style="189"/>
    <col min="5889" max="5889" width="6.42578125" style="189" customWidth="1"/>
    <col min="5890" max="5892" width="9.140625" style="189"/>
    <col min="5893" max="5893" width="9.42578125" style="189" customWidth="1"/>
    <col min="5894" max="5895" width="9.140625" style="189"/>
    <col min="5896" max="5896" width="11.7109375" style="189" customWidth="1"/>
    <col min="5897" max="6144" width="9.140625" style="189"/>
    <col min="6145" max="6145" width="6.42578125" style="189" customWidth="1"/>
    <col min="6146" max="6148" width="9.140625" style="189"/>
    <col min="6149" max="6149" width="9.42578125" style="189" customWidth="1"/>
    <col min="6150" max="6151" width="9.140625" style="189"/>
    <col min="6152" max="6152" width="11.7109375" style="189" customWidth="1"/>
    <col min="6153" max="6400" width="9.140625" style="189"/>
    <col min="6401" max="6401" width="6.42578125" style="189" customWidth="1"/>
    <col min="6402" max="6404" width="9.140625" style="189"/>
    <col min="6405" max="6405" width="9.42578125" style="189" customWidth="1"/>
    <col min="6406" max="6407" width="9.140625" style="189"/>
    <col min="6408" max="6408" width="11.7109375" style="189" customWidth="1"/>
    <col min="6409" max="6656" width="9.140625" style="189"/>
    <col min="6657" max="6657" width="6.42578125" style="189" customWidth="1"/>
    <col min="6658" max="6660" width="9.140625" style="189"/>
    <col min="6661" max="6661" width="9.42578125" style="189" customWidth="1"/>
    <col min="6662" max="6663" width="9.140625" style="189"/>
    <col min="6664" max="6664" width="11.7109375" style="189" customWidth="1"/>
    <col min="6665" max="6912" width="9.140625" style="189"/>
    <col min="6913" max="6913" width="6.42578125" style="189" customWidth="1"/>
    <col min="6914" max="6916" width="9.140625" style="189"/>
    <col min="6917" max="6917" width="9.42578125" style="189" customWidth="1"/>
    <col min="6918" max="6919" width="9.140625" style="189"/>
    <col min="6920" max="6920" width="11.7109375" style="189" customWidth="1"/>
    <col min="6921" max="7168" width="9.140625" style="189"/>
    <col min="7169" max="7169" width="6.42578125" style="189" customWidth="1"/>
    <col min="7170" max="7172" width="9.140625" style="189"/>
    <col min="7173" max="7173" width="9.42578125" style="189" customWidth="1"/>
    <col min="7174" max="7175" width="9.140625" style="189"/>
    <col min="7176" max="7176" width="11.7109375" style="189" customWidth="1"/>
    <col min="7177" max="7424" width="9.140625" style="189"/>
    <col min="7425" max="7425" width="6.42578125" style="189" customWidth="1"/>
    <col min="7426" max="7428" width="9.140625" style="189"/>
    <col min="7429" max="7429" width="9.42578125" style="189" customWidth="1"/>
    <col min="7430" max="7431" width="9.140625" style="189"/>
    <col min="7432" max="7432" width="11.7109375" style="189" customWidth="1"/>
    <col min="7433" max="7680" width="9.140625" style="189"/>
    <col min="7681" max="7681" width="6.42578125" style="189" customWidth="1"/>
    <col min="7682" max="7684" width="9.140625" style="189"/>
    <col min="7685" max="7685" width="9.42578125" style="189" customWidth="1"/>
    <col min="7686" max="7687" width="9.140625" style="189"/>
    <col min="7688" max="7688" width="11.7109375" style="189" customWidth="1"/>
    <col min="7689" max="7936" width="9.140625" style="189"/>
    <col min="7937" max="7937" width="6.42578125" style="189" customWidth="1"/>
    <col min="7938" max="7940" width="9.140625" style="189"/>
    <col min="7941" max="7941" width="9.42578125" style="189" customWidth="1"/>
    <col min="7942" max="7943" width="9.140625" style="189"/>
    <col min="7944" max="7944" width="11.7109375" style="189" customWidth="1"/>
    <col min="7945" max="8192" width="9.140625" style="189"/>
    <col min="8193" max="8193" width="6.42578125" style="189" customWidth="1"/>
    <col min="8194" max="8196" width="9.140625" style="189"/>
    <col min="8197" max="8197" width="9.42578125" style="189" customWidth="1"/>
    <col min="8198" max="8199" width="9.140625" style="189"/>
    <col min="8200" max="8200" width="11.7109375" style="189" customWidth="1"/>
    <col min="8201" max="8448" width="9.140625" style="189"/>
    <col min="8449" max="8449" width="6.42578125" style="189" customWidth="1"/>
    <col min="8450" max="8452" width="9.140625" style="189"/>
    <col min="8453" max="8453" width="9.42578125" style="189" customWidth="1"/>
    <col min="8454" max="8455" width="9.140625" style="189"/>
    <col min="8456" max="8456" width="11.7109375" style="189" customWidth="1"/>
    <col min="8457" max="8704" width="9.140625" style="189"/>
    <col min="8705" max="8705" width="6.42578125" style="189" customWidth="1"/>
    <col min="8706" max="8708" width="9.140625" style="189"/>
    <col min="8709" max="8709" width="9.42578125" style="189" customWidth="1"/>
    <col min="8710" max="8711" width="9.140625" style="189"/>
    <col min="8712" max="8712" width="11.7109375" style="189" customWidth="1"/>
    <col min="8713" max="8960" width="9.140625" style="189"/>
    <col min="8961" max="8961" width="6.42578125" style="189" customWidth="1"/>
    <col min="8962" max="8964" width="9.140625" style="189"/>
    <col min="8965" max="8965" width="9.42578125" style="189" customWidth="1"/>
    <col min="8966" max="8967" width="9.140625" style="189"/>
    <col min="8968" max="8968" width="11.7109375" style="189" customWidth="1"/>
    <col min="8969" max="9216" width="9.140625" style="189"/>
    <col min="9217" max="9217" width="6.42578125" style="189" customWidth="1"/>
    <col min="9218" max="9220" width="9.140625" style="189"/>
    <col min="9221" max="9221" width="9.42578125" style="189" customWidth="1"/>
    <col min="9222" max="9223" width="9.140625" style="189"/>
    <col min="9224" max="9224" width="11.7109375" style="189" customWidth="1"/>
    <col min="9225" max="9472" width="9.140625" style="189"/>
    <col min="9473" max="9473" width="6.42578125" style="189" customWidth="1"/>
    <col min="9474" max="9476" width="9.140625" style="189"/>
    <col min="9477" max="9477" width="9.42578125" style="189" customWidth="1"/>
    <col min="9478" max="9479" width="9.140625" style="189"/>
    <col min="9480" max="9480" width="11.7109375" style="189" customWidth="1"/>
    <col min="9481" max="9728" width="9.140625" style="189"/>
    <col min="9729" max="9729" width="6.42578125" style="189" customWidth="1"/>
    <col min="9730" max="9732" width="9.140625" style="189"/>
    <col min="9733" max="9733" width="9.42578125" style="189" customWidth="1"/>
    <col min="9734" max="9735" width="9.140625" style="189"/>
    <col min="9736" max="9736" width="11.7109375" style="189" customWidth="1"/>
    <col min="9737" max="9984" width="9.140625" style="189"/>
    <col min="9985" max="9985" width="6.42578125" style="189" customWidth="1"/>
    <col min="9986" max="9988" width="9.140625" style="189"/>
    <col min="9989" max="9989" width="9.42578125" style="189" customWidth="1"/>
    <col min="9990" max="9991" width="9.140625" style="189"/>
    <col min="9992" max="9992" width="11.7109375" style="189" customWidth="1"/>
    <col min="9993" max="10240" width="9.140625" style="189"/>
    <col min="10241" max="10241" width="6.42578125" style="189" customWidth="1"/>
    <col min="10242" max="10244" width="9.140625" style="189"/>
    <col min="10245" max="10245" width="9.42578125" style="189" customWidth="1"/>
    <col min="10246" max="10247" width="9.140625" style="189"/>
    <col min="10248" max="10248" width="11.7109375" style="189" customWidth="1"/>
    <col min="10249" max="10496" width="9.140625" style="189"/>
    <col min="10497" max="10497" width="6.42578125" style="189" customWidth="1"/>
    <col min="10498" max="10500" width="9.140625" style="189"/>
    <col min="10501" max="10501" width="9.42578125" style="189" customWidth="1"/>
    <col min="10502" max="10503" width="9.140625" style="189"/>
    <col min="10504" max="10504" width="11.7109375" style="189" customWidth="1"/>
    <col min="10505" max="10752" width="9.140625" style="189"/>
    <col min="10753" max="10753" width="6.42578125" style="189" customWidth="1"/>
    <col min="10754" max="10756" width="9.140625" style="189"/>
    <col min="10757" max="10757" width="9.42578125" style="189" customWidth="1"/>
    <col min="10758" max="10759" width="9.140625" style="189"/>
    <col min="10760" max="10760" width="11.7109375" style="189" customWidth="1"/>
    <col min="10761" max="11008" width="9.140625" style="189"/>
    <col min="11009" max="11009" width="6.42578125" style="189" customWidth="1"/>
    <col min="11010" max="11012" width="9.140625" style="189"/>
    <col min="11013" max="11013" width="9.42578125" style="189" customWidth="1"/>
    <col min="11014" max="11015" width="9.140625" style="189"/>
    <col min="11016" max="11016" width="11.7109375" style="189" customWidth="1"/>
    <col min="11017" max="11264" width="9.140625" style="189"/>
    <col min="11265" max="11265" width="6.42578125" style="189" customWidth="1"/>
    <col min="11266" max="11268" width="9.140625" style="189"/>
    <col min="11269" max="11269" width="9.42578125" style="189" customWidth="1"/>
    <col min="11270" max="11271" width="9.140625" style="189"/>
    <col min="11272" max="11272" width="11.7109375" style="189" customWidth="1"/>
    <col min="11273" max="11520" width="9.140625" style="189"/>
    <col min="11521" max="11521" width="6.42578125" style="189" customWidth="1"/>
    <col min="11522" max="11524" width="9.140625" style="189"/>
    <col min="11525" max="11525" width="9.42578125" style="189" customWidth="1"/>
    <col min="11526" max="11527" width="9.140625" style="189"/>
    <col min="11528" max="11528" width="11.7109375" style="189" customWidth="1"/>
    <col min="11529" max="11776" width="9.140625" style="189"/>
    <col min="11777" max="11777" width="6.42578125" style="189" customWidth="1"/>
    <col min="11778" max="11780" width="9.140625" style="189"/>
    <col min="11781" max="11781" width="9.42578125" style="189" customWidth="1"/>
    <col min="11782" max="11783" width="9.140625" style="189"/>
    <col min="11784" max="11784" width="11.7109375" style="189" customWidth="1"/>
    <col min="11785" max="12032" width="9.140625" style="189"/>
    <col min="12033" max="12033" width="6.42578125" style="189" customWidth="1"/>
    <col min="12034" max="12036" width="9.140625" style="189"/>
    <col min="12037" max="12037" width="9.42578125" style="189" customWidth="1"/>
    <col min="12038" max="12039" width="9.140625" style="189"/>
    <col min="12040" max="12040" width="11.7109375" style="189" customWidth="1"/>
    <col min="12041" max="12288" width="9.140625" style="189"/>
    <col min="12289" max="12289" width="6.42578125" style="189" customWidth="1"/>
    <col min="12290" max="12292" width="9.140625" style="189"/>
    <col min="12293" max="12293" width="9.42578125" style="189" customWidth="1"/>
    <col min="12294" max="12295" width="9.140625" style="189"/>
    <col min="12296" max="12296" width="11.7109375" style="189" customWidth="1"/>
    <col min="12297" max="12544" width="9.140625" style="189"/>
    <col min="12545" max="12545" width="6.42578125" style="189" customWidth="1"/>
    <col min="12546" max="12548" width="9.140625" style="189"/>
    <col min="12549" max="12549" width="9.42578125" style="189" customWidth="1"/>
    <col min="12550" max="12551" width="9.140625" style="189"/>
    <col min="12552" max="12552" width="11.7109375" style="189" customWidth="1"/>
    <col min="12553" max="12800" width="9.140625" style="189"/>
    <col min="12801" max="12801" width="6.42578125" style="189" customWidth="1"/>
    <col min="12802" max="12804" width="9.140625" style="189"/>
    <col min="12805" max="12805" width="9.42578125" style="189" customWidth="1"/>
    <col min="12806" max="12807" width="9.140625" style="189"/>
    <col min="12808" max="12808" width="11.7109375" style="189" customWidth="1"/>
    <col min="12809" max="13056" width="9.140625" style="189"/>
    <col min="13057" max="13057" width="6.42578125" style="189" customWidth="1"/>
    <col min="13058" max="13060" width="9.140625" style="189"/>
    <col min="13061" max="13061" width="9.42578125" style="189" customWidth="1"/>
    <col min="13062" max="13063" width="9.140625" style="189"/>
    <col min="13064" max="13064" width="11.7109375" style="189" customWidth="1"/>
    <col min="13065" max="13312" width="9.140625" style="189"/>
    <col min="13313" max="13313" width="6.42578125" style="189" customWidth="1"/>
    <col min="13314" max="13316" width="9.140625" style="189"/>
    <col min="13317" max="13317" width="9.42578125" style="189" customWidth="1"/>
    <col min="13318" max="13319" width="9.140625" style="189"/>
    <col min="13320" max="13320" width="11.7109375" style="189" customWidth="1"/>
    <col min="13321" max="13568" width="9.140625" style="189"/>
    <col min="13569" max="13569" width="6.42578125" style="189" customWidth="1"/>
    <col min="13570" max="13572" width="9.140625" style="189"/>
    <col min="13573" max="13573" width="9.42578125" style="189" customWidth="1"/>
    <col min="13574" max="13575" width="9.140625" style="189"/>
    <col min="13576" max="13576" width="11.7109375" style="189" customWidth="1"/>
    <col min="13577" max="13824" width="9.140625" style="189"/>
    <col min="13825" max="13825" width="6.42578125" style="189" customWidth="1"/>
    <col min="13826" max="13828" width="9.140625" style="189"/>
    <col min="13829" max="13829" width="9.42578125" style="189" customWidth="1"/>
    <col min="13830" max="13831" width="9.140625" style="189"/>
    <col min="13832" max="13832" width="11.7109375" style="189" customWidth="1"/>
    <col min="13833" max="14080" width="9.140625" style="189"/>
    <col min="14081" max="14081" width="6.42578125" style="189" customWidth="1"/>
    <col min="14082" max="14084" width="9.140625" style="189"/>
    <col min="14085" max="14085" width="9.42578125" style="189" customWidth="1"/>
    <col min="14086" max="14087" width="9.140625" style="189"/>
    <col min="14088" max="14088" width="11.7109375" style="189" customWidth="1"/>
    <col min="14089" max="14336" width="9.140625" style="189"/>
    <col min="14337" max="14337" width="6.42578125" style="189" customWidth="1"/>
    <col min="14338" max="14340" width="9.140625" style="189"/>
    <col min="14341" max="14341" width="9.42578125" style="189" customWidth="1"/>
    <col min="14342" max="14343" width="9.140625" style="189"/>
    <col min="14344" max="14344" width="11.7109375" style="189" customWidth="1"/>
    <col min="14345" max="14592" width="9.140625" style="189"/>
    <col min="14593" max="14593" width="6.42578125" style="189" customWidth="1"/>
    <col min="14594" max="14596" width="9.140625" style="189"/>
    <col min="14597" max="14597" width="9.42578125" style="189" customWidth="1"/>
    <col min="14598" max="14599" width="9.140625" style="189"/>
    <col min="14600" max="14600" width="11.7109375" style="189" customWidth="1"/>
    <col min="14601" max="14848" width="9.140625" style="189"/>
    <col min="14849" max="14849" width="6.42578125" style="189" customWidth="1"/>
    <col min="14850" max="14852" width="9.140625" style="189"/>
    <col min="14853" max="14853" width="9.42578125" style="189" customWidth="1"/>
    <col min="14854" max="14855" width="9.140625" style="189"/>
    <col min="14856" max="14856" width="11.7109375" style="189" customWidth="1"/>
    <col min="14857" max="15104" width="9.140625" style="189"/>
    <col min="15105" max="15105" width="6.42578125" style="189" customWidth="1"/>
    <col min="15106" max="15108" width="9.140625" style="189"/>
    <col min="15109" max="15109" width="9.42578125" style="189" customWidth="1"/>
    <col min="15110" max="15111" width="9.140625" style="189"/>
    <col min="15112" max="15112" width="11.7109375" style="189" customWidth="1"/>
    <col min="15113" max="15360" width="9.140625" style="189"/>
    <col min="15361" max="15361" width="6.42578125" style="189" customWidth="1"/>
    <col min="15362" max="15364" width="9.140625" style="189"/>
    <col min="15365" max="15365" width="9.42578125" style="189" customWidth="1"/>
    <col min="15366" max="15367" width="9.140625" style="189"/>
    <col min="15368" max="15368" width="11.7109375" style="189" customWidth="1"/>
    <col min="15369" max="15616" width="9.140625" style="189"/>
    <col min="15617" max="15617" width="6.42578125" style="189" customWidth="1"/>
    <col min="15618" max="15620" width="9.140625" style="189"/>
    <col min="15621" max="15621" width="9.42578125" style="189" customWidth="1"/>
    <col min="15622" max="15623" width="9.140625" style="189"/>
    <col min="15624" max="15624" width="11.7109375" style="189" customWidth="1"/>
    <col min="15625" max="15872" width="9.140625" style="189"/>
    <col min="15873" max="15873" width="6.42578125" style="189" customWidth="1"/>
    <col min="15874" max="15876" width="9.140625" style="189"/>
    <col min="15877" max="15877" width="9.42578125" style="189" customWidth="1"/>
    <col min="15878" max="15879" width="9.140625" style="189"/>
    <col min="15880" max="15880" width="11.7109375" style="189" customWidth="1"/>
    <col min="15881" max="16128" width="9.140625" style="189"/>
    <col min="16129" max="16129" width="6.42578125" style="189" customWidth="1"/>
    <col min="16130" max="16132" width="9.140625" style="189"/>
    <col min="16133" max="16133" width="9.42578125" style="189" customWidth="1"/>
    <col min="16134" max="16135" width="9.140625" style="189"/>
    <col min="16136" max="16136" width="11.7109375" style="189" customWidth="1"/>
    <col min="16137" max="16384" width="9.140625" style="189"/>
  </cols>
  <sheetData>
    <row r="1" spans="1:8" s="229" customFormat="1" ht="15">
      <c r="A1" s="511" t="s">
        <v>433</v>
      </c>
      <c r="E1" s="197"/>
      <c r="H1" s="197"/>
    </row>
    <row r="2" spans="1:8" s="229" customFormat="1">
      <c r="A2" s="197"/>
      <c r="B2" s="585" t="s">
        <v>1678</v>
      </c>
      <c r="C2" s="585"/>
      <c r="E2" s="197"/>
      <c r="H2" s="197"/>
    </row>
    <row r="3" spans="1:8" s="229" customFormat="1">
      <c r="A3" s="193" t="s">
        <v>434</v>
      </c>
      <c r="E3" s="197"/>
      <c r="H3" s="197"/>
    </row>
    <row r="4" spans="1:8" s="229" customFormat="1">
      <c r="A4" s="197"/>
      <c r="E4" s="197"/>
      <c r="H4" s="197"/>
    </row>
    <row r="5" spans="1:8" s="229" customFormat="1">
      <c r="A5" s="197" t="s">
        <v>435</v>
      </c>
      <c r="B5" s="197" t="s">
        <v>436</v>
      </c>
      <c r="E5" s="197"/>
      <c r="H5" s="197"/>
    </row>
    <row r="6" spans="1:8" s="229" customFormat="1">
      <c r="A6" s="197"/>
      <c r="B6" s="197" t="s">
        <v>437</v>
      </c>
      <c r="E6" s="197"/>
      <c r="H6" s="197"/>
    </row>
    <row r="7" spans="1:8" s="229" customFormat="1">
      <c r="A7" s="197" t="s">
        <v>438</v>
      </c>
      <c r="B7" s="197" t="s">
        <v>439</v>
      </c>
      <c r="E7" s="197"/>
      <c r="H7" s="197"/>
    </row>
    <row r="8" spans="1:8" s="229" customFormat="1">
      <c r="A8" s="197" t="s">
        <v>440</v>
      </c>
      <c r="B8" s="197" t="s">
        <v>441</v>
      </c>
      <c r="E8" s="197"/>
      <c r="H8" s="197"/>
    </row>
    <row r="9" spans="1:8" s="229" customFormat="1">
      <c r="A9" s="197"/>
      <c r="B9" s="197" t="s">
        <v>442</v>
      </c>
      <c r="E9" s="197"/>
      <c r="H9" s="197"/>
    </row>
    <row r="10" spans="1:8" s="229" customFormat="1">
      <c r="A10" s="197" t="s">
        <v>443</v>
      </c>
      <c r="B10" s="197" t="s">
        <v>444</v>
      </c>
      <c r="E10" s="197"/>
      <c r="H10" s="197"/>
    </row>
    <row r="11" spans="1:8" s="229" customFormat="1">
      <c r="A11" s="197"/>
      <c r="B11" s="197" t="s">
        <v>445</v>
      </c>
      <c r="E11" s="197"/>
      <c r="H11" s="197"/>
    </row>
    <row r="12" spans="1:8" s="229" customFormat="1">
      <c r="A12" s="197"/>
      <c r="B12" s="193" t="s">
        <v>446</v>
      </c>
      <c r="E12" s="197"/>
      <c r="H12" s="197"/>
    </row>
    <row r="13" spans="1:8" s="229" customFormat="1">
      <c r="A13" s="197"/>
      <c r="B13" s="197" t="s">
        <v>447</v>
      </c>
      <c r="E13" s="197"/>
      <c r="H13" s="197"/>
    </row>
    <row r="14" spans="1:8" s="229" customFormat="1">
      <c r="A14" s="197"/>
      <c r="B14" s="197" t="s">
        <v>448</v>
      </c>
      <c r="E14" s="197"/>
      <c r="H14" s="197"/>
    </row>
    <row r="15" spans="1:8" s="229" customFormat="1">
      <c r="A15" s="197"/>
      <c r="B15" s="197" t="s">
        <v>449</v>
      </c>
      <c r="E15" s="197"/>
      <c r="H15" s="197"/>
    </row>
    <row r="16" spans="1:8" s="229" customFormat="1">
      <c r="A16" s="197"/>
      <c r="B16" s="193" t="s">
        <v>450</v>
      </c>
      <c r="E16" s="197"/>
      <c r="H16" s="197"/>
    </row>
    <row r="17" spans="1:8" s="229" customFormat="1">
      <c r="A17" s="197"/>
      <c r="B17" s="197" t="s">
        <v>451</v>
      </c>
      <c r="E17" s="197"/>
      <c r="H17" s="197"/>
    </row>
    <row r="18" spans="1:8" s="229" customFormat="1">
      <c r="A18" s="197"/>
      <c r="B18" s="197" t="s">
        <v>452</v>
      </c>
      <c r="E18" s="197"/>
      <c r="H18" s="197"/>
    </row>
    <row r="19" spans="1:8" s="229" customFormat="1">
      <c r="A19" s="197"/>
      <c r="B19" s="197" t="s">
        <v>453</v>
      </c>
      <c r="E19" s="197"/>
      <c r="H19" s="197"/>
    </row>
    <row r="20" spans="1:8" s="229" customFormat="1">
      <c r="A20" s="197"/>
      <c r="B20" s="197" t="s">
        <v>1619</v>
      </c>
      <c r="E20" s="197"/>
      <c r="H20" s="197"/>
    </row>
    <row r="21" spans="1:8" s="229" customFormat="1">
      <c r="A21" s="197"/>
      <c r="B21" s="197" t="s">
        <v>1620</v>
      </c>
      <c r="E21" s="197"/>
      <c r="H21" s="197"/>
    </row>
    <row r="22" spans="1:8" s="229" customFormat="1">
      <c r="A22" s="197"/>
      <c r="B22" s="197" t="s">
        <v>1621</v>
      </c>
      <c r="E22" s="197"/>
      <c r="H22" s="197"/>
    </row>
    <row r="23" spans="1:8" s="229" customFormat="1">
      <c r="A23" s="197"/>
      <c r="B23" s="197" t="s">
        <v>1622</v>
      </c>
      <c r="E23" s="197"/>
      <c r="H23" s="197"/>
    </row>
    <row r="24" spans="1:8" s="229" customFormat="1">
      <c r="A24" s="197"/>
      <c r="B24" s="197" t="s">
        <v>457</v>
      </c>
      <c r="E24" s="197"/>
      <c r="H24" s="197"/>
    </row>
    <row r="25" spans="1:8" s="229" customFormat="1">
      <c r="A25" s="197"/>
      <c r="B25" s="197" t="s">
        <v>458</v>
      </c>
      <c r="E25" s="197"/>
      <c r="H25" s="197"/>
    </row>
    <row r="26" spans="1:8" s="229" customFormat="1">
      <c r="A26" s="197"/>
      <c r="B26" s="193" t="s">
        <v>459</v>
      </c>
      <c r="E26" s="197"/>
      <c r="H26" s="197"/>
    </row>
    <row r="27" spans="1:8" s="229" customFormat="1">
      <c r="A27" s="197"/>
      <c r="B27" s="193" t="s">
        <v>460</v>
      </c>
      <c r="E27" s="197"/>
      <c r="H27" s="197"/>
    </row>
    <row r="28" spans="1:8" s="229" customFormat="1">
      <c r="A28" s="197" t="s">
        <v>461</v>
      </c>
      <c r="B28" s="197" t="s">
        <v>462</v>
      </c>
      <c r="E28" s="197"/>
      <c r="H28" s="197"/>
    </row>
    <row r="29" spans="1:8" s="229" customFormat="1">
      <c r="A29" s="197"/>
      <c r="B29" s="197" t="s">
        <v>463</v>
      </c>
      <c r="E29" s="197"/>
      <c r="H29" s="197"/>
    </row>
    <row r="30" spans="1:8" s="229" customFormat="1">
      <c r="A30" s="197"/>
      <c r="B30" s="197" t="s">
        <v>464</v>
      </c>
      <c r="E30" s="197"/>
      <c r="H30" s="197"/>
    </row>
    <row r="31" spans="1:8" s="229" customFormat="1">
      <c r="A31" s="197" t="s">
        <v>465</v>
      </c>
      <c r="B31" s="197" t="s">
        <v>466</v>
      </c>
      <c r="E31" s="197"/>
      <c r="H31" s="197"/>
    </row>
    <row r="32" spans="1:8" s="229" customFormat="1">
      <c r="A32" s="197"/>
      <c r="B32" s="197" t="s">
        <v>467</v>
      </c>
      <c r="E32" s="197"/>
      <c r="H32" s="197"/>
    </row>
    <row r="33" spans="1:8" s="229" customFormat="1">
      <c r="A33" s="197"/>
      <c r="B33" s="197" t="s">
        <v>468</v>
      </c>
      <c r="E33" s="197"/>
      <c r="H33" s="197"/>
    </row>
    <row r="34" spans="1:8" s="229" customFormat="1">
      <c r="A34" s="197" t="s">
        <v>469</v>
      </c>
      <c r="B34" s="197" t="s">
        <v>470</v>
      </c>
      <c r="E34" s="197"/>
      <c r="H34" s="197"/>
    </row>
    <row r="35" spans="1:8" s="229" customFormat="1">
      <c r="A35" s="197"/>
      <c r="B35" s="197" t="s">
        <v>471</v>
      </c>
      <c r="E35" s="197"/>
      <c r="H35" s="197"/>
    </row>
    <row r="36" spans="1:8" s="229" customFormat="1">
      <c r="A36" s="197"/>
      <c r="B36" s="197" t="s">
        <v>472</v>
      </c>
      <c r="E36" s="197"/>
      <c r="H36" s="197"/>
    </row>
    <row r="37" spans="1:8" s="229" customFormat="1">
      <c r="A37" s="197" t="s">
        <v>473</v>
      </c>
      <c r="B37" s="197" t="s">
        <v>474</v>
      </c>
      <c r="E37" s="197"/>
      <c r="H37" s="197"/>
    </row>
    <row r="38" spans="1:8" s="229" customFormat="1">
      <c r="A38" s="197"/>
      <c r="B38" s="197" t="s">
        <v>475</v>
      </c>
      <c r="E38" s="197"/>
      <c r="H38" s="197"/>
    </row>
    <row r="39" spans="1:8" s="229" customFormat="1">
      <c r="A39" s="197"/>
      <c r="B39" s="197" t="s">
        <v>476</v>
      </c>
      <c r="E39" s="197"/>
      <c r="H39" s="197"/>
    </row>
    <row r="40" spans="1:8" s="229" customFormat="1">
      <c r="A40" s="197"/>
      <c r="B40" s="197" t="s">
        <v>477</v>
      </c>
      <c r="E40" s="197"/>
      <c r="H40" s="197"/>
    </row>
    <row r="41" spans="1:8" s="229" customFormat="1">
      <c r="A41" s="197" t="s">
        <v>478</v>
      </c>
      <c r="B41" s="197" t="s">
        <v>479</v>
      </c>
      <c r="E41" s="197"/>
      <c r="H41" s="197"/>
    </row>
    <row r="42" spans="1:8" s="229" customFormat="1">
      <c r="A42" s="197"/>
      <c r="B42" s="197" t="s">
        <v>480</v>
      </c>
      <c r="E42" s="197"/>
      <c r="H42" s="197"/>
    </row>
    <row r="43" spans="1:8" s="229" customFormat="1">
      <c r="A43" s="197" t="s">
        <v>481</v>
      </c>
      <c r="B43" s="197" t="s">
        <v>482</v>
      </c>
      <c r="E43" s="197"/>
      <c r="H43" s="197"/>
    </row>
    <row r="44" spans="1:8" s="229" customFormat="1">
      <c r="A44" s="197"/>
      <c r="B44" s="197" t="s">
        <v>483</v>
      </c>
      <c r="E44" s="197"/>
      <c r="H44" s="197"/>
    </row>
    <row r="45" spans="1:8" s="229" customFormat="1">
      <c r="A45" s="197"/>
      <c r="B45" s="197" t="s">
        <v>484</v>
      </c>
      <c r="E45" s="197"/>
      <c r="H45" s="197"/>
    </row>
    <row r="46" spans="1:8" s="229" customFormat="1">
      <c r="A46" s="197"/>
      <c r="B46" s="197" t="s">
        <v>485</v>
      </c>
      <c r="E46" s="197"/>
      <c r="H46" s="197"/>
    </row>
    <row r="47" spans="1:8" s="229" customFormat="1">
      <c r="A47" s="197" t="s">
        <v>486</v>
      </c>
      <c r="B47" s="197" t="s">
        <v>487</v>
      </c>
      <c r="E47" s="197"/>
      <c r="H47" s="197"/>
    </row>
    <row r="48" spans="1:8" s="229" customFormat="1">
      <c r="A48" s="197"/>
      <c r="B48" s="197" t="s">
        <v>488</v>
      </c>
      <c r="E48" s="197"/>
      <c r="H48" s="197"/>
    </row>
    <row r="49" spans="1:8" s="229" customFormat="1">
      <c r="A49" s="197" t="s">
        <v>489</v>
      </c>
      <c r="B49" s="197" t="s">
        <v>490</v>
      </c>
      <c r="E49" s="197"/>
      <c r="H49" s="197"/>
    </row>
    <row r="50" spans="1:8" s="229" customFormat="1">
      <c r="A50" s="234" t="s">
        <v>491</v>
      </c>
      <c r="B50" s="234" t="s">
        <v>492</v>
      </c>
      <c r="E50" s="197"/>
      <c r="H50" s="197"/>
    </row>
    <row r="51" spans="1:8" s="229" customFormat="1">
      <c r="A51" s="197"/>
      <c r="B51" s="234" t="s">
        <v>493</v>
      </c>
      <c r="E51" s="197"/>
      <c r="H51" s="197"/>
    </row>
    <row r="52" spans="1:8" s="229" customFormat="1">
      <c r="A52" s="197"/>
      <c r="B52" s="234" t="s">
        <v>494</v>
      </c>
      <c r="E52" s="197"/>
      <c r="H52" s="197"/>
    </row>
    <row r="53" spans="1:8" s="229" customFormat="1">
      <c r="A53" s="197"/>
      <c r="E53" s="197"/>
      <c r="H53" s="197"/>
    </row>
    <row r="54" spans="1:8" s="229" customFormat="1">
      <c r="A54" s="253" t="s">
        <v>495</v>
      </c>
      <c r="E54" s="197"/>
      <c r="H54" s="197"/>
    </row>
    <row r="55" spans="1:8" s="229" customFormat="1">
      <c r="A55" s="197"/>
      <c r="E55" s="197"/>
      <c r="H55" s="197"/>
    </row>
    <row r="56" spans="1:8" s="229" customFormat="1">
      <c r="A56" s="197" t="s">
        <v>496</v>
      </c>
      <c r="E56" s="197"/>
      <c r="H56" s="197"/>
    </row>
    <row r="57" spans="1:8" s="229" customFormat="1">
      <c r="A57" s="197" t="s">
        <v>1623</v>
      </c>
      <c r="E57" s="197"/>
      <c r="H57" s="197"/>
    </row>
    <row r="58" spans="1:8" s="229" customFormat="1">
      <c r="A58" s="197" t="s">
        <v>1624</v>
      </c>
      <c r="E58" s="197"/>
      <c r="H58" s="197"/>
    </row>
    <row r="59" spans="1:8" s="229" customFormat="1">
      <c r="A59" s="197" t="s">
        <v>1625</v>
      </c>
      <c r="E59" s="197"/>
      <c r="H59" s="197"/>
    </row>
    <row r="60" spans="1:8" s="229" customFormat="1">
      <c r="A60" s="197" t="s">
        <v>498</v>
      </c>
      <c r="E60" s="197"/>
      <c r="H60" s="197"/>
    </row>
    <row r="61" spans="1:8" s="229" customFormat="1">
      <c r="A61" s="197" t="s">
        <v>499</v>
      </c>
      <c r="E61" s="197"/>
      <c r="H61" s="197"/>
    </row>
    <row r="62" spans="1:8" s="229" customFormat="1">
      <c r="A62" s="197" t="s">
        <v>500</v>
      </c>
      <c r="E62" s="197"/>
      <c r="H62" s="197"/>
    </row>
    <row r="63" spans="1:8" s="229" customFormat="1">
      <c r="A63" s="197" t="s">
        <v>501</v>
      </c>
      <c r="E63" s="197"/>
      <c r="H63" s="197"/>
    </row>
    <row r="64" spans="1:8" s="229" customFormat="1">
      <c r="A64" s="197" t="s">
        <v>502</v>
      </c>
      <c r="E64" s="197"/>
      <c r="H64" s="197"/>
    </row>
    <row r="65" spans="1:10" s="229" customFormat="1">
      <c r="A65" s="197"/>
      <c r="E65" s="197"/>
      <c r="H65" s="197"/>
    </row>
    <row r="66" spans="1:10" s="229" customFormat="1" ht="15">
      <c r="A66" s="197"/>
      <c r="B66" s="512" t="s">
        <v>1626</v>
      </c>
      <c r="E66" s="197"/>
      <c r="H66" s="197"/>
    </row>
    <row r="67" spans="1:10">
      <c r="A67" s="189"/>
      <c r="B67" s="234"/>
      <c r="E67" s="189"/>
      <c r="G67" s="224"/>
      <c r="H67" s="225"/>
    </row>
    <row r="68" spans="1:10" s="215" customFormat="1">
      <c r="A68" s="214" t="s">
        <v>435</v>
      </c>
      <c r="B68" s="215" t="s">
        <v>1627</v>
      </c>
      <c r="G68" s="231"/>
      <c r="H68" s="232"/>
    </row>
    <row r="69" spans="1:10" s="215" customFormat="1">
      <c r="B69" s="215" t="s">
        <v>1628</v>
      </c>
    </row>
    <row r="70" spans="1:10" s="215" customFormat="1">
      <c r="B70" s="215" t="s">
        <v>1629</v>
      </c>
    </row>
    <row r="71" spans="1:10" s="215" customFormat="1">
      <c r="A71" s="214"/>
      <c r="B71" s="215" t="s">
        <v>1630</v>
      </c>
    </row>
    <row r="72" spans="1:10" s="215" customFormat="1">
      <c r="A72" s="214"/>
      <c r="B72" s="215" t="s">
        <v>678</v>
      </c>
      <c r="C72" s="215" t="s">
        <v>1631</v>
      </c>
    </row>
    <row r="73" spans="1:10" s="215" customFormat="1">
      <c r="A73" s="214"/>
    </row>
    <row r="74" spans="1:10" s="193" customFormat="1">
      <c r="A74" s="201"/>
      <c r="B74" s="189" t="s">
        <v>677</v>
      </c>
    </row>
    <row r="75" spans="1:10" s="193" customFormat="1">
      <c r="A75" s="201"/>
      <c r="B75" s="189"/>
      <c r="D75" s="189"/>
    </row>
    <row r="76" spans="1:10" s="193" customFormat="1">
      <c r="A76" s="201"/>
      <c r="B76" s="189" t="s">
        <v>678</v>
      </c>
      <c r="D76" s="189" t="s">
        <v>679</v>
      </c>
    </row>
    <row r="77" spans="1:10" s="193" customFormat="1">
      <c r="A77" s="201"/>
      <c r="B77" s="189"/>
      <c r="D77" s="189"/>
    </row>
    <row r="78" spans="1:10" s="193" customFormat="1">
      <c r="A78" s="201"/>
      <c r="B78" s="189" t="s">
        <v>680</v>
      </c>
      <c r="D78" s="189" t="s">
        <v>679</v>
      </c>
    </row>
    <row r="79" spans="1:10" s="193" customFormat="1">
      <c r="A79" s="201"/>
      <c r="B79" s="189"/>
      <c r="D79" s="189"/>
    </row>
    <row r="80" spans="1:10" s="215" customFormat="1">
      <c r="A80" s="214"/>
      <c r="B80" s="214" t="s">
        <v>543</v>
      </c>
      <c r="C80" s="214">
        <v>1</v>
      </c>
      <c r="D80" s="214" t="s">
        <v>544</v>
      </c>
      <c r="E80" s="560">
        <v>0</v>
      </c>
      <c r="G80" s="214" t="s">
        <v>69</v>
      </c>
      <c r="H80" s="560">
        <f>+C80*E80</f>
        <v>0</v>
      </c>
      <c r="J80" s="216">
        <v>0</v>
      </c>
    </row>
    <row r="81" spans="1:10" s="215" customFormat="1"/>
    <row r="82" spans="1:10" s="215" customFormat="1">
      <c r="A82" s="214" t="s">
        <v>438</v>
      </c>
      <c r="B82" s="215" t="s">
        <v>1632</v>
      </c>
    </row>
    <row r="83" spans="1:10" s="215" customFormat="1">
      <c r="A83" s="214"/>
      <c r="B83" s="215" t="s">
        <v>678</v>
      </c>
      <c r="C83" s="215" t="s">
        <v>1633</v>
      </c>
    </row>
    <row r="84" spans="1:10" s="215" customFormat="1">
      <c r="A84" s="214"/>
    </row>
    <row r="85" spans="1:10" s="193" customFormat="1">
      <c r="A85" s="201"/>
      <c r="B85" s="189" t="s">
        <v>677</v>
      </c>
    </row>
    <row r="86" spans="1:10" s="193" customFormat="1">
      <c r="A86" s="201"/>
      <c r="B86" s="189"/>
      <c r="D86" s="189"/>
    </row>
    <row r="87" spans="1:10" s="193" customFormat="1">
      <c r="A87" s="201"/>
      <c r="B87" s="189" t="s">
        <v>678</v>
      </c>
      <c r="D87" s="189" t="s">
        <v>679</v>
      </c>
    </row>
    <row r="88" spans="1:10" s="193" customFormat="1">
      <c r="A88" s="201"/>
      <c r="B88" s="189"/>
      <c r="D88" s="189"/>
    </row>
    <row r="89" spans="1:10" s="193" customFormat="1">
      <c r="A89" s="201"/>
      <c r="B89" s="189" t="s">
        <v>680</v>
      </c>
      <c r="D89" s="189" t="s">
        <v>679</v>
      </c>
    </row>
    <row r="90" spans="1:10" s="193" customFormat="1">
      <c r="A90" s="201"/>
      <c r="B90" s="189"/>
      <c r="D90" s="189"/>
    </row>
    <row r="91" spans="1:10" s="215" customFormat="1">
      <c r="A91" s="214"/>
      <c r="B91" s="214" t="s">
        <v>543</v>
      </c>
      <c r="C91" s="214">
        <v>1</v>
      </c>
      <c r="D91" s="214" t="s">
        <v>544</v>
      </c>
      <c r="E91" s="560">
        <v>0</v>
      </c>
      <c r="G91" s="214" t="s">
        <v>69</v>
      </c>
      <c r="H91" s="560">
        <f>+C91*E91</f>
        <v>0</v>
      </c>
      <c r="J91" s="216">
        <v>0</v>
      </c>
    </row>
    <row r="92" spans="1:10" s="215" customFormat="1">
      <c r="A92" s="214"/>
      <c r="B92" s="214"/>
      <c r="C92" s="214"/>
      <c r="D92" s="214"/>
      <c r="E92" s="216"/>
      <c r="G92" s="214"/>
      <c r="H92" s="216"/>
      <c r="J92" s="216"/>
    </row>
    <row r="93" spans="1:10" s="215" customFormat="1">
      <c r="A93" s="214" t="s">
        <v>440</v>
      </c>
      <c r="B93" s="215" t="s">
        <v>1634</v>
      </c>
    </row>
    <row r="94" spans="1:10" s="215" customFormat="1">
      <c r="A94" s="214"/>
      <c r="B94" s="215" t="s">
        <v>678</v>
      </c>
      <c r="C94" s="215" t="s">
        <v>1635</v>
      </c>
    </row>
    <row r="95" spans="1:10" s="215" customFormat="1">
      <c r="A95" s="214"/>
    </row>
    <row r="96" spans="1:10" s="193" customFormat="1">
      <c r="A96" s="201"/>
      <c r="B96" s="189" t="s">
        <v>677</v>
      </c>
    </row>
    <row r="97" spans="1:10" s="193" customFormat="1">
      <c r="A97" s="201"/>
      <c r="B97" s="189"/>
      <c r="D97" s="189"/>
    </row>
    <row r="98" spans="1:10" s="193" customFormat="1">
      <c r="A98" s="201"/>
      <c r="B98" s="189" t="s">
        <v>678</v>
      </c>
      <c r="D98" s="189" t="s">
        <v>679</v>
      </c>
    </row>
    <row r="99" spans="1:10" s="193" customFormat="1">
      <c r="A99" s="201"/>
      <c r="B99" s="189"/>
      <c r="D99" s="189"/>
    </row>
    <row r="100" spans="1:10" s="193" customFormat="1">
      <c r="A100" s="201"/>
      <c r="B100" s="189" t="s">
        <v>680</v>
      </c>
      <c r="D100" s="189" t="s">
        <v>679</v>
      </c>
    </row>
    <row r="101" spans="1:10" s="193" customFormat="1">
      <c r="A101" s="201"/>
      <c r="B101" s="189"/>
      <c r="D101" s="189"/>
    </row>
    <row r="102" spans="1:10" s="215" customFormat="1">
      <c r="A102" s="214"/>
      <c r="B102" s="214" t="s">
        <v>11</v>
      </c>
      <c r="C102" s="214">
        <v>40</v>
      </c>
      <c r="D102" s="214" t="s">
        <v>544</v>
      </c>
      <c r="E102" s="560">
        <v>0</v>
      </c>
      <c r="G102" s="214" t="s">
        <v>69</v>
      </c>
      <c r="H102" s="560">
        <f>+C102*E102</f>
        <v>0</v>
      </c>
      <c r="J102" s="216">
        <v>0</v>
      </c>
    </row>
    <row r="103" spans="1:10" s="229" customFormat="1">
      <c r="A103" s="513"/>
      <c r="B103" s="513"/>
      <c r="C103" s="513"/>
      <c r="D103" s="513"/>
      <c r="E103" s="514"/>
      <c r="G103" s="513"/>
      <c r="H103" s="514"/>
      <c r="J103" s="514"/>
    </row>
    <row r="104" spans="1:10" s="215" customFormat="1">
      <c r="A104" s="214" t="s">
        <v>443</v>
      </c>
      <c r="B104" s="215" t="s">
        <v>1636</v>
      </c>
    </row>
    <row r="105" spans="1:10" s="215" customFormat="1">
      <c r="A105" s="214"/>
      <c r="B105" s="215" t="s">
        <v>678</v>
      </c>
      <c r="C105" s="215" t="s">
        <v>1637</v>
      </c>
    </row>
    <row r="106" spans="1:10" s="215" customFormat="1">
      <c r="A106" s="214"/>
    </row>
    <row r="107" spans="1:10" s="193" customFormat="1">
      <c r="A107" s="201"/>
      <c r="B107" s="189" t="s">
        <v>677</v>
      </c>
    </row>
    <row r="108" spans="1:10" s="193" customFormat="1">
      <c r="A108" s="201"/>
      <c r="B108" s="189"/>
      <c r="D108" s="189"/>
    </row>
    <row r="109" spans="1:10" s="193" customFormat="1">
      <c r="A109" s="201"/>
      <c r="B109" s="189" t="s">
        <v>678</v>
      </c>
      <c r="D109" s="189" t="s">
        <v>679</v>
      </c>
    </row>
    <row r="110" spans="1:10" s="193" customFormat="1">
      <c r="A110" s="201"/>
      <c r="B110" s="189"/>
      <c r="D110" s="189"/>
    </row>
    <row r="111" spans="1:10" s="193" customFormat="1">
      <c r="A111" s="201"/>
      <c r="B111" s="189" t="s">
        <v>680</v>
      </c>
      <c r="D111" s="189" t="s">
        <v>679</v>
      </c>
    </row>
    <row r="112" spans="1:10" s="193" customFormat="1">
      <c r="A112" s="201"/>
      <c r="B112" s="189"/>
      <c r="D112" s="189"/>
    </row>
    <row r="113" spans="1:10" s="215" customFormat="1">
      <c r="A113" s="214"/>
      <c r="B113" s="214" t="s">
        <v>11</v>
      </c>
      <c r="C113" s="214">
        <v>1</v>
      </c>
      <c r="D113" s="214" t="s">
        <v>544</v>
      </c>
      <c r="E113" s="560">
        <v>0</v>
      </c>
      <c r="G113" s="214" t="s">
        <v>69</v>
      </c>
      <c r="H113" s="560">
        <f>+C113*E113</f>
        <v>0</v>
      </c>
      <c r="J113" s="216">
        <v>0</v>
      </c>
    </row>
    <row r="114" spans="1:10" s="229" customFormat="1">
      <c r="A114" s="513"/>
      <c r="B114" s="513"/>
      <c r="C114" s="513"/>
      <c r="D114" s="513"/>
      <c r="E114" s="514"/>
      <c r="G114" s="513"/>
      <c r="H114" s="514"/>
      <c r="J114" s="514"/>
    </row>
    <row r="115" spans="1:10" s="215" customFormat="1">
      <c r="A115" s="214" t="s">
        <v>461</v>
      </c>
      <c r="B115" s="215" t="s">
        <v>1638</v>
      </c>
    </row>
    <row r="116" spans="1:10" s="215" customFormat="1">
      <c r="A116" s="214"/>
      <c r="B116" s="215" t="s">
        <v>678</v>
      </c>
      <c r="C116" s="215" t="s">
        <v>1639</v>
      </c>
    </row>
    <row r="117" spans="1:10" s="215" customFormat="1">
      <c r="A117" s="214"/>
    </row>
    <row r="118" spans="1:10" s="193" customFormat="1">
      <c r="A118" s="201"/>
      <c r="B118" s="189" t="s">
        <v>677</v>
      </c>
    </row>
    <row r="119" spans="1:10" s="193" customFormat="1">
      <c r="A119" s="201"/>
      <c r="B119" s="189"/>
      <c r="D119" s="189"/>
    </row>
    <row r="120" spans="1:10" s="193" customFormat="1">
      <c r="A120" s="201"/>
      <c r="B120" s="189" t="s">
        <v>678</v>
      </c>
      <c r="D120" s="189" t="s">
        <v>679</v>
      </c>
    </row>
    <row r="121" spans="1:10" s="193" customFormat="1">
      <c r="A121" s="201"/>
      <c r="B121" s="189"/>
      <c r="D121" s="189"/>
    </row>
    <row r="122" spans="1:10" s="193" customFormat="1">
      <c r="A122" s="201"/>
      <c r="B122" s="189" t="s">
        <v>680</v>
      </c>
      <c r="D122" s="189" t="s">
        <v>679</v>
      </c>
    </row>
    <row r="123" spans="1:10" s="193" customFormat="1">
      <c r="A123" s="201"/>
      <c r="B123" s="189"/>
      <c r="D123" s="189"/>
    </row>
    <row r="124" spans="1:10" s="215" customFormat="1">
      <c r="A124" s="214"/>
      <c r="B124" s="214" t="s">
        <v>11</v>
      </c>
      <c r="C124" s="214">
        <v>7</v>
      </c>
      <c r="D124" s="214" t="s">
        <v>544</v>
      </c>
      <c r="E124" s="560">
        <v>0</v>
      </c>
      <c r="G124" s="214" t="s">
        <v>69</v>
      </c>
      <c r="H124" s="560">
        <f>+C124*E124</f>
        <v>0</v>
      </c>
      <c r="J124" s="216">
        <v>0</v>
      </c>
    </row>
    <row r="125" spans="1:10" s="215" customFormat="1">
      <c r="B125" s="233"/>
      <c r="G125" s="231"/>
      <c r="H125" s="232"/>
    </row>
    <row r="126" spans="1:10" s="215" customFormat="1">
      <c r="A126" s="214" t="s">
        <v>465</v>
      </c>
      <c r="B126" s="215" t="s">
        <v>1640</v>
      </c>
    </row>
    <row r="127" spans="1:10" s="215" customFormat="1">
      <c r="A127" s="214"/>
      <c r="B127" s="215" t="s">
        <v>678</v>
      </c>
      <c r="C127" s="215" t="s">
        <v>1641</v>
      </c>
      <c r="F127" s="561"/>
    </row>
    <row r="128" spans="1:10" s="215" customFormat="1">
      <c r="A128" s="214"/>
    </row>
    <row r="129" spans="1:10" s="193" customFormat="1">
      <c r="A129" s="201"/>
      <c r="B129" s="189" t="s">
        <v>677</v>
      </c>
    </row>
    <row r="130" spans="1:10" s="193" customFormat="1">
      <c r="A130" s="201"/>
      <c r="B130" s="189"/>
      <c r="D130" s="189"/>
    </row>
    <row r="131" spans="1:10" s="193" customFormat="1">
      <c r="A131" s="201"/>
      <c r="B131" s="189" t="s">
        <v>678</v>
      </c>
      <c r="D131" s="189" t="s">
        <v>679</v>
      </c>
    </row>
    <row r="132" spans="1:10" s="193" customFormat="1">
      <c r="A132" s="201"/>
      <c r="B132" s="189"/>
      <c r="D132" s="189"/>
    </row>
    <row r="133" spans="1:10" s="193" customFormat="1">
      <c r="A133" s="201"/>
      <c r="B133" s="189" t="s">
        <v>680</v>
      </c>
      <c r="D133" s="189" t="s">
        <v>679</v>
      </c>
    </row>
    <row r="134" spans="1:10" s="193" customFormat="1">
      <c r="A134" s="201"/>
      <c r="B134" s="189"/>
      <c r="D134" s="189"/>
    </row>
    <row r="135" spans="1:10" s="215" customFormat="1">
      <c r="A135" s="214"/>
      <c r="B135" s="214" t="s">
        <v>11</v>
      </c>
      <c r="C135" s="214">
        <v>5</v>
      </c>
      <c r="D135" s="214" t="s">
        <v>544</v>
      </c>
      <c r="E135" s="560">
        <v>0</v>
      </c>
      <c r="G135" s="214" t="s">
        <v>69</v>
      </c>
      <c r="H135" s="560">
        <f>+C135*E135</f>
        <v>0</v>
      </c>
      <c r="J135" s="216">
        <v>0</v>
      </c>
    </row>
    <row r="136" spans="1:10" s="215" customFormat="1">
      <c r="A136" s="214"/>
      <c r="B136" s="214"/>
      <c r="C136" s="214"/>
      <c r="D136" s="214"/>
      <c r="E136" s="216"/>
      <c r="G136" s="214"/>
      <c r="H136" s="216"/>
      <c r="J136" s="216"/>
    </row>
    <row r="137" spans="1:10" s="215" customFormat="1">
      <c r="A137" s="214" t="s">
        <v>469</v>
      </c>
      <c r="B137" s="215" t="s">
        <v>1642</v>
      </c>
    </row>
    <row r="138" spans="1:10" s="215" customFormat="1">
      <c r="A138" s="214"/>
      <c r="B138" s="215" t="s">
        <v>678</v>
      </c>
      <c r="C138" s="215" t="s">
        <v>1643</v>
      </c>
    </row>
    <row r="139" spans="1:10" s="215" customFormat="1">
      <c r="A139" s="214"/>
    </row>
    <row r="140" spans="1:10" s="193" customFormat="1">
      <c r="A140" s="201"/>
      <c r="B140" s="189" t="s">
        <v>677</v>
      </c>
    </row>
    <row r="141" spans="1:10" s="193" customFormat="1">
      <c r="A141" s="201"/>
      <c r="B141" s="189"/>
      <c r="D141" s="189"/>
    </row>
    <row r="142" spans="1:10" s="193" customFormat="1">
      <c r="A142" s="201"/>
      <c r="B142" s="189" t="s">
        <v>678</v>
      </c>
      <c r="D142" s="189" t="s">
        <v>679</v>
      </c>
    </row>
    <row r="143" spans="1:10" s="193" customFormat="1">
      <c r="A143" s="201"/>
      <c r="B143" s="189"/>
      <c r="D143" s="189"/>
    </row>
    <row r="144" spans="1:10" s="193" customFormat="1">
      <c r="A144" s="201"/>
      <c r="B144" s="189" t="s">
        <v>680</v>
      </c>
      <c r="D144" s="189" t="s">
        <v>679</v>
      </c>
    </row>
    <row r="145" spans="1:10" s="193" customFormat="1">
      <c r="A145" s="201"/>
      <c r="B145" s="189"/>
      <c r="D145" s="189"/>
    </row>
    <row r="146" spans="1:10" s="215" customFormat="1">
      <c r="A146" s="214"/>
      <c r="B146" s="214" t="s">
        <v>11</v>
      </c>
      <c r="C146" s="214">
        <v>3</v>
      </c>
      <c r="D146" s="214" t="s">
        <v>544</v>
      </c>
      <c r="E146" s="560">
        <v>0</v>
      </c>
      <c r="G146" s="214" t="s">
        <v>69</v>
      </c>
      <c r="H146" s="560">
        <f>+C146*E146</f>
        <v>0</v>
      </c>
      <c r="J146" s="216">
        <v>0</v>
      </c>
    </row>
    <row r="147" spans="1:10" s="229" customFormat="1">
      <c r="A147" s="513"/>
      <c r="B147" s="513"/>
      <c r="C147" s="513"/>
      <c r="D147" s="513"/>
      <c r="E147" s="514"/>
      <c r="G147" s="513"/>
      <c r="H147" s="514"/>
      <c r="J147" s="514"/>
    </row>
    <row r="148" spans="1:10" s="215" customFormat="1">
      <c r="A148" s="214" t="s">
        <v>473</v>
      </c>
      <c r="B148" s="215" t="s">
        <v>1644</v>
      </c>
    </row>
    <row r="149" spans="1:10" s="215" customFormat="1">
      <c r="A149" s="214"/>
      <c r="B149" s="215" t="s">
        <v>1645</v>
      </c>
    </row>
    <row r="150" spans="1:10" s="215" customFormat="1">
      <c r="A150" s="214"/>
      <c r="B150" s="215" t="s">
        <v>1646</v>
      </c>
    </row>
    <row r="151" spans="1:10" s="215" customFormat="1">
      <c r="A151" s="214"/>
      <c r="B151" s="215" t="s">
        <v>1647</v>
      </c>
    </row>
    <row r="152" spans="1:10" s="215" customFormat="1">
      <c r="A152" s="214"/>
      <c r="B152" s="215" t="s">
        <v>1648</v>
      </c>
    </row>
    <row r="153" spans="1:10" s="215" customFormat="1">
      <c r="A153" s="214"/>
    </row>
    <row r="154" spans="1:10" s="215" customFormat="1">
      <c r="A154" s="214"/>
      <c r="B154" s="214" t="s">
        <v>426</v>
      </c>
      <c r="C154" s="214">
        <v>1200</v>
      </c>
      <c r="D154" s="214" t="s">
        <v>544</v>
      </c>
      <c r="E154" s="560">
        <v>0</v>
      </c>
      <c r="G154" s="214" t="s">
        <v>69</v>
      </c>
      <c r="H154" s="560">
        <f>+C154*E154</f>
        <v>0</v>
      </c>
      <c r="J154" s="216">
        <v>0</v>
      </c>
    </row>
    <row r="155" spans="1:10" s="215" customFormat="1">
      <c r="A155" s="214"/>
      <c r="B155" s="214"/>
      <c r="C155" s="214"/>
      <c r="D155" s="214"/>
      <c r="E155" s="216"/>
      <c r="G155" s="214"/>
      <c r="H155" s="216"/>
      <c r="J155" s="216"/>
    </row>
    <row r="156" spans="1:10" s="215" customFormat="1">
      <c r="A156" s="214" t="s">
        <v>478</v>
      </c>
      <c r="B156" s="230" t="s">
        <v>1649</v>
      </c>
      <c r="C156" s="214"/>
      <c r="D156" s="214"/>
      <c r="E156" s="216"/>
      <c r="G156" s="214"/>
      <c r="H156" s="216"/>
      <c r="J156" s="216"/>
    </row>
    <row r="157" spans="1:10" s="215" customFormat="1">
      <c r="A157" s="214"/>
      <c r="B157" s="230" t="s">
        <v>1650</v>
      </c>
      <c r="C157" s="214"/>
      <c r="D157" s="214"/>
      <c r="E157" s="216"/>
      <c r="G157" s="214"/>
      <c r="H157" s="216"/>
      <c r="J157" s="216"/>
    </row>
    <row r="158" spans="1:10" s="215" customFormat="1">
      <c r="A158" s="214"/>
      <c r="B158" s="214"/>
      <c r="C158" s="214"/>
      <c r="D158" s="214"/>
      <c r="E158" s="216"/>
      <c r="G158" s="214"/>
      <c r="H158" s="216"/>
      <c r="J158" s="216"/>
    </row>
    <row r="159" spans="1:10" s="215" customFormat="1">
      <c r="A159" s="214"/>
      <c r="B159" s="214" t="s">
        <v>543</v>
      </c>
      <c r="C159" s="214">
        <v>1</v>
      </c>
      <c r="D159" s="214" t="s">
        <v>544</v>
      </c>
      <c r="E159" s="560">
        <v>0</v>
      </c>
      <c r="G159" s="214" t="s">
        <v>69</v>
      </c>
      <c r="H159" s="560">
        <f>+C159*E159</f>
        <v>0</v>
      </c>
      <c r="J159" s="216">
        <v>0</v>
      </c>
    </row>
    <row r="160" spans="1:10" s="229" customFormat="1" ht="13.5" thickBot="1"/>
    <row r="161" spans="1:10" s="229" customFormat="1" ht="13.5" thickBot="1">
      <c r="B161" s="569" t="s">
        <v>1676</v>
      </c>
      <c r="C161" s="578"/>
      <c r="D161" s="578"/>
      <c r="E161" s="578"/>
      <c r="F161" s="578"/>
      <c r="G161" s="571" t="s">
        <v>69</v>
      </c>
      <c r="H161" s="519"/>
    </row>
    <row r="162" spans="1:10" s="193" customFormat="1">
      <c r="B162" s="194"/>
      <c r="G162" s="220"/>
      <c r="H162" s="221"/>
    </row>
    <row r="163" spans="1:10" ht="15.75">
      <c r="A163" s="196"/>
      <c r="B163" s="579"/>
      <c r="C163" s="574"/>
      <c r="D163" s="580"/>
      <c r="E163" s="581" t="s">
        <v>1677</v>
      </c>
      <c r="F163" s="574"/>
      <c r="G163" s="583" t="s">
        <v>69</v>
      </c>
      <c r="H163" s="565">
        <f>H161*0.25</f>
        <v>0</v>
      </c>
    </row>
    <row r="164" spans="1:10">
      <c r="A164" s="189"/>
      <c r="B164" s="234"/>
      <c r="D164" s="233"/>
      <c r="E164" s="233"/>
      <c r="G164" s="224"/>
      <c r="H164" s="225"/>
    </row>
    <row r="165" spans="1:10" s="215" customFormat="1">
      <c r="A165" s="214"/>
      <c r="B165" s="582"/>
      <c r="C165" s="581"/>
      <c r="D165" s="580" t="s">
        <v>940</v>
      </c>
      <c r="E165" s="580"/>
      <c r="F165" s="581"/>
      <c r="G165" s="584" t="s">
        <v>69</v>
      </c>
      <c r="H165" s="560">
        <f>(H161+H163)</f>
        <v>0</v>
      </c>
    </row>
    <row r="166" spans="1:10" s="215" customFormat="1">
      <c r="A166" s="214"/>
    </row>
    <row r="167" spans="1:10" s="215" customFormat="1">
      <c r="A167" s="214"/>
      <c r="B167" s="214"/>
      <c r="C167" s="214"/>
      <c r="D167" s="214"/>
      <c r="E167" s="216"/>
      <c r="G167" s="214"/>
      <c r="H167" s="216"/>
      <c r="J167" s="216"/>
    </row>
    <row r="168" spans="1:10" s="229" customFormat="1">
      <c r="A168" s="513"/>
      <c r="B168" s="513"/>
      <c r="C168" s="513"/>
      <c r="D168" s="513"/>
      <c r="E168" s="514"/>
      <c r="G168" s="513"/>
      <c r="H168" s="514"/>
      <c r="J168" s="514"/>
    </row>
    <row r="169" spans="1:10" s="215" customFormat="1">
      <c r="A169" s="214"/>
    </row>
    <row r="170" spans="1:10" s="215" customFormat="1">
      <c r="A170" s="214"/>
    </row>
    <row r="171" spans="1:10" s="215" customFormat="1">
      <c r="A171" s="214"/>
      <c r="B171" s="214"/>
      <c r="C171" s="214"/>
      <c r="D171" s="214"/>
      <c r="E171" s="216"/>
      <c r="G171" s="214"/>
      <c r="H171" s="216"/>
      <c r="J171" s="216"/>
    </row>
    <row r="172" spans="1:10" s="229" customFormat="1">
      <c r="A172" s="513"/>
      <c r="B172" s="513"/>
      <c r="C172" s="513"/>
      <c r="D172" s="513"/>
      <c r="E172" s="514"/>
      <c r="G172" s="513"/>
      <c r="H172" s="514"/>
      <c r="J172" s="514"/>
    </row>
    <row r="173" spans="1:10" s="215" customFormat="1">
      <c r="A173" s="214"/>
    </row>
    <row r="174" spans="1:10" s="215" customFormat="1">
      <c r="A174" s="214"/>
    </row>
    <row r="175" spans="1:10" s="215" customFormat="1">
      <c r="A175" s="214"/>
      <c r="B175" s="214"/>
      <c r="C175" s="214"/>
      <c r="D175" s="214"/>
      <c r="E175" s="216"/>
      <c r="G175" s="214"/>
      <c r="H175" s="216"/>
      <c r="J175" s="216"/>
    </row>
    <row r="176" spans="1:10" s="215" customFormat="1">
      <c r="B176" s="233"/>
      <c r="G176" s="231"/>
      <c r="H176" s="232"/>
    </row>
    <row r="177" spans="1:10" s="215" customFormat="1">
      <c r="A177" s="214"/>
    </row>
    <row r="178" spans="1:10" s="215" customFormat="1">
      <c r="A178" s="214"/>
    </row>
    <row r="179" spans="1:10" s="215" customFormat="1">
      <c r="A179" s="214"/>
      <c r="B179" s="214"/>
      <c r="C179" s="214"/>
      <c r="D179" s="214"/>
      <c r="E179" s="216"/>
      <c r="G179" s="214"/>
      <c r="H179" s="216"/>
      <c r="J179" s="216"/>
    </row>
    <row r="180" spans="1:10" s="215" customFormat="1">
      <c r="A180" s="214"/>
      <c r="B180" s="214"/>
      <c r="C180" s="214"/>
      <c r="D180" s="214"/>
      <c r="E180" s="216"/>
      <c r="G180" s="214"/>
      <c r="H180" s="216"/>
      <c r="J180" s="216"/>
    </row>
    <row r="181" spans="1:10" s="215" customFormat="1">
      <c r="A181" s="214"/>
    </row>
    <row r="182" spans="1:10" s="215" customFormat="1">
      <c r="A182" s="214"/>
    </row>
    <row r="183" spans="1:10" s="215" customFormat="1">
      <c r="A183" s="214"/>
      <c r="B183" s="214"/>
      <c r="C183" s="214"/>
      <c r="D183" s="214"/>
      <c r="E183" s="216"/>
      <c r="G183" s="214"/>
      <c r="H183" s="216"/>
      <c r="J183" s="216"/>
    </row>
    <row r="184" spans="1:10" s="229" customFormat="1">
      <c r="A184" s="513"/>
      <c r="B184" s="513"/>
      <c r="C184" s="513"/>
      <c r="D184" s="513"/>
      <c r="E184" s="514"/>
      <c r="G184" s="513"/>
      <c r="H184" s="514"/>
      <c r="J184" s="514"/>
    </row>
    <row r="185" spans="1:10" s="215" customFormat="1">
      <c r="A185" s="214"/>
    </row>
    <row r="186" spans="1:10" s="215" customFormat="1">
      <c r="A186" s="214"/>
    </row>
    <row r="187" spans="1:10" s="215" customFormat="1">
      <c r="A187" s="214"/>
    </row>
    <row r="188" spans="1:10" s="215" customFormat="1">
      <c r="A188" s="214"/>
    </row>
    <row r="189" spans="1:10" s="215" customFormat="1">
      <c r="A189" s="214"/>
      <c r="B189" s="214"/>
      <c r="C189" s="214"/>
      <c r="D189" s="214"/>
      <c r="E189" s="216"/>
      <c r="G189" s="214"/>
      <c r="H189" s="216"/>
      <c r="J189" s="216"/>
    </row>
    <row r="190" spans="1:10" s="215" customFormat="1">
      <c r="A190" s="214"/>
      <c r="B190" s="214"/>
      <c r="C190" s="214"/>
      <c r="D190" s="214"/>
      <c r="E190" s="216"/>
      <c r="G190" s="214"/>
      <c r="H190" s="216"/>
      <c r="J190" s="216"/>
    </row>
    <row r="191" spans="1:10" s="215" customFormat="1">
      <c r="A191" s="214"/>
    </row>
    <row r="192" spans="1:10" s="215" customFormat="1">
      <c r="A192" s="214"/>
    </row>
    <row r="193" spans="1:10" s="215" customFormat="1">
      <c r="A193" s="214"/>
    </row>
    <row r="194" spans="1:10" s="215" customFormat="1">
      <c r="A194" s="214"/>
    </row>
    <row r="195" spans="1:10" s="215" customFormat="1">
      <c r="A195" s="214"/>
      <c r="B195" s="214"/>
      <c r="C195" s="214"/>
      <c r="D195" s="214"/>
      <c r="E195" s="216"/>
      <c r="G195" s="214"/>
      <c r="H195" s="216"/>
      <c r="J195" s="216"/>
    </row>
    <row r="196" spans="1:10" s="215" customFormat="1">
      <c r="A196" s="214"/>
      <c r="B196" s="214"/>
      <c r="C196" s="214"/>
      <c r="D196" s="214"/>
      <c r="E196" s="216"/>
      <c r="G196" s="214"/>
      <c r="H196" s="216"/>
      <c r="J196" s="216"/>
    </row>
    <row r="197" spans="1:10" s="215" customFormat="1">
      <c r="A197" s="214"/>
      <c r="B197" s="230"/>
      <c r="C197" s="214"/>
      <c r="D197" s="214"/>
      <c r="E197" s="216"/>
      <c r="G197" s="214"/>
      <c r="H197" s="216"/>
      <c r="J197" s="216"/>
    </row>
    <row r="198" spans="1:10" s="215" customFormat="1">
      <c r="A198" s="214"/>
      <c r="B198" s="230"/>
      <c r="C198" s="214"/>
      <c r="D198" s="214"/>
      <c r="E198" s="216"/>
      <c r="G198" s="214"/>
      <c r="H198" s="216"/>
      <c r="J198" s="216"/>
    </row>
    <row r="199" spans="1:10" s="215" customFormat="1">
      <c r="A199" s="214"/>
      <c r="B199" s="230"/>
      <c r="C199" s="214"/>
      <c r="D199" s="214"/>
      <c r="E199" s="216"/>
      <c r="G199" s="214"/>
      <c r="H199" s="216"/>
      <c r="J199" s="216"/>
    </row>
    <row r="200" spans="1:10" s="215" customFormat="1">
      <c r="A200" s="214"/>
      <c r="B200" s="214"/>
      <c r="C200" s="214"/>
      <c r="D200" s="214"/>
      <c r="E200" s="216"/>
      <c r="G200" s="214"/>
      <c r="H200" s="216"/>
      <c r="J200" s="216"/>
    </row>
    <row r="201" spans="1:10" s="215" customFormat="1">
      <c r="A201" s="214"/>
      <c r="B201" s="214"/>
      <c r="C201" s="214"/>
      <c r="D201" s="214"/>
      <c r="E201" s="216"/>
      <c r="G201" s="214"/>
      <c r="H201" s="216"/>
      <c r="J201" s="216"/>
    </row>
    <row r="202" spans="1:10" s="229" customFormat="1"/>
    <row r="203" spans="1:10" s="229" customFormat="1">
      <c r="B203" s="234"/>
      <c r="G203" s="224"/>
      <c r="H203" s="232"/>
    </row>
    <row r="205" spans="1:10" ht="15.75">
      <c r="A205" s="196"/>
      <c r="B205" s="234"/>
      <c r="E205" s="189"/>
      <c r="G205" s="224"/>
      <c r="H205" s="225"/>
    </row>
    <row r="206" spans="1:10">
      <c r="A206" s="189"/>
      <c r="B206" s="234"/>
      <c r="E206" s="189"/>
      <c r="G206" s="224"/>
      <c r="H206" s="225"/>
    </row>
    <row r="207" spans="1:10" s="215" customFormat="1">
      <c r="A207" s="214"/>
      <c r="G207" s="231"/>
      <c r="H207" s="232"/>
    </row>
    <row r="208" spans="1:10" s="215" customFormat="1"/>
    <row r="209" spans="1:10" s="215" customFormat="1">
      <c r="A209" s="214"/>
    </row>
    <row r="210" spans="1:10" s="215" customFormat="1">
      <c r="A210" s="214"/>
    </row>
    <row r="211" spans="1:10" s="215" customFormat="1">
      <c r="A211" s="214"/>
      <c r="B211" s="214"/>
      <c r="C211" s="214"/>
      <c r="D211" s="214"/>
      <c r="E211" s="216"/>
      <c r="G211" s="214"/>
      <c r="H211" s="216"/>
      <c r="J211" s="216"/>
    </row>
    <row r="212" spans="1:10" s="215" customFormat="1"/>
    <row r="213" spans="1:10" s="215" customFormat="1">
      <c r="A213" s="214"/>
    </row>
    <row r="214" spans="1:10" s="215" customFormat="1">
      <c r="A214" s="214"/>
    </row>
    <row r="215" spans="1:10" s="215" customFormat="1">
      <c r="A215" s="214"/>
      <c r="B215" s="214"/>
      <c r="C215" s="214"/>
      <c r="D215" s="214"/>
      <c r="E215" s="216"/>
      <c r="G215" s="214"/>
      <c r="H215" s="216"/>
      <c r="J215" s="216"/>
    </row>
    <row r="216" spans="1:10" s="215" customFormat="1">
      <c r="A216" s="214"/>
      <c r="B216" s="214"/>
      <c r="C216" s="214"/>
      <c r="D216" s="214"/>
      <c r="E216" s="216"/>
      <c r="G216" s="214"/>
      <c r="H216" s="216"/>
      <c r="J216" s="216"/>
    </row>
    <row r="217" spans="1:10" s="215" customFormat="1">
      <c r="A217" s="214"/>
    </row>
    <row r="218" spans="1:10" s="215" customFormat="1">
      <c r="A218" s="214"/>
    </row>
    <row r="219" spans="1:10" s="215" customFormat="1">
      <c r="A219" s="214"/>
      <c r="B219" s="214"/>
      <c r="C219" s="214"/>
      <c r="D219" s="214"/>
      <c r="E219" s="216"/>
      <c r="G219" s="214"/>
      <c r="H219" s="216"/>
      <c r="J219" s="216"/>
    </row>
    <row r="220" spans="1:10" s="215" customFormat="1">
      <c r="A220" s="214"/>
      <c r="B220" s="214"/>
      <c r="C220" s="214"/>
      <c r="D220" s="214"/>
      <c r="E220" s="216"/>
      <c r="G220" s="214"/>
      <c r="H220" s="216"/>
      <c r="J220" s="216"/>
    </row>
    <row r="221" spans="1:10" s="215" customFormat="1">
      <c r="A221" s="214"/>
      <c r="G221" s="231"/>
      <c r="H221" s="232"/>
    </row>
    <row r="222" spans="1:10" s="215" customFormat="1"/>
    <row r="223" spans="1:10" s="215" customFormat="1">
      <c r="A223" s="214"/>
    </row>
    <row r="224" spans="1:10" s="215" customFormat="1">
      <c r="A224" s="214"/>
    </row>
    <row r="225" spans="1:10" s="215" customFormat="1">
      <c r="A225" s="214"/>
      <c r="B225" s="214"/>
      <c r="C225" s="214"/>
      <c r="D225" s="214"/>
      <c r="E225" s="216"/>
      <c r="G225" s="214"/>
      <c r="H225" s="216"/>
      <c r="J225" s="216"/>
    </row>
    <row r="226" spans="1:10" s="215" customFormat="1"/>
    <row r="227" spans="1:10" s="215" customFormat="1">
      <c r="A227" s="214"/>
    </row>
    <row r="228" spans="1:10" s="215" customFormat="1">
      <c r="A228" s="214"/>
    </row>
    <row r="229" spans="1:10" s="215" customFormat="1">
      <c r="A229" s="214"/>
      <c r="B229" s="214"/>
      <c r="C229" s="214"/>
      <c r="D229" s="214"/>
      <c r="E229" s="216"/>
      <c r="G229" s="214"/>
      <c r="H229" s="216"/>
      <c r="J229" s="216"/>
    </row>
    <row r="230" spans="1:10" s="229" customFormat="1">
      <c r="A230" s="513"/>
      <c r="B230" s="513"/>
      <c r="C230" s="513"/>
      <c r="D230" s="513"/>
      <c r="E230" s="514"/>
      <c r="G230" s="513"/>
      <c r="H230" s="514"/>
      <c r="J230" s="514"/>
    </row>
    <row r="231" spans="1:10" s="215" customFormat="1">
      <c r="A231" s="214"/>
    </row>
    <row r="232" spans="1:10" s="215" customFormat="1">
      <c r="A232" s="214"/>
    </row>
    <row r="233" spans="1:10" s="215" customFormat="1">
      <c r="A233" s="214"/>
      <c r="B233" s="214"/>
      <c r="C233" s="214"/>
      <c r="D233" s="214"/>
      <c r="E233" s="216"/>
      <c r="G233" s="214"/>
      <c r="H233" s="216"/>
      <c r="J233" s="216"/>
    </row>
    <row r="234" spans="1:10" s="229" customFormat="1">
      <c r="A234" s="513"/>
      <c r="B234" s="513"/>
      <c r="C234" s="513"/>
      <c r="D234" s="513"/>
      <c r="E234" s="514"/>
      <c r="G234" s="513"/>
      <c r="H234" s="514"/>
      <c r="J234" s="514"/>
    </row>
    <row r="235" spans="1:10" s="215" customFormat="1">
      <c r="A235" s="214"/>
    </row>
    <row r="236" spans="1:10" s="215" customFormat="1">
      <c r="A236" s="214"/>
    </row>
    <row r="237" spans="1:10" s="215" customFormat="1">
      <c r="A237" s="214"/>
      <c r="B237" s="214"/>
      <c r="C237" s="214"/>
      <c r="D237" s="214"/>
      <c r="E237" s="216"/>
      <c r="G237" s="214"/>
      <c r="H237" s="216"/>
      <c r="J237" s="216"/>
    </row>
    <row r="238" spans="1:10" s="215" customFormat="1">
      <c r="B238" s="233"/>
      <c r="G238" s="231"/>
      <c r="H238" s="232"/>
    </row>
    <row r="239" spans="1:10" s="215" customFormat="1">
      <c r="A239" s="214"/>
    </row>
    <row r="240" spans="1:10" s="215" customFormat="1">
      <c r="A240" s="214"/>
    </row>
    <row r="241" spans="1:10" s="215" customFormat="1">
      <c r="A241" s="214"/>
      <c r="B241" s="214"/>
      <c r="C241" s="214"/>
      <c r="D241" s="214"/>
      <c r="E241" s="216"/>
      <c r="G241" s="214"/>
      <c r="H241" s="216"/>
      <c r="J241" s="216"/>
    </row>
    <row r="242" spans="1:10" s="215" customFormat="1">
      <c r="A242" s="214"/>
      <c r="B242" s="214"/>
      <c r="C242" s="214"/>
      <c r="D242" s="214"/>
      <c r="E242" s="216"/>
      <c r="G242" s="214"/>
      <c r="H242" s="216"/>
      <c r="J242" s="216"/>
    </row>
    <row r="243" spans="1:10" s="215" customFormat="1">
      <c r="A243" s="214"/>
    </row>
    <row r="244" spans="1:10" s="215" customFormat="1">
      <c r="A244" s="214"/>
    </row>
    <row r="245" spans="1:10" s="215" customFormat="1">
      <c r="A245" s="214"/>
      <c r="B245" s="214"/>
      <c r="C245" s="214"/>
      <c r="D245" s="214"/>
      <c r="E245" s="216"/>
      <c r="G245" s="214"/>
      <c r="H245" s="216"/>
      <c r="J245" s="216"/>
    </row>
    <row r="246" spans="1:10" s="229" customFormat="1">
      <c r="A246" s="513"/>
      <c r="B246" s="513"/>
      <c r="C246" s="513"/>
      <c r="D246" s="513"/>
      <c r="E246" s="514"/>
      <c r="G246" s="513"/>
      <c r="H246" s="514"/>
      <c r="J246" s="514"/>
    </row>
    <row r="247" spans="1:10" s="215" customFormat="1">
      <c r="A247" s="214"/>
    </row>
    <row r="248" spans="1:10" s="215" customFormat="1">
      <c r="A248" s="214"/>
    </row>
    <row r="249" spans="1:10" s="215" customFormat="1">
      <c r="A249" s="214"/>
    </row>
    <row r="250" spans="1:10" s="215" customFormat="1">
      <c r="A250" s="214"/>
    </row>
    <row r="251" spans="1:10" s="215" customFormat="1">
      <c r="A251" s="214"/>
      <c r="B251" s="214"/>
      <c r="C251" s="214"/>
      <c r="D251" s="214"/>
      <c r="E251" s="216"/>
      <c r="G251" s="214"/>
      <c r="H251" s="216"/>
      <c r="J251" s="216"/>
    </row>
    <row r="252" spans="1:10" s="215" customFormat="1">
      <c r="A252" s="214"/>
      <c r="B252" s="214"/>
      <c r="C252" s="214"/>
      <c r="D252" s="214"/>
      <c r="E252" s="216"/>
      <c r="G252" s="214"/>
      <c r="H252" s="216"/>
      <c r="J252" s="216"/>
    </row>
    <row r="253" spans="1:10" s="215" customFormat="1">
      <c r="A253" s="214"/>
    </row>
    <row r="254" spans="1:10" s="215" customFormat="1">
      <c r="A254" s="214"/>
    </row>
    <row r="255" spans="1:10" s="215" customFormat="1">
      <c r="A255" s="214"/>
    </row>
    <row r="256" spans="1:10" s="215" customFormat="1">
      <c r="A256" s="214"/>
    </row>
    <row r="257" spans="1:10" s="215" customFormat="1">
      <c r="A257" s="214"/>
      <c r="B257" s="214"/>
      <c r="C257" s="214"/>
      <c r="D257" s="214"/>
      <c r="E257" s="216"/>
      <c r="G257" s="214"/>
      <c r="H257" s="216"/>
      <c r="J257" s="216"/>
    </row>
    <row r="258" spans="1:10" s="215" customFormat="1">
      <c r="A258" s="214"/>
      <c r="B258" s="214"/>
      <c r="C258" s="214"/>
      <c r="D258" s="214"/>
      <c r="E258" s="216"/>
      <c r="G258" s="214"/>
      <c r="H258" s="216"/>
      <c r="J258" s="216"/>
    </row>
    <row r="259" spans="1:10" s="215" customFormat="1">
      <c r="A259" s="214"/>
      <c r="B259" s="230"/>
      <c r="C259" s="214"/>
      <c r="D259" s="214"/>
      <c r="E259" s="216"/>
      <c r="G259" s="214"/>
      <c r="H259" s="216"/>
      <c r="J259" s="216"/>
    </row>
    <row r="260" spans="1:10" s="215" customFormat="1">
      <c r="A260" s="214"/>
      <c r="B260" s="230"/>
      <c r="C260" s="214"/>
      <c r="D260" s="214"/>
      <c r="E260" s="216"/>
      <c r="G260" s="214"/>
      <c r="H260" s="216"/>
      <c r="J260" s="216"/>
    </row>
    <row r="261" spans="1:10" s="215" customFormat="1">
      <c r="A261" s="214"/>
      <c r="B261" s="230"/>
      <c r="C261" s="214"/>
      <c r="D261" s="214"/>
      <c r="E261" s="216"/>
      <c r="G261" s="214"/>
      <c r="H261" s="216"/>
      <c r="J261" s="216"/>
    </row>
    <row r="262" spans="1:10" s="215" customFormat="1">
      <c r="A262" s="214"/>
      <c r="B262" s="214"/>
      <c r="C262" s="214"/>
      <c r="D262" s="214"/>
      <c r="E262" s="216"/>
      <c r="G262" s="214"/>
      <c r="H262" s="216"/>
      <c r="J262" s="216"/>
    </row>
    <row r="263" spans="1:10" s="215" customFormat="1">
      <c r="A263" s="214"/>
      <c r="B263" s="214"/>
      <c r="C263" s="214"/>
      <c r="D263" s="214"/>
      <c r="E263" s="216"/>
      <c r="G263" s="214"/>
      <c r="H263" s="216"/>
      <c r="J263" s="216"/>
    </row>
    <row r="264" spans="1:10" s="229" customFormat="1"/>
    <row r="265" spans="1:10" s="229" customFormat="1">
      <c r="B265" s="234"/>
      <c r="G265" s="224"/>
      <c r="H265" s="232"/>
    </row>
    <row r="267" spans="1:10" ht="15.75">
      <c r="A267" s="196"/>
      <c r="B267" s="234"/>
      <c r="E267" s="189"/>
      <c r="G267" s="224"/>
      <c r="H267" s="225"/>
    </row>
    <row r="268" spans="1:10">
      <c r="A268" s="189"/>
      <c r="B268" s="234"/>
      <c r="E268" s="189"/>
      <c r="G268" s="224"/>
      <c r="H268" s="225"/>
    </row>
    <row r="269" spans="1:10" s="215" customFormat="1">
      <c r="A269" s="214"/>
    </row>
    <row r="270" spans="1:10" s="215" customFormat="1">
      <c r="A270" s="214"/>
    </row>
    <row r="271" spans="1:10" s="215" customFormat="1">
      <c r="A271" s="214"/>
      <c r="B271" s="214"/>
      <c r="C271" s="214"/>
      <c r="D271" s="214"/>
      <c r="E271" s="216"/>
      <c r="G271" s="214"/>
      <c r="H271" s="216"/>
      <c r="J271" s="216"/>
    </row>
    <row r="272" spans="1:10" s="229" customFormat="1">
      <c r="A272" s="513"/>
      <c r="B272" s="513"/>
      <c r="C272" s="513"/>
      <c r="D272" s="513"/>
      <c r="E272" s="514"/>
      <c r="G272" s="513"/>
      <c r="H272" s="514"/>
      <c r="J272" s="514"/>
    </row>
    <row r="273" spans="1:10" s="215" customFormat="1">
      <c r="A273" s="214"/>
    </row>
    <row r="274" spans="1:10" s="215" customFormat="1">
      <c r="A274" s="214"/>
    </row>
    <row r="275" spans="1:10" s="215" customFormat="1">
      <c r="A275" s="214"/>
      <c r="B275" s="214"/>
      <c r="C275" s="214"/>
      <c r="D275" s="214"/>
      <c r="E275" s="216"/>
      <c r="G275" s="214"/>
      <c r="H275" s="216"/>
      <c r="J275" s="216"/>
    </row>
    <row r="276" spans="1:10" s="229" customFormat="1">
      <c r="A276" s="513"/>
      <c r="B276" s="513"/>
      <c r="C276" s="513"/>
      <c r="D276" s="513"/>
      <c r="E276" s="514"/>
      <c r="G276" s="513"/>
      <c r="H276" s="514"/>
      <c r="J276" s="514"/>
    </row>
    <row r="277" spans="1:10" s="215" customFormat="1">
      <c r="A277" s="214"/>
    </row>
    <row r="278" spans="1:10" s="215" customFormat="1">
      <c r="A278" s="214"/>
    </row>
    <row r="279" spans="1:10" s="215" customFormat="1">
      <c r="A279" s="214"/>
      <c r="B279" s="214"/>
      <c r="C279" s="214"/>
      <c r="D279" s="214"/>
      <c r="E279" s="216"/>
      <c r="G279" s="214"/>
      <c r="H279" s="216"/>
      <c r="J279" s="216"/>
    </row>
    <row r="280" spans="1:10" s="215" customFormat="1">
      <c r="B280" s="233"/>
      <c r="G280" s="231"/>
      <c r="H280" s="232"/>
    </row>
    <row r="281" spans="1:10" s="215" customFormat="1">
      <c r="A281" s="214"/>
    </row>
    <row r="282" spans="1:10" s="215" customFormat="1">
      <c r="A282" s="214"/>
    </row>
    <row r="283" spans="1:10" s="215" customFormat="1">
      <c r="A283" s="214"/>
      <c r="B283" s="214"/>
      <c r="C283" s="214"/>
      <c r="D283" s="214"/>
      <c r="E283" s="216"/>
      <c r="G283" s="214"/>
      <c r="H283" s="216"/>
      <c r="J283" s="216"/>
    </row>
    <row r="284" spans="1:10" s="215" customFormat="1">
      <c r="A284" s="214"/>
      <c r="B284" s="214"/>
      <c r="C284" s="214"/>
      <c r="D284" s="214"/>
      <c r="E284" s="216"/>
      <c r="G284" s="214"/>
      <c r="H284" s="216"/>
      <c r="J284" s="216"/>
    </row>
    <row r="285" spans="1:10" s="215" customFormat="1">
      <c r="A285" s="214"/>
    </row>
    <row r="286" spans="1:10" s="215" customFormat="1">
      <c r="A286" s="214"/>
    </row>
    <row r="287" spans="1:10" s="215" customFormat="1">
      <c r="A287" s="214"/>
      <c r="B287" s="214"/>
      <c r="C287" s="214"/>
      <c r="D287" s="214"/>
      <c r="E287" s="216"/>
      <c r="G287" s="214"/>
      <c r="H287" s="216"/>
      <c r="J287" s="216"/>
    </row>
    <row r="288" spans="1:10" s="229" customFormat="1">
      <c r="A288" s="513"/>
      <c r="B288" s="513"/>
      <c r="C288" s="513"/>
      <c r="D288" s="513"/>
      <c r="E288" s="514"/>
      <c r="G288" s="513"/>
      <c r="H288" s="514"/>
      <c r="J288" s="514"/>
    </row>
    <row r="289" spans="1:10" s="215" customFormat="1">
      <c r="A289" s="214"/>
    </row>
    <row r="290" spans="1:10" s="215" customFormat="1">
      <c r="A290" s="214"/>
    </row>
    <row r="291" spans="1:10" s="215" customFormat="1">
      <c r="A291" s="214"/>
      <c r="B291" s="214"/>
      <c r="C291" s="214"/>
      <c r="D291" s="214"/>
      <c r="E291" s="216"/>
      <c r="G291" s="214"/>
      <c r="H291" s="216"/>
      <c r="J291" s="216"/>
    </row>
    <row r="292" spans="1:10" s="229" customFormat="1">
      <c r="A292" s="513"/>
      <c r="B292" s="513"/>
      <c r="C292" s="513"/>
      <c r="D292" s="513"/>
      <c r="E292" s="514"/>
      <c r="G292" s="513"/>
      <c r="H292" s="514"/>
      <c r="J292" s="514"/>
    </row>
    <row r="293" spans="1:10" s="215" customFormat="1">
      <c r="A293" s="214"/>
    </row>
    <row r="294" spans="1:10" s="215" customFormat="1">
      <c r="A294" s="214"/>
    </row>
    <row r="295" spans="1:10" s="215" customFormat="1">
      <c r="A295" s="214"/>
      <c r="B295" s="214"/>
      <c r="C295" s="214"/>
      <c r="D295" s="214"/>
      <c r="E295" s="216"/>
      <c r="G295" s="214"/>
      <c r="H295" s="216"/>
      <c r="J295" s="216"/>
    </row>
    <row r="296" spans="1:10" s="229" customFormat="1">
      <c r="A296" s="513"/>
      <c r="B296" s="513"/>
      <c r="C296" s="513"/>
      <c r="D296" s="513"/>
      <c r="E296" s="514"/>
      <c r="G296" s="513"/>
      <c r="H296" s="514"/>
      <c r="J296" s="514"/>
    </row>
    <row r="297" spans="1:10" s="215" customFormat="1">
      <c r="A297" s="214"/>
    </row>
    <row r="298" spans="1:10" s="215" customFormat="1">
      <c r="A298" s="214"/>
    </row>
    <row r="299" spans="1:10" s="215" customFormat="1">
      <c r="A299" s="214"/>
    </row>
    <row r="300" spans="1:10" s="215" customFormat="1">
      <c r="A300" s="214"/>
    </row>
    <row r="301" spans="1:10" s="215" customFormat="1">
      <c r="A301" s="214"/>
      <c r="B301" s="214"/>
      <c r="C301" s="214"/>
      <c r="D301" s="214"/>
      <c r="E301" s="216"/>
      <c r="G301" s="214"/>
      <c r="H301" s="216"/>
      <c r="J301" s="216"/>
    </row>
    <row r="302" spans="1:10" s="215" customFormat="1">
      <c r="A302" s="214"/>
      <c r="B302" s="214"/>
      <c r="C302" s="214"/>
      <c r="D302" s="214"/>
      <c r="E302" s="216"/>
      <c r="G302" s="214"/>
      <c r="H302" s="216"/>
      <c r="J302" s="216"/>
    </row>
    <row r="303" spans="1:10" s="215" customFormat="1">
      <c r="A303" s="214"/>
      <c r="B303" s="230"/>
      <c r="C303" s="214"/>
      <c r="D303" s="214"/>
      <c r="E303" s="216"/>
      <c r="G303" s="214"/>
      <c r="H303" s="216"/>
      <c r="J303" s="216"/>
    </row>
    <row r="304" spans="1:10" s="215" customFormat="1">
      <c r="A304" s="214"/>
      <c r="B304" s="230"/>
      <c r="C304" s="214"/>
      <c r="D304" s="214"/>
      <c r="E304" s="216"/>
      <c r="G304" s="214"/>
      <c r="H304" s="216"/>
      <c r="J304" s="216"/>
    </row>
    <row r="305" spans="1:10" s="215" customFormat="1">
      <c r="A305" s="214"/>
      <c r="B305" s="230"/>
      <c r="C305" s="214"/>
      <c r="D305" s="214"/>
      <c r="E305" s="216"/>
      <c r="G305" s="214"/>
      <c r="H305" s="216"/>
      <c r="J305" s="216"/>
    </row>
    <row r="306" spans="1:10" s="215" customFormat="1">
      <c r="A306" s="214"/>
      <c r="B306" s="214"/>
      <c r="C306" s="214"/>
      <c r="D306" s="214"/>
      <c r="E306" s="216"/>
      <c r="G306" s="214"/>
      <c r="H306" s="216"/>
      <c r="J306" s="216"/>
    </row>
    <row r="307" spans="1:10" s="215" customFormat="1">
      <c r="A307" s="214"/>
      <c r="B307" s="214"/>
      <c r="C307" s="214"/>
      <c r="D307" s="214"/>
      <c r="E307" s="216"/>
      <c r="G307" s="214"/>
      <c r="H307" s="216"/>
      <c r="J307" s="216"/>
    </row>
    <row r="308" spans="1:10" s="229" customFormat="1"/>
    <row r="309" spans="1:10" s="229" customFormat="1">
      <c r="B309" s="234"/>
      <c r="G309" s="224"/>
      <c r="H309" s="232"/>
    </row>
    <row r="311" spans="1:10" ht="15.75">
      <c r="A311" s="196"/>
      <c r="B311" s="234"/>
      <c r="E311" s="189"/>
      <c r="G311" s="224"/>
      <c r="H311" s="225"/>
    </row>
    <row r="312" spans="1:10">
      <c r="A312" s="189"/>
      <c r="B312" s="234"/>
      <c r="E312" s="189"/>
      <c r="G312" s="224"/>
      <c r="H312" s="225"/>
    </row>
    <row r="313" spans="1:10" s="215" customFormat="1">
      <c r="A313" s="214"/>
      <c r="G313" s="231"/>
      <c r="H313" s="232"/>
    </row>
    <row r="314" spans="1:10" s="215" customFormat="1">
      <c r="A314" s="214"/>
      <c r="G314" s="231"/>
      <c r="H314" s="232"/>
    </row>
    <row r="315" spans="1:10" s="215" customFormat="1"/>
    <row r="316" spans="1:10" s="215" customFormat="1">
      <c r="A316" s="214"/>
    </row>
    <row r="317" spans="1:10" s="215" customFormat="1">
      <c r="A317" s="214"/>
      <c r="B317" s="214"/>
      <c r="C317" s="214"/>
      <c r="D317" s="214"/>
      <c r="E317" s="216"/>
      <c r="G317" s="214"/>
      <c r="H317" s="216"/>
      <c r="J317" s="216"/>
    </row>
    <row r="318" spans="1:10" s="215" customFormat="1"/>
    <row r="319" spans="1:10" s="215" customFormat="1">
      <c r="A319" s="214"/>
    </row>
    <row r="320" spans="1:10" s="215" customFormat="1">
      <c r="A320" s="214"/>
    </row>
    <row r="321" spans="1:10" s="215" customFormat="1">
      <c r="A321" s="214"/>
      <c r="B321" s="214"/>
      <c r="C321" s="214"/>
      <c r="D321" s="214"/>
      <c r="E321" s="216"/>
      <c r="G321" s="214"/>
      <c r="H321" s="216"/>
      <c r="J321" s="216"/>
    </row>
    <row r="322" spans="1:10" s="215" customFormat="1">
      <c r="A322" s="214"/>
      <c r="B322" s="214"/>
      <c r="C322" s="214"/>
      <c r="D322" s="214"/>
      <c r="E322" s="216"/>
      <c r="G322" s="214"/>
      <c r="H322" s="216"/>
      <c r="J322" s="216"/>
    </row>
    <row r="323" spans="1:10" s="215" customFormat="1">
      <c r="A323" s="214"/>
    </row>
    <row r="324" spans="1:10" s="215" customFormat="1">
      <c r="A324" s="214"/>
    </row>
    <row r="325" spans="1:10" s="215" customFormat="1">
      <c r="A325" s="214"/>
      <c r="B325" s="214"/>
      <c r="C325" s="214"/>
      <c r="D325" s="214"/>
      <c r="E325" s="216"/>
      <c r="G325" s="214"/>
      <c r="H325" s="216"/>
      <c r="J325" s="216"/>
    </row>
    <row r="326" spans="1:10" s="215" customFormat="1">
      <c r="A326" s="214"/>
      <c r="B326" s="214"/>
      <c r="C326" s="214"/>
      <c r="D326" s="214"/>
      <c r="E326" s="216"/>
      <c r="G326" s="214"/>
      <c r="H326" s="216"/>
      <c r="J326" s="216"/>
    </row>
    <row r="327" spans="1:10" s="215" customFormat="1">
      <c r="A327" s="214"/>
    </row>
    <row r="328" spans="1:10" s="215" customFormat="1">
      <c r="A328" s="214"/>
    </row>
    <row r="329" spans="1:10" s="215" customFormat="1">
      <c r="A329" s="214"/>
      <c r="B329" s="214"/>
      <c r="C329" s="214"/>
      <c r="D329" s="214"/>
      <c r="E329" s="216"/>
      <c r="G329" s="214"/>
      <c r="H329" s="216"/>
      <c r="J329" s="216"/>
    </row>
    <row r="330" spans="1:10" s="215" customFormat="1">
      <c r="A330" s="214"/>
      <c r="B330" s="214"/>
      <c r="C330" s="214"/>
      <c r="D330" s="214"/>
      <c r="E330" s="216"/>
      <c r="G330" s="214"/>
      <c r="H330" s="216"/>
      <c r="J330" s="216"/>
    </row>
    <row r="331" spans="1:10" s="215" customFormat="1">
      <c r="A331" s="214"/>
      <c r="C331" s="214"/>
      <c r="D331" s="214"/>
      <c r="E331" s="216"/>
      <c r="G331" s="214"/>
      <c r="H331" s="216"/>
      <c r="J331" s="216"/>
    </row>
    <row r="332" spans="1:10" s="215" customFormat="1">
      <c r="A332" s="214"/>
      <c r="B332" s="214"/>
      <c r="C332" s="214"/>
      <c r="D332" s="214"/>
      <c r="E332" s="216"/>
      <c r="G332" s="214"/>
      <c r="H332" s="216"/>
      <c r="J332" s="216"/>
    </row>
    <row r="333" spans="1:10" s="215" customFormat="1">
      <c r="A333" s="214"/>
      <c r="B333" s="214"/>
      <c r="C333" s="214"/>
      <c r="D333" s="214"/>
      <c r="E333" s="216"/>
      <c r="G333" s="214"/>
      <c r="H333" s="216"/>
      <c r="J333" s="216"/>
    </row>
    <row r="334" spans="1:10" s="215" customFormat="1">
      <c r="A334" s="214"/>
      <c r="B334" s="214"/>
      <c r="C334" s="214"/>
      <c r="D334" s="214"/>
      <c r="E334" s="216"/>
      <c r="G334" s="214"/>
      <c r="H334" s="216"/>
      <c r="J334" s="216"/>
    </row>
    <row r="335" spans="1:10" s="215" customFormat="1">
      <c r="A335" s="214"/>
      <c r="C335" s="214"/>
      <c r="D335" s="214"/>
      <c r="E335" s="216"/>
      <c r="G335" s="214"/>
      <c r="H335" s="216"/>
      <c r="J335" s="216"/>
    </row>
    <row r="336" spans="1:10" s="215" customFormat="1">
      <c r="A336" s="214"/>
      <c r="B336" s="214"/>
      <c r="C336" s="214"/>
      <c r="D336" s="214"/>
      <c r="E336" s="216"/>
      <c r="G336" s="214"/>
      <c r="H336" s="216"/>
      <c r="J336" s="216"/>
    </row>
    <row r="337" spans="1:10" s="215" customFormat="1">
      <c r="A337" s="214"/>
      <c r="B337" s="214"/>
      <c r="C337" s="214"/>
      <c r="D337" s="214"/>
      <c r="E337" s="216"/>
      <c r="G337" s="214"/>
      <c r="H337" s="216"/>
      <c r="J337" s="216"/>
    </row>
    <row r="338" spans="1:10" s="215" customFormat="1">
      <c r="A338" s="214"/>
      <c r="B338" s="214"/>
      <c r="C338" s="214"/>
      <c r="D338" s="214"/>
      <c r="E338" s="216"/>
      <c r="G338" s="214"/>
      <c r="H338" s="216"/>
      <c r="J338" s="216"/>
    </row>
    <row r="339" spans="1:10" s="215" customFormat="1">
      <c r="A339" s="214"/>
    </row>
    <row r="340" spans="1:10" s="215" customFormat="1">
      <c r="A340" s="214"/>
    </row>
    <row r="341" spans="1:10" s="215" customFormat="1">
      <c r="A341" s="214"/>
    </row>
    <row r="342" spans="1:10" s="215" customFormat="1">
      <c r="A342" s="214"/>
    </row>
    <row r="343" spans="1:10" s="215" customFormat="1">
      <c r="A343" s="214"/>
      <c r="B343" s="214"/>
      <c r="C343" s="214"/>
      <c r="D343" s="214"/>
      <c r="E343" s="216"/>
      <c r="G343" s="214"/>
      <c r="H343" s="216"/>
      <c r="J343" s="216"/>
    </row>
    <row r="344" spans="1:10" s="215" customFormat="1">
      <c r="A344" s="214"/>
      <c r="B344" s="214"/>
      <c r="C344" s="214"/>
      <c r="D344" s="214"/>
      <c r="E344" s="216"/>
      <c r="G344" s="214"/>
      <c r="H344" s="216"/>
      <c r="J344" s="216"/>
    </row>
    <row r="345" spans="1:10" s="215" customFormat="1">
      <c r="A345" s="214"/>
      <c r="B345" s="230"/>
      <c r="C345" s="214"/>
      <c r="D345" s="214"/>
      <c r="E345" s="216"/>
      <c r="G345" s="214"/>
      <c r="H345" s="216"/>
      <c r="J345" s="216"/>
    </row>
    <row r="346" spans="1:10" s="215" customFormat="1">
      <c r="A346" s="214"/>
      <c r="B346" s="230"/>
      <c r="C346" s="214"/>
      <c r="D346" s="214"/>
      <c r="E346" s="216"/>
      <c r="G346" s="214"/>
      <c r="H346" s="216"/>
      <c r="J346" s="216"/>
    </row>
    <row r="347" spans="1:10" s="215" customFormat="1">
      <c r="A347" s="214"/>
      <c r="B347" s="230"/>
      <c r="C347" s="214"/>
      <c r="D347" s="214"/>
      <c r="E347" s="216"/>
      <c r="G347" s="214"/>
      <c r="H347" s="216"/>
      <c r="J347" s="216"/>
    </row>
    <row r="348" spans="1:10" s="215" customFormat="1">
      <c r="A348" s="214"/>
      <c r="B348" s="214"/>
      <c r="C348" s="214"/>
      <c r="D348" s="214"/>
      <c r="E348" s="216"/>
      <c r="G348" s="214"/>
      <c r="H348" s="216"/>
      <c r="J348" s="216"/>
    </row>
    <row r="349" spans="1:10" s="215" customFormat="1">
      <c r="A349" s="214"/>
      <c r="B349" s="214"/>
      <c r="C349" s="214"/>
      <c r="D349" s="214"/>
      <c r="E349" s="216"/>
      <c r="G349" s="214"/>
      <c r="H349" s="216"/>
      <c r="J349" s="216"/>
    </row>
    <row r="350" spans="1:10" s="229" customFormat="1"/>
    <row r="351" spans="1:10" s="229" customFormat="1">
      <c r="B351" s="234"/>
      <c r="G351" s="224"/>
      <c r="H351" s="232"/>
    </row>
    <row r="352" spans="1:10" s="229" customFormat="1">
      <c r="B352" s="234"/>
      <c r="G352" s="224"/>
      <c r="H352" s="232"/>
    </row>
    <row r="353" spans="1:8" ht="15.75">
      <c r="A353" s="196"/>
      <c r="B353" s="234"/>
      <c r="E353" s="189"/>
      <c r="G353" s="224"/>
      <c r="H353" s="225"/>
    </row>
    <row r="355" spans="1:8">
      <c r="A355" s="515"/>
      <c r="G355" s="199"/>
      <c r="H355" s="516"/>
    </row>
    <row r="357" spans="1:8">
      <c r="A357" s="515"/>
      <c r="G357" s="199"/>
      <c r="H357" s="516"/>
    </row>
    <row r="359" spans="1:8">
      <c r="A359" s="515"/>
      <c r="G359" s="199"/>
      <c r="H359" s="516"/>
    </row>
    <row r="361" spans="1:8">
      <c r="A361" s="515"/>
      <c r="G361" s="199"/>
      <c r="H361" s="516"/>
    </row>
    <row r="362" spans="1:8">
      <c r="A362" s="515"/>
      <c r="G362" s="199"/>
      <c r="H362" s="516"/>
    </row>
    <row r="363" spans="1:8">
      <c r="A363" s="515"/>
      <c r="G363" s="199"/>
      <c r="H363" s="516"/>
    </row>
    <row r="365" spans="1:8" s="194" customFormat="1">
      <c r="A365" s="517"/>
      <c r="E365" s="517"/>
      <c r="G365" s="220"/>
      <c r="H365" s="518"/>
    </row>
  </sheetData>
  <pageMargins left="0.74791666666666667" right="0.39374999999999999" top="0.39374999999999999" bottom="0.78749999999999998" header="0.51180555555555562" footer="0.39374999999999999"/>
  <pageSetup paperSize="9" scale="99" orientation="portrait" useFirstPageNumber="1" horizontalDpi="300" verticalDpi="300" r:id="rId1"/>
  <headerFooter alignWithMargins="0">
    <oddFooter>&amp;R&amp;"Arial CE,Regular"list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Ukupna rekapitulacija</vt:lpstr>
      <vt:lpstr>Građevinsko-obrtnički radovi</vt:lpstr>
      <vt:lpstr>Elektroinstalacije</vt:lpstr>
      <vt:lpstr>Termotehničke instalacije</vt:lpstr>
      <vt:lpstr>Hidroinstalacije</vt:lpstr>
      <vt:lpstr>Vatrodojava</vt:lpstr>
      <vt:lpstr>Hidroinstalacije!Print_Area</vt:lpstr>
      <vt:lpstr>'Termotehničke instalacije'!Print_Area</vt:lpstr>
      <vt:lpstr>'Ukupna rekapitulacija'!Print_Area</vt:lpstr>
      <vt:lpstr>Vatrodojava!Print_Area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FRANKA</cp:lastModifiedBy>
  <cp:lastPrinted>2017-01-24T11:08:59Z</cp:lastPrinted>
  <dcterms:created xsi:type="dcterms:W3CDTF">2005-04-18T10:18:21Z</dcterms:created>
  <dcterms:modified xsi:type="dcterms:W3CDTF">2017-01-27T10:49:05Z</dcterms:modified>
</cp:coreProperties>
</file>