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luzbeno\MyDoc\2018\PROGRAM MJERA\MJERE 2018\"/>
    </mc:Choice>
  </mc:AlternateContent>
  <xr:revisionPtr revIDLastSave="0" documentId="8_{D709BBA7-5B23-43F8-8F7E-2C257A82CDCE}" xr6:coauthVersionLast="31" xr6:coauthVersionMax="31" xr10:uidLastSave="{00000000-0000-0000-0000-000000000000}"/>
  <bookViews>
    <workbookView xWindow="0" yWindow="0" windowWidth="28800" windowHeight="12225" xr2:uid="{5B27AD45-7D34-4CCC-B14E-875FD56EEB12}"/>
  </bookViews>
  <sheets>
    <sheet name=" NOVI CJENIK UKUPNO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6" i="1" l="1"/>
  <c r="I186" i="1" s="1"/>
  <c r="H185" i="1"/>
  <c r="I185" i="1" s="1"/>
  <c r="H184" i="1"/>
  <c r="I184" i="1" s="1"/>
  <c r="H183" i="1"/>
  <c r="I183" i="1" s="1"/>
  <c r="H182" i="1"/>
  <c r="I182" i="1" s="1"/>
  <c r="H181" i="1"/>
  <c r="I181" i="1" s="1"/>
  <c r="H180" i="1"/>
  <c r="I180" i="1" s="1"/>
  <c r="H179" i="1"/>
  <c r="I179" i="1" s="1"/>
  <c r="H178" i="1"/>
  <c r="I178" i="1" s="1"/>
  <c r="H150" i="1"/>
  <c r="I150" i="1" s="1"/>
  <c r="H125" i="1"/>
  <c r="I124" i="1"/>
  <c r="H123" i="1"/>
  <c r="I123" i="1" s="1"/>
  <c r="H122" i="1"/>
  <c r="I122" i="1" s="1"/>
  <c r="H121" i="1"/>
  <c r="I121" i="1" s="1"/>
  <c r="H115" i="1"/>
  <c r="I115" i="1" s="1"/>
  <c r="H114" i="1"/>
  <c r="I114" i="1" s="1"/>
  <c r="H111" i="1"/>
  <c r="I111" i="1" s="1"/>
  <c r="H110" i="1"/>
  <c r="I110" i="1" s="1"/>
  <c r="H109" i="1"/>
  <c r="I109" i="1" s="1"/>
  <c r="H108" i="1"/>
  <c r="I108" i="1" s="1"/>
  <c r="H107" i="1"/>
  <c r="I107" i="1" s="1"/>
  <c r="H106" i="1"/>
  <c r="I106" i="1" s="1"/>
  <c r="H105" i="1"/>
  <c r="I105" i="1" s="1"/>
  <c r="H104" i="1"/>
  <c r="I104" i="1" s="1"/>
  <c r="H103" i="1"/>
  <c r="I103" i="1" s="1"/>
  <c r="H102" i="1"/>
  <c r="I102" i="1" s="1"/>
  <c r="H101" i="1"/>
  <c r="I101" i="1" s="1"/>
  <c r="H100" i="1"/>
  <c r="I100" i="1" s="1"/>
  <c r="H99" i="1"/>
  <c r="I99" i="1" s="1"/>
  <c r="H98" i="1"/>
  <c r="I98" i="1" s="1"/>
  <c r="H97" i="1"/>
  <c r="I97" i="1" s="1"/>
  <c r="H96" i="1"/>
  <c r="I96" i="1" s="1"/>
  <c r="H95" i="1"/>
  <c r="I95" i="1" s="1"/>
  <c r="H94" i="1"/>
  <c r="I94" i="1" s="1"/>
  <c r="H93" i="1"/>
  <c r="I93" i="1" s="1"/>
  <c r="H91" i="1"/>
  <c r="I91" i="1" s="1"/>
  <c r="H90" i="1"/>
  <c r="I90" i="1" s="1"/>
  <c r="H89" i="1"/>
  <c r="I89" i="1" s="1"/>
  <c r="H88" i="1"/>
  <c r="I88" i="1" s="1"/>
  <c r="H87" i="1"/>
  <c r="I87" i="1" s="1"/>
  <c r="H86" i="1"/>
  <c r="I86" i="1" s="1"/>
  <c r="H85" i="1"/>
  <c r="I85" i="1" s="1"/>
  <c r="H84" i="1"/>
  <c r="I84" i="1" s="1"/>
  <c r="H83" i="1"/>
  <c r="I83" i="1" s="1"/>
  <c r="H82" i="1"/>
  <c r="I82" i="1" s="1"/>
  <c r="H80" i="1"/>
  <c r="I80" i="1" s="1"/>
  <c r="H79" i="1"/>
  <c r="I79" i="1" s="1"/>
  <c r="H78" i="1"/>
  <c r="I78" i="1" s="1"/>
  <c r="H77" i="1"/>
  <c r="I77" i="1" s="1"/>
  <c r="H71" i="1"/>
  <c r="I71" i="1" s="1"/>
  <c r="H70" i="1"/>
  <c r="I70" i="1" s="1"/>
  <c r="H69" i="1"/>
  <c r="I69" i="1" s="1"/>
  <c r="H68" i="1"/>
  <c r="I68" i="1" s="1"/>
  <c r="H67" i="1"/>
  <c r="I67" i="1" s="1"/>
  <c r="H64" i="1"/>
  <c r="I64" i="1" s="1"/>
  <c r="H63" i="1"/>
  <c r="I63" i="1" s="1"/>
  <c r="H62" i="1"/>
  <c r="I62" i="1" s="1"/>
  <c r="H61" i="1"/>
  <c r="I61" i="1" s="1"/>
  <c r="H60" i="1"/>
  <c r="I60" i="1" s="1"/>
  <c r="H59" i="1"/>
  <c r="I59" i="1" s="1"/>
  <c r="H37" i="1"/>
  <c r="I37" i="1" s="1"/>
  <c r="H35" i="1"/>
  <c r="I35" i="1" s="1"/>
  <c r="H32" i="1"/>
  <c r="I32" i="1" s="1"/>
  <c r="H31" i="1"/>
  <c r="I31" i="1" s="1"/>
  <c r="H28" i="1"/>
  <c r="I28" i="1" s="1"/>
  <c r="H27" i="1"/>
  <c r="I27" i="1" s="1"/>
  <c r="H26" i="1"/>
  <c r="I26" i="1" s="1"/>
  <c r="H25" i="1"/>
  <c r="I25" i="1" s="1"/>
  <c r="H24" i="1"/>
  <c r="I24" i="1" s="1"/>
  <c r="H20" i="1"/>
  <c r="I20" i="1" s="1"/>
  <c r="H19" i="1"/>
  <c r="I19" i="1" s="1"/>
  <c r="H16" i="1"/>
  <c r="I16" i="1" s="1"/>
  <c r="H15" i="1"/>
  <c r="I15" i="1" s="1"/>
</calcChain>
</file>

<file path=xl/sharedStrings.xml><?xml version="1.0" encoding="utf-8"?>
<sst xmlns="http://schemas.openxmlformats.org/spreadsheetml/2006/main" count="459" uniqueCount="326">
  <si>
    <t>EKO - MURVICA d.o.o.</t>
  </si>
  <si>
    <t>Trg Stjepana Radića 1/II</t>
  </si>
  <si>
    <t>REPUBLIKA HRVATSKA</t>
  </si>
  <si>
    <t>CRIKVENICA</t>
  </si>
  <si>
    <t>ŽUPANIJA PRIMORSKO-GORANSKA</t>
  </si>
  <si>
    <t>OIB-58401982639</t>
  </si>
  <si>
    <t>GRAD CRIKVENICA</t>
  </si>
  <si>
    <t>SKUPŠTINA DRUŠTVA</t>
  </si>
  <si>
    <t xml:space="preserve">                                           CJENIK  USLUGA</t>
  </si>
  <si>
    <t>VRSTA  USLUGE</t>
  </si>
  <si>
    <t>1.</t>
  </si>
  <si>
    <t>ODVOZ KOMUNALNOG OTPADA</t>
  </si>
  <si>
    <t>jed. mjere</t>
  </si>
  <si>
    <t>Neto (Kn)</t>
  </si>
  <si>
    <t xml:space="preserve"> PDV( 13%)</t>
  </si>
  <si>
    <t>Bruto (Kn)</t>
  </si>
  <si>
    <t>1.1.</t>
  </si>
  <si>
    <t>KUĆANSTVO</t>
  </si>
  <si>
    <t>1.1.1.</t>
  </si>
  <si>
    <t>Cijena minimalne javne usluge</t>
  </si>
  <si>
    <t>litra</t>
  </si>
  <si>
    <t>1.1.2.</t>
  </si>
  <si>
    <t>Pražnjenje posude</t>
  </si>
  <si>
    <t>1.2.</t>
  </si>
  <si>
    <t>GOSPODARSTVO</t>
  </si>
  <si>
    <t>1.2.1.</t>
  </si>
  <si>
    <t>1.2.2.</t>
  </si>
  <si>
    <t>1.3.</t>
  </si>
  <si>
    <t>OSTALE USLUGE</t>
  </si>
  <si>
    <t>jedinica mjere</t>
  </si>
  <si>
    <t>PDV (25%)</t>
  </si>
  <si>
    <t>1.3.1.</t>
  </si>
  <si>
    <t>Odvoz komunalnog otpada po narudžbi</t>
  </si>
  <si>
    <t>1.3.1.1.</t>
  </si>
  <si>
    <t xml:space="preserve"> - kontejner od 600 - 1100 litara</t>
  </si>
  <si>
    <t>komad</t>
  </si>
  <si>
    <t>1.3.1.2.</t>
  </si>
  <si>
    <r>
      <t xml:space="preserve"> - kontejner od 5 - 7 m</t>
    </r>
    <r>
      <rPr>
        <vertAlign val="superscript"/>
        <sz val="8"/>
        <rFont val="Arial"/>
        <family val="2"/>
        <charset val="238"/>
      </rPr>
      <t>3</t>
    </r>
  </si>
  <si>
    <t>1.3.1.3.</t>
  </si>
  <si>
    <r>
      <t xml:space="preserve"> - preša do 10 m</t>
    </r>
    <r>
      <rPr>
        <vertAlign val="superscript"/>
        <sz val="8"/>
        <rFont val="Arial"/>
        <family val="2"/>
        <charset val="238"/>
      </rPr>
      <t>3</t>
    </r>
  </si>
  <si>
    <t>1.3.1.4.</t>
  </si>
  <si>
    <r>
      <t xml:space="preserve"> - vozilo teret. prostora do 2m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ili do 600 kg-bez utovara</t>
    </r>
  </si>
  <si>
    <t>tura</t>
  </si>
  <si>
    <t>1.3.1.5.</t>
  </si>
  <si>
    <r>
      <t xml:space="preserve"> - vozilo teret. prostora do 6m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ili do 6000 kg-bez utovara</t>
    </r>
  </si>
  <si>
    <t>1.3.2.</t>
  </si>
  <si>
    <t>Najam posuda za otpad</t>
  </si>
  <si>
    <t>1.3.2.1.</t>
  </si>
  <si>
    <r>
      <t xml:space="preserve"> - Kontejner od 5 do 7 m</t>
    </r>
    <r>
      <rPr>
        <vertAlign val="superscript"/>
        <sz val="8"/>
        <rFont val="Arial"/>
        <family val="2"/>
        <charset val="238"/>
      </rPr>
      <t>3</t>
    </r>
  </si>
  <si>
    <t>dan</t>
  </si>
  <si>
    <t>1.3.2.2.</t>
  </si>
  <si>
    <t xml:space="preserve"> - Kontejner od 660 do 1100 litara</t>
  </si>
  <si>
    <t>1.3.3.</t>
  </si>
  <si>
    <t>Preuzimanje otpada bez prijevoza</t>
  </si>
  <si>
    <t>1.3.3.1.</t>
  </si>
  <si>
    <t xml:space="preserve"> - drveni otpad</t>
  </si>
  <si>
    <r>
      <t>m</t>
    </r>
    <r>
      <rPr>
        <vertAlign val="superscript"/>
        <sz val="8"/>
        <rFont val="Arial"/>
        <family val="2"/>
        <charset val="238"/>
      </rPr>
      <t>3</t>
    </r>
  </si>
  <si>
    <t>1.3.4.</t>
  </si>
  <si>
    <t>Jednokratna dostava posude za MKO</t>
  </si>
  <si>
    <t>1.3.4.1</t>
  </si>
  <si>
    <t>Jednokratna dostava posude za skupljanje MKO na kućnu adresu</t>
  </si>
  <si>
    <t>jednokratno</t>
  </si>
  <si>
    <r>
      <t>Napomena:najmanja količina koja se obračunava kod preuzimanja otpada bez prijevoza je 0,5 m</t>
    </r>
    <r>
      <rPr>
        <vertAlign val="superscript"/>
        <sz val="8"/>
        <rFont val="Arial"/>
        <family val="2"/>
        <charset val="238"/>
      </rPr>
      <t>3</t>
    </r>
  </si>
  <si>
    <t>1.4.</t>
  </si>
  <si>
    <t>IZRADA TEHNIČKO TEHNOLOŠKIH UVJETA ZA GRAĐENJE/PRIKLJUČENJE GRAĐEVINE NA KOMUNALNU INFRASTRUKTURU</t>
  </si>
  <si>
    <t>1.4.1.</t>
  </si>
  <si>
    <r>
      <t>Građevine stambene namjene do 70 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(kućanstva) i zgrade gospodarske namjene - koeficijenti 0,35 i 1</t>
    </r>
  </si>
  <si>
    <t>1.4.2.</t>
  </si>
  <si>
    <r>
      <t>Građevine stambene namjene od 71 m</t>
    </r>
    <r>
      <rPr>
        <vertAlign val="superscript"/>
        <sz val="8"/>
        <rFont val="Arial"/>
        <family val="2"/>
        <charset val="238"/>
      </rPr>
      <t xml:space="preserve">2  </t>
    </r>
    <r>
      <rPr>
        <sz val="8"/>
        <rFont val="Arial"/>
        <family val="2"/>
        <charset val="238"/>
      </rPr>
      <t>do 140 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(kućanstva) i zgrade gospodarske namjene - koeficijenti 1,5,2,3</t>
    </r>
  </si>
  <si>
    <t>1.4.3.</t>
  </si>
  <si>
    <r>
      <t>Građevine stambene namjene od 141 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(kućanstva) i zgrade gospodarske namjene - koeficijenti 4,5,6</t>
    </r>
  </si>
  <si>
    <t xml:space="preserve">Napomena:  Za cijene pod točkom 1.4.-kriteriji za obračun sukladni su odredbama Odluke o načinu plaćanja komunalne usluge </t>
  </si>
  <si>
    <t>("Službene novine" PGŽ br. 21. od 15.05.2013)</t>
  </si>
  <si>
    <t xml:space="preserve">2. </t>
  </si>
  <si>
    <t>GROBLJANSKE NAKNADE I USLUGE</t>
  </si>
  <si>
    <t>2.1.</t>
  </si>
  <si>
    <t>GODIŠNJE GROBLJANSKE NAKNADE</t>
  </si>
  <si>
    <t>2.1.1.</t>
  </si>
  <si>
    <r>
      <t>Grob veličine do 2 m</t>
    </r>
    <r>
      <rPr>
        <vertAlign val="superscript"/>
        <sz val="8"/>
        <rFont val="Arial"/>
        <family val="2"/>
        <charset val="238"/>
      </rPr>
      <t>2</t>
    </r>
  </si>
  <si>
    <t>2.1.2.</t>
  </si>
  <si>
    <r>
      <t>Grob veličine od 2,01 - 3 m</t>
    </r>
    <r>
      <rPr>
        <vertAlign val="superscript"/>
        <sz val="8"/>
        <rFont val="Arial"/>
        <family val="2"/>
        <charset val="238"/>
      </rPr>
      <t>2</t>
    </r>
  </si>
  <si>
    <t>2.1.3.</t>
  </si>
  <si>
    <r>
      <t>Grob veličine od 3,01 - 4 m</t>
    </r>
    <r>
      <rPr>
        <vertAlign val="superscript"/>
        <sz val="8"/>
        <rFont val="Arial"/>
        <family val="2"/>
        <charset val="238"/>
      </rPr>
      <t>2</t>
    </r>
  </si>
  <si>
    <t>2.1.4.</t>
  </si>
  <si>
    <r>
      <t>Grob veličine od 4,01 - 5 m</t>
    </r>
    <r>
      <rPr>
        <vertAlign val="superscript"/>
        <sz val="8"/>
        <rFont val="Arial"/>
        <family val="2"/>
        <charset val="238"/>
      </rPr>
      <t>2</t>
    </r>
  </si>
  <si>
    <t>2.1.5.</t>
  </si>
  <si>
    <r>
      <t>Za svaki započeti m</t>
    </r>
    <r>
      <rPr>
        <vertAlign val="superscript"/>
        <sz val="8"/>
        <rFont val="Arial"/>
        <family val="2"/>
        <charset val="238"/>
      </rPr>
      <t xml:space="preserve">2 </t>
    </r>
    <r>
      <rPr>
        <sz val="8"/>
        <rFont val="Arial"/>
        <family val="2"/>
        <charset val="238"/>
      </rPr>
      <t>preko 5 m</t>
    </r>
    <r>
      <rPr>
        <vertAlign val="superscript"/>
        <sz val="8"/>
        <rFont val="Arial"/>
        <family val="2"/>
        <charset val="238"/>
      </rPr>
      <t>2</t>
    </r>
  </si>
  <si>
    <r>
      <t>m</t>
    </r>
    <r>
      <rPr>
        <vertAlign val="superscript"/>
        <sz val="8"/>
        <rFont val="Arial"/>
        <family val="2"/>
        <charset val="238"/>
      </rPr>
      <t>2</t>
    </r>
  </si>
  <si>
    <t>2.1.6.</t>
  </si>
  <si>
    <t>Naknada za niše</t>
  </si>
  <si>
    <t>2.2.</t>
  </si>
  <si>
    <t>OTKUPNINE ZA GROBNA MJESTA</t>
  </si>
  <si>
    <t>2.2.1.</t>
  </si>
  <si>
    <t>Otkupnina za nišu - jednostruka</t>
  </si>
  <si>
    <t>2.2.2.</t>
  </si>
  <si>
    <t>Otkupnina za nišu - dvostruka</t>
  </si>
  <si>
    <t>2.2.3.</t>
  </si>
  <si>
    <t>Otkupnina za nišu za urnu</t>
  </si>
  <si>
    <t>2.2.4.</t>
  </si>
  <si>
    <t>Otkupnina za grobnice - jednostruke</t>
  </si>
  <si>
    <t>2.2.5.</t>
  </si>
  <si>
    <t>Otkupnina za grobnice - dvostruke</t>
  </si>
  <si>
    <t>2.3.</t>
  </si>
  <si>
    <t>GROBLJANSKE USLUGE</t>
  </si>
  <si>
    <t>2.3.1.</t>
  </si>
  <si>
    <t>Skidanje i montaža mramorne pokrovne ploče grobnice</t>
  </si>
  <si>
    <t>2.3.2.</t>
  </si>
  <si>
    <t>Skidanje i montaža mramorne pokrovne ploče grobnice sa niše</t>
  </si>
  <si>
    <t>2.3.3.</t>
  </si>
  <si>
    <t>Iskop, ukop i zatrpavanje u zemlju do 140 cm dubine</t>
  </si>
  <si>
    <t>2.3.4.</t>
  </si>
  <si>
    <t>Iskop, ukop i zatrpavanje u zemlju preko 140 cm dubine</t>
  </si>
  <si>
    <t>2.3.5.</t>
  </si>
  <si>
    <t>Formiranje zemljanog humka s odvozom viška zemlje</t>
  </si>
  <si>
    <t>2.3.6.</t>
  </si>
  <si>
    <t>Uređenje grobnog mjesta nakon ukopa</t>
  </si>
  <si>
    <t>2.3.7.</t>
  </si>
  <si>
    <t>Manji popravci grobnog mjesta(popravak okvira,ljepljenje)</t>
  </si>
  <si>
    <t>2.3.8.</t>
  </si>
  <si>
    <t>Ukop u grobnicu</t>
  </si>
  <si>
    <t>2.3.9.</t>
  </si>
  <si>
    <t>Ukop u nišu</t>
  </si>
  <si>
    <t>2.3.10.</t>
  </si>
  <si>
    <t>Ekshumacija do 5 godina nakon posljednjeg ukopa</t>
  </si>
  <si>
    <t>2.3.11.</t>
  </si>
  <si>
    <t>Ekshumacija od 5 do 10 godina nakon posljednjeg ukopa</t>
  </si>
  <si>
    <t>2.3.12.</t>
  </si>
  <si>
    <t>Ekshumacija iznad 10 godina nakon posljednjeg ukopa</t>
  </si>
  <si>
    <t>2.3.13.</t>
  </si>
  <si>
    <t xml:space="preserve">Preuzimanje pokojnika  </t>
  </si>
  <si>
    <t>2.3.14.</t>
  </si>
  <si>
    <t>Oblačenje pokojnika</t>
  </si>
  <si>
    <t>2.3.15.</t>
  </si>
  <si>
    <t>Preuzimanje pokojnika - nesreće,udesi,teško pristupačan teren i sl.</t>
  </si>
  <si>
    <t>2.3.16.</t>
  </si>
  <si>
    <t>Preuzimanje pokojnika - od trećih osoba</t>
  </si>
  <si>
    <t>2.3.17.</t>
  </si>
  <si>
    <t>Ostale sitne usluge koje nisu taksativno navedene u cjeniku</t>
  </si>
  <si>
    <t>2.3.18.</t>
  </si>
  <si>
    <t>Priprema pogrebne opreme</t>
  </si>
  <si>
    <t>2.3.19.</t>
  </si>
  <si>
    <t>Nošenje pokojnika po nosiocu</t>
  </si>
  <si>
    <t>2.3.20.</t>
  </si>
  <si>
    <t>Nošenje urne</t>
  </si>
  <si>
    <t>2.3.21.</t>
  </si>
  <si>
    <t>Jednokratko korištenje mrtvačnice</t>
  </si>
  <si>
    <t>2.3.22.</t>
  </si>
  <si>
    <t>Korištenje prostorije za seciranje</t>
  </si>
  <si>
    <t>2.3.23.</t>
  </si>
  <si>
    <t>Korištenje limenog sanduka</t>
  </si>
  <si>
    <t>2.3.24.</t>
  </si>
  <si>
    <t>Korištenje depozitorija</t>
  </si>
  <si>
    <t>2.3.25.</t>
  </si>
  <si>
    <t>Lemljenje limenog sanduka</t>
  </si>
  <si>
    <t>2.3.26.</t>
  </si>
  <si>
    <t>Tiskanje osmrtnica (po komadu)</t>
  </si>
  <si>
    <t>2.3.27.</t>
  </si>
  <si>
    <t>Korištenje razglasa (po komadu)</t>
  </si>
  <si>
    <t>2.3.28.</t>
  </si>
  <si>
    <t>Sakupljanje starih kostiju u grobu</t>
  </si>
  <si>
    <t>2.3.29.</t>
  </si>
  <si>
    <t>Izrada sprovodnice</t>
  </si>
  <si>
    <t>2.3.30.</t>
  </si>
  <si>
    <t>Izrada sprovodnice za prijevoz u inozemstvo plus pristojbe bez troškova Konzulata</t>
  </si>
  <si>
    <t>2.3.31.</t>
  </si>
  <si>
    <t>Izrada izvoda iz grobnog očevidnika</t>
  </si>
  <si>
    <t>2.3.32.</t>
  </si>
  <si>
    <t>Zamjena dotrajalog križa ili piramide</t>
  </si>
  <si>
    <t>2.3.33.</t>
  </si>
  <si>
    <t>Smještaj umrlog u lijes</t>
  </si>
  <si>
    <t>2.3.34.</t>
  </si>
  <si>
    <t>Smještaj umrlog na odar u mrtvačnici</t>
  </si>
  <si>
    <t>2.3.35.</t>
  </si>
  <si>
    <t>Izdavanje raznih potvrda, izjava i slično</t>
  </si>
  <si>
    <t>2.4.</t>
  </si>
  <si>
    <t>PRIJEVOZ POKOJNIKA</t>
  </si>
  <si>
    <t>2.4.1.</t>
  </si>
  <si>
    <t>Prijevoz na području Grada Crikvenice i/ili do 60 km</t>
  </si>
  <si>
    <t>2.4.2.</t>
  </si>
  <si>
    <t>Prijevoz na području Grada Crikv.(po km) i/ili preko 60 km</t>
  </si>
  <si>
    <t>km</t>
  </si>
  <si>
    <t>2.4.3.</t>
  </si>
  <si>
    <t>Prijevoz pokojnika van granica RH(po km)</t>
  </si>
  <si>
    <t xml:space="preserve">Napomena: usluge nedjeljom i praznikom obračunavaju se 50% više </t>
  </si>
  <si>
    <t>2.5.</t>
  </si>
  <si>
    <t>NAKNADE ZA IZVOĐENJE RADOVA NA GROBLJU</t>
  </si>
  <si>
    <t>2.5.1.</t>
  </si>
  <si>
    <t>Izdavanje odobrenja i nadzor za manje popravke grobova i grobnica</t>
  </si>
  <si>
    <t>2.5.2.</t>
  </si>
  <si>
    <t>Izdavanje odobrenja i nadzor kod izrade betonskih i kamenih okvira</t>
  </si>
  <si>
    <t>2.5.3.</t>
  </si>
  <si>
    <t>Izdavanje odobrenja i nadzor kod izrade okvira sa pokrovom</t>
  </si>
  <si>
    <t>2.5.4.</t>
  </si>
  <si>
    <t>Izdavanje odobrenja i nadzor kod izrade grobnica veličine 1 groba</t>
  </si>
  <si>
    <t>2.5.5.</t>
  </si>
  <si>
    <t>Izdavanje odobrenja i nadzor kod izrade grobnica veličine 2 groba</t>
  </si>
  <si>
    <t>3.</t>
  </si>
  <si>
    <t>ZELENA I SUVENIR TRŽNICA</t>
  </si>
  <si>
    <t>3.1.</t>
  </si>
  <si>
    <t>CIJENE USLUGA NA ZELENOJ TRŽNICI</t>
  </si>
  <si>
    <t>3.1.1.</t>
  </si>
  <si>
    <t>Dnevno korištenje balans vage na tržnici</t>
  </si>
  <si>
    <t>3.1.2.</t>
  </si>
  <si>
    <t>Dnevna prodaja robe na podu tržnice</t>
  </si>
  <si>
    <t>3.1.3.</t>
  </si>
  <si>
    <t>Dnevna prodaja robe iz vozila</t>
  </si>
  <si>
    <t>vozilo</t>
  </si>
  <si>
    <t>3.1.4.</t>
  </si>
  <si>
    <t>Dnevno korištenje tržnog stola - natkriveni dio</t>
  </si>
  <si>
    <t>3.1.5.</t>
  </si>
  <si>
    <t>Dnevno korištenje tržnog stola - nenatkriveni dio</t>
  </si>
  <si>
    <t>3.1.6.</t>
  </si>
  <si>
    <t>Dnevno korištenje tržnog mjesta - prodaja ribe</t>
  </si>
  <si>
    <t>3.1.7.</t>
  </si>
  <si>
    <t>Dnevno korištenje suncobrana</t>
  </si>
  <si>
    <t>3.1.8.</t>
  </si>
  <si>
    <t>Dnevna rezervacija stola - natkriveni dio</t>
  </si>
  <si>
    <t>3.1.9.</t>
  </si>
  <si>
    <t>Dnevna rezervacija stola - nenatkriveni dio</t>
  </si>
  <si>
    <t>3.1.10.</t>
  </si>
  <si>
    <t>Dnevno korištenje rashladne vitrine za animalne proizvode</t>
  </si>
  <si>
    <t>3.1.11.</t>
  </si>
  <si>
    <t>Dnevno korištenje rashladnog uređaja</t>
  </si>
  <si>
    <t>kašeta</t>
  </si>
  <si>
    <t>3.1.12.</t>
  </si>
  <si>
    <t>Dnevno korištenje skladišnog prostora</t>
  </si>
  <si>
    <t>4.</t>
  </si>
  <si>
    <t>CIJENE U ORGANIZACIJSKOJ JEDINICI ODRŽAVANJE JAVNIH I ZELENIH POVRŠINA</t>
  </si>
  <si>
    <t>4.1.</t>
  </si>
  <si>
    <t>USLUGE VOZILA I STROJEVA</t>
  </si>
  <si>
    <t>4.1.1.</t>
  </si>
  <si>
    <t>Čistilica za čišćenje ulica</t>
  </si>
  <si>
    <t>sat</t>
  </si>
  <si>
    <t>4.1.2.</t>
  </si>
  <si>
    <r>
      <t>Vozilo zapremine teretnog prostora 2 m</t>
    </r>
    <r>
      <rPr>
        <vertAlign val="superscript"/>
        <sz val="8"/>
        <rFont val="Arial"/>
        <family val="2"/>
        <charset val="238"/>
      </rPr>
      <t>2</t>
    </r>
  </si>
  <si>
    <t>4.1.3.</t>
  </si>
  <si>
    <t>Cisterna za pranje i zalijevanje</t>
  </si>
  <si>
    <t>4.1.4.</t>
  </si>
  <si>
    <t>Kamion sa dizalicom</t>
  </si>
  <si>
    <t>4.1.5.</t>
  </si>
  <si>
    <t>Visokotlačni stroj</t>
  </si>
  <si>
    <t>4.1.6.</t>
  </si>
  <si>
    <t>Hidr. radna stanica</t>
  </si>
  <si>
    <t>4.1.7.</t>
  </si>
  <si>
    <t>Korištenje specijalnog multifunkcionalnog vozila</t>
  </si>
  <si>
    <t>5.</t>
  </si>
  <si>
    <t>CIJENE RADNOG SATA DJELATNIKA</t>
  </si>
  <si>
    <t>5.1.</t>
  </si>
  <si>
    <t>PK radnik-čistač, radnik na odvozu otpada, asanator kanal., pomoćni radnik</t>
  </si>
  <si>
    <t>5.2.</t>
  </si>
  <si>
    <t>PK radnik - grobar</t>
  </si>
  <si>
    <t>5.3.</t>
  </si>
  <si>
    <t>KV radnik - vozač,zidar,pitur,vrtlar,mjernik,tržni naplaćivač</t>
  </si>
  <si>
    <t>5.4.</t>
  </si>
  <si>
    <t>VK radnik - bravar,električar,mehaničar,domar,poslovođa</t>
  </si>
  <si>
    <t>5.5.</t>
  </si>
  <si>
    <t>VSS radnik - rukovoditelj RJ,pravnik,samostalni referent</t>
  </si>
  <si>
    <t>Napomena: Cijene pod točkom 6. uvećavaju se za 50% u slučaju rada van radnog vremena, nedjeljom i praznikom</t>
  </si>
  <si>
    <t>6.</t>
  </si>
  <si>
    <t>GRADSKA SPORTSKA DVORANA</t>
  </si>
  <si>
    <t>6.1.</t>
  </si>
  <si>
    <t>USLUGE SPORTSKOG PROGRAMA DVORANE</t>
  </si>
  <si>
    <t>6.1.1.</t>
  </si>
  <si>
    <t>Teretana poslijepodne 8 dolazaka</t>
  </si>
  <si>
    <t>paket</t>
  </si>
  <si>
    <t>6.1.2.</t>
  </si>
  <si>
    <t>Teretana poslijepodne 12 dolazaka</t>
  </si>
  <si>
    <t>6.1.3.</t>
  </si>
  <si>
    <t>Teretana poslijepodne 16 dolazaka</t>
  </si>
  <si>
    <t>6.1.4.</t>
  </si>
  <si>
    <t>Teretana poslijepodne 20 dolazaka</t>
  </si>
  <si>
    <t>6.1.5.</t>
  </si>
  <si>
    <t>Teretana poslijepodne 24 dolazaka</t>
  </si>
  <si>
    <t>6.1.6.</t>
  </si>
  <si>
    <t xml:space="preserve">Teretana poslijepodne </t>
  </si>
  <si>
    <t>6.1.7.</t>
  </si>
  <si>
    <t>Individualni program u teretani</t>
  </si>
  <si>
    <t>6.1.8.</t>
  </si>
  <si>
    <t>Korištenje velike dvorane</t>
  </si>
  <si>
    <t>6.1.9.</t>
  </si>
  <si>
    <t>Korištenje male sportske dvorane</t>
  </si>
  <si>
    <t>6.1.10.</t>
  </si>
  <si>
    <t>Korištenje "skladišta"</t>
  </si>
  <si>
    <t>Napomena: Pravo na popust ostvaruju učenici, studenti i obitelji - 3 člana</t>
  </si>
  <si>
    <t>6.2.</t>
  </si>
  <si>
    <t>CJENIK OGLASNOG PROSTORA</t>
  </si>
  <si>
    <t>6.2.1.</t>
  </si>
  <si>
    <t>Oglasni prostor iza glavne tribine 2x1 m</t>
  </si>
  <si>
    <t>godišnje</t>
  </si>
  <si>
    <t>6.2.2.</t>
  </si>
  <si>
    <t>Oglasni prostor nasuprot gledališta 2,5x2 m</t>
  </si>
  <si>
    <t>6.2.3.</t>
  </si>
  <si>
    <t>Oglasni prostor iza rukometnog gola 2x1 m</t>
  </si>
  <si>
    <t>6.2.4.</t>
  </si>
  <si>
    <t>Oglasni prostor na parketu igrališta - krug na centru</t>
  </si>
  <si>
    <t>6.2.5.</t>
  </si>
  <si>
    <t>Oglasni prostor na parketu igrališta - uz reket 1,5x1 m</t>
  </si>
  <si>
    <t>6.2.6.</t>
  </si>
  <si>
    <t>Oglasni prostor na parketu igrališta - u šestercu 5x1 m</t>
  </si>
  <si>
    <t>6.2.7.</t>
  </si>
  <si>
    <t xml:space="preserve">Oglasni prostor nasuprot gledališta 3,5x2,8 m </t>
  </si>
  <si>
    <t>mjesečno</t>
  </si>
  <si>
    <t>6.2.8.</t>
  </si>
  <si>
    <t>Oglasni prostor iza rukometnog gola 4x3 m</t>
  </si>
  <si>
    <t>6.2.9.</t>
  </si>
  <si>
    <t>Oglasni prostor nasuprot gledališta 2x2 m</t>
  </si>
  <si>
    <t>7.1.</t>
  </si>
  <si>
    <t>7.1.1.</t>
  </si>
  <si>
    <t>Korištenje WC-a (kabina)</t>
  </si>
  <si>
    <t>7.1.2.</t>
  </si>
  <si>
    <t>Korištenje WC-a (pisoar)</t>
  </si>
  <si>
    <t>NAPOMENE:</t>
  </si>
  <si>
    <t xml:space="preserve">Za usluge dvorane kod organiziranih grupa za korisnike van područja Grada Crikvenice može se sklopiti ugovor sa </t>
  </si>
  <si>
    <t>drugačijom naknadom od propisanog Cjenika</t>
  </si>
  <si>
    <t xml:space="preserve">Cijene se usklađuju u slučaju porasta cijena na malo iznad 5% na temelju podataka Državnog zavoda za statistiku </t>
  </si>
  <si>
    <t>Republike Hrvatske.</t>
  </si>
  <si>
    <t>Gradonačelnik:</t>
  </si>
  <si>
    <t>Direktor EKO - MURVICA d.o.o.</t>
  </si>
  <si>
    <t>Damir Rukavina, v.r.</t>
  </si>
  <si>
    <t>Lovorko Gržac v.r.</t>
  </si>
  <si>
    <t xml:space="preserve">U slučaju porasta cijena na malo iznad 5% na temelju podataka Državnog zavoda za statistiku pokreće se postupak usklađenja </t>
  </si>
  <si>
    <t>cijena</t>
  </si>
  <si>
    <t xml:space="preserve">                                      od 01.06.2018. godine</t>
  </si>
  <si>
    <t>Cjenik se primjenjuje od 01.06.2018. godine</t>
  </si>
  <si>
    <t>Suglasnost na Cjenik dana _____________.2018.godine.</t>
  </si>
  <si>
    <t>Cijena pod točkom 1.2.1. umanjuje se za 30% pojedinim gospodarskim subjektima u slučaju ispunjenja uvjeta iz čl. 57 st. 1. Odluke o načinu pružanja javne usluge prikupljanja miješanog komunalnog otpada i biorazgradivog komunalnog otpada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</si>
</sst>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u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color rgb="FFFF0000"/>
      <name val="Arial"/>
      <family val="2"/>
      <charset val="238"/>
    </font>
    <font>
      <sz val="11"/>
      <color rgb="FFFF0000"/>
      <name val="Calibri"/>
      <family val="2"/>
      <scheme val="minor"/>
    </font>
    <font>
      <b/>
      <sz val="8"/>
      <color rgb="FFFF0000"/>
      <name val="Arial"/>
      <family val="2"/>
      <charset val="238"/>
    </font>
    <font>
      <sz val="9"/>
      <color theme="1"/>
      <name val="Calibri"/>
      <family val="2"/>
      <scheme val="minor"/>
    </font>
    <font>
      <b/>
      <u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Fill="1" applyBorder="1" applyAlignment="1">
      <alignment horizontal="center"/>
    </xf>
    <xf numFmtId="4" fontId="1" fillId="0" borderId="0" xfId="0" applyNumberFormat="1" applyFont="1" applyFill="1" applyBorder="1"/>
    <xf numFmtId="0" fontId="1" fillId="2" borderId="0" xfId="0" applyFont="1" applyFill="1"/>
    <xf numFmtId="0" fontId="1" fillId="0" borderId="0" xfId="0" applyFont="1" applyFill="1" applyBorder="1"/>
    <xf numFmtId="4" fontId="5" fillId="0" borderId="0" xfId="0" applyNumberFormat="1" applyFont="1" applyFill="1" applyBorder="1"/>
    <xf numFmtId="0" fontId="5" fillId="0" borderId="0" xfId="0" applyFont="1" applyFill="1" applyBorder="1"/>
    <xf numFmtId="0" fontId="1" fillId="0" borderId="0" xfId="0" applyFont="1" applyAlignment="1">
      <alignment vertical="center"/>
    </xf>
    <xf numFmtId="0" fontId="2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4" fontId="1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4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5" fillId="0" borderId="0" xfId="0" applyFont="1" applyFill="1" applyBorder="1" applyAlignment="1"/>
    <xf numFmtId="0" fontId="6" fillId="0" borderId="0" xfId="0" applyFont="1" applyFill="1" applyBorder="1" applyAlignment="1"/>
    <xf numFmtId="0" fontId="7" fillId="0" borderId="0" xfId="0" applyFont="1" applyFill="1" applyBorder="1" applyAlignment="1">
      <alignment horizontal="right" wrapText="1"/>
    </xf>
    <xf numFmtId="0" fontId="8" fillId="0" borderId="0" xfId="0" applyFont="1" applyFill="1" applyBorder="1" applyAlignment="1"/>
    <xf numFmtId="0" fontId="2" fillId="0" borderId="0" xfId="0" applyFont="1" applyFill="1" applyBorder="1" applyAlignment="1">
      <alignment horizontal="right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1" fillId="0" borderId="0" xfId="0" applyFont="1" applyFill="1" applyBorder="1" applyAlignment="1">
      <alignment wrapText="1"/>
    </xf>
    <xf numFmtId="4" fontId="1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9" fillId="0" borderId="0" xfId="0" applyFont="1" applyFill="1" applyBorder="1"/>
    <xf numFmtId="0" fontId="1" fillId="0" borderId="0" xfId="0" applyFont="1" applyBorder="1"/>
    <xf numFmtId="0" fontId="1" fillId="2" borderId="0" xfId="0" applyFont="1" applyFill="1" applyBorder="1"/>
    <xf numFmtId="0" fontId="1" fillId="0" borderId="0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wrapText="1"/>
    </xf>
    <xf numFmtId="14" fontId="1" fillId="0" borderId="0" xfId="0" applyNumberFormat="1" applyFont="1" applyFill="1" applyBorder="1" applyAlignment="1">
      <alignment horizontal="left" vertical="center"/>
    </xf>
    <xf numFmtId="14" fontId="1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/>
    <xf numFmtId="4" fontId="1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/>
    <xf numFmtId="0" fontId="3" fillId="0" borderId="0" xfId="0" applyFont="1" applyFill="1" applyBorder="1" applyAlignment="1">
      <alignment wrapText="1"/>
    </xf>
    <xf numFmtId="2" fontId="1" fillId="0" borderId="0" xfId="0" applyNumberFormat="1" applyFont="1" applyFill="1" applyBorder="1" applyAlignment="1">
      <alignment horizontal="left" vertical="center"/>
    </xf>
    <xf numFmtId="2" fontId="0" fillId="0" borderId="0" xfId="0" applyNumberFormat="1" applyFill="1" applyBorder="1" applyAlignment="1">
      <alignment horizontal="left" vertical="center"/>
    </xf>
    <xf numFmtId="14" fontId="1" fillId="0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wrapText="1"/>
    </xf>
    <xf numFmtId="2" fontId="1" fillId="0" borderId="0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B4D84-B41F-4BD3-9B93-865CCE0929E6}">
  <dimension ref="A1:J209"/>
  <sheetViews>
    <sheetView tabSelected="1" workbookViewId="0">
      <selection activeCell="B11" sqref="B11"/>
    </sheetView>
  </sheetViews>
  <sheetFormatPr defaultRowHeight="11.25" x14ac:dyDescent="0.2"/>
  <cols>
    <col min="1" max="1" width="4.140625" style="5" customWidth="1"/>
    <col min="2" max="2" width="1.140625" style="5" customWidth="1"/>
    <col min="3" max="3" width="1.5703125" style="5" customWidth="1"/>
    <col min="4" max="4" width="1.85546875" style="5" customWidth="1"/>
    <col min="5" max="5" width="41" style="5" customWidth="1"/>
    <col min="6" max="6" width="12" style="5" customWidth="1"/>
    <col min="7" max="8" width="8.85546875" style="5"/>
    <col min="9" max="9" width="9.7109375" style="5" customWidth="1"/>
    <col min="10" max="10" width="8.85546875" style="35"/>
    <col min="11" max="171" width="8.85546875" style="1"/>
    <col min="172" max="172" width="4.140625" style="1" customWidth="1"/>
    <col min="173" max="173" width="0.85546875" style="1" customWidth="1"/>
    <col min="174" max="174" width="1.7109375" style="1" customWidth="1"/>
    <col min="175" max="175" width="2.140625" style="1" customWidth="1"/>
    <col min="176" max="176" width="39" style="1" customWidth="1"/>
    <col min="177" max="177" width="11.42578125" style="1" customWidth="1"/>
    <col min="178" max="178" width="10.7109375" style="1" customWidth="1"/>
    <col min="179" max="179" width="8" style="1" customWidth="1"/>
    <col min="180" max="180" width="9.42578125" style="1" customWidth="1"/>
    <col min="181" max="427" width="8.85546875" style="1"/>
    <col min="428" max="428" width="4.140625" style="1" customWidth="1"/>
    <col min="429" max="429" width="0.85546875" style="1" customWidth="1"/>
    <col min="430" max="430" width="1.7109375" style="1" customWidth="1"/>
    <col min="431" max="431" width="2.140625" style="1" customWidth="1"/>
    <col min="432" max="432" width="39" style="1" customWidth="1"/>
    <col min="433" max="433" width="11.42578125" style="1" customWidth="1"/>
    <col min="434" max="434" width="10.7109375" style="1" customWidth="1"/>
    <col min="435" max="435" width="8" style="1" customWidth="1"/>
    <col min="436" max="436" width="9.42578125" style="1" customWidth="1"/>
    <col min="437" max="683" width="8.85546875" style="1"/>
    <col min="684" max="684" width="4.140625" style="1" customWidth="1"/>
    <col min="685" max="685" width="0.85546875" style="1" customWidth="1"/>
    <col min="686" max="686" width="1.7109375" style="1" customWidth="1"/>
    <col min="687" max="687" width="2.140625" style="1" customWidth="1"/>
    <col min="688" max="688" width="39" style="1" customWidth="1"/>
    <col min="689" max="689" width="11.42578125" style="1" customWidth="1"/>
    <col min="690" max="690" width="10.7109375" style="1" customWidth="1"/>
    <col min="691" max="691" width="8" style="1" customWidth="1"/>
    <col min="692" max="692" width="9.42578125" style="1" customWidth="1"/>
    <col min="693" max="939" width="8.85546875" style="1"/>
    <col min="940" max="940" width="4.140625" style="1" customWidth="1"/>
    <col min="941" max="941" width="0.85546875" style="1" customWidth="1"/>
    <col min="942" max="942" width="1.7109375" style="1" customWidth="1"/>
    <col min="943" max="943" width="2.140625" style="1" customWidth="1"/>
    <col min="944" max="944" width="39" style="1" customWidth="1"/>
    <col min="945" max="945" width="11.42578125" style="1" customWidth="1"/>
    <col min="946" max="946" width="10.7109375" style="1" customWidth="1"/>
    <col min="947" max="947" width="8" style="1" customWidth="1"/>
    <col min="948" max="948" width="9.42578125" style="1" customWidth="1"/>
    <col min="949" max="1195" width="8.85546875" style="1"/>
    <col min="1196" max="1196" width="4.140625" style="1" customWidth="1"/>
    <col min="1197" max="1197" width="0.85546875" style="1" customWidth="1"/>
    <col min="1198" max="1198" width="1.7109375" style="1" customWidth="1"/>
    <col min="1199" max="1199" width="2.140625" style="1" customWidth="1"/>
    <col min="1200" max="1200" width="39" style="1" customWidth="1"/>
    <col min="1201" max="1201" width="11.42578125" style="1" customWidth="1"/>
    <col min="1202" max="1202" width="10.7109375" style="1" customWidth="1"/>
    <col min="1203" max="1203" width="8" style="1" customWidth="1"/>
    <col min="1204" max="1204" width="9.42578125" style="1" customWidth="1"/>
    <col min="1205" max="1451" width="8.85546875" style="1"/>
    <col min="1452" max="1452" width="4.140625" style="1" customWidth="1"/>
    <col min="1453" max="1453" width="0.85546875" style="1" customWidth="1"/>
    <col min="1454" max="1454" width="1.7109375" style="1" customWidth="1"/>
    <col min="1455" max="1455" width="2.140625" style="1" customWidth="1"/>
    <col min="1456" max="1456" width="39" style="1" customWidth="1"/>
    <col min="1457" max="1457" width="11.42578125" style="1" customWidth="1"/>
    <col min="1458" max="1458" width="10.7109375" style="1" customWidth="1"/>
    <col min="1459" max="1459" width="8" style="1" customWidth="1"/>
    <col min="1460" max="1460" width="9.42578125" style="1" customWidth="1"/>
    <col min="1461" max="1707" width="8.85546875" style="1"/>
    <col min="1708" max="1708" width="4.140625" style="1" customWidth="1"/>
    <col min="1709" max="1709" width="0.85546875" style="1" customWidth="1"/>
    <col min="1710" max="1710" width="1.7109375" style="1" customWidth="1"/>
    <col min="1711" max="1711" width="2.140625" style="1" customWidth="1"/>
    <col min="1712" max="1712" width="39" style="1" customWidth="1"/>
    <col min="1713" max="1713" width="11.42578125" style="1" customWidth="1"/>
    <col min="1714" max="1714" width="10.7109375" style="1" customWidth="1"/>
    <col min="1715" max="1715" width="8" style="1" customWidth="1"/>
    <col min="1716" max="1716" width="9.42578125" style="1" customWidth="1"/>
    <col min="1717" max="1963" width="8.85546875" style="1"/>
    <col min="1964" max="1964" width="4.140625" style="1" customWidth="1"/>
    <col min="1965" max="1965" width="0.85546875" style="1" customWidth="1"/>
    <col min="1966" max="1966" width="1.7109375" style="1" customWidth="1"/>
    <col min="1967" max="1967" width="2.140625" style="1" customWidth="1"/>
    <col min="1968" max="1968" width="39" style="1" customWidth="1"/>
    <col min="1969" max="1969" width="11.42578125" style="1" customWidth="1"/>
    <col min="1970" max="1970" width="10.7109375" style="1" customWidth="1"/>
    <col min="1971" max="1971" width="8" style="1" customWidth="1"/>
    <col min="1972" max="1972" width="9.42578125" style="1" customWidth="1"/>
    <col min="1973" max="2219" width="8.85546875" style="1"/>
    <col min="2220" max="2220" width="4.140625" style="1" customWidth="1"/>
    <col min="2221" max="2221" width="0.85546875" style="1" customWidth="1"/>
    <col min="2222" max="2222" width="1.7109375" style="1" customWidth="1"/>
    <col min="2223" max="2223" width="2.140625" style="1" customWidth="1"/>
    <col min="2224" max="2224" width="39" style="1" customWidth="1"/>
    <col min="2225" max="2225" width="11.42578125" style="1" customWidth="1"/>
    <col min="2226" max="2226" width="10.7109375" style="1" customWidth="1"/>
    <col min="2227" max="2227" width="8" style="1" customWidth="1"/>
    <col min="2228" max="2228" width="9.42578125" style="1" customWidth="1"/>
    <col min="2229" max="2475" width="8.85546875" style="1"/>
    <col min="2476" max="2476" width="4.140625" style="1" customWidth="1"/>
    <col min="2477" max="2477" width="0.85546875" style="1" customWidth="1"/>
    <col min="2478" max="2478" width="1.7109375" style="1" customWidth="1"/>
    <col min="2479" max="2479" width="2.140625" style="1" customWidth="1"/>
    <col min="2480" max="2480" width="39" style="1" customWidth="1"/>
    <col min="2481" max="2481" width="11.42578125" style="1" customWidth="1"/>
    <col min="2482" max="2482" width="10.7109375" style="1" customWidth="1"/>
    <col min="2483" max="2483" width="8" style="1" customWidth="1"/>
    <col min="2484" max="2484" width="9.42578125" style="1" customWidth="1"/>
    <col min="2485" max="2731" width="8.85546875" style="1"/>
    <col min="2732" max="2732" width="4.140625" style="1" customWidth="1"/>
    <col min="2733" max="2733" width="0.85546875" style="1" customWidth="1"/>
    <col min="2734" max="2734" width="1.7109375" style="1" customWidth="1"/>
    <col min="2735" max="2735" width="2.140625" style="1" customWidth="1"/>
    <col min="2736" max="2736" width="39" style="1" customWidth="1"/>
    <col min="2737" max="2737" width="11.42578125" style="1" customWidth="1"/>
    <col min="2738" max="2738" width="10.7109375" style="1" customWidth="1"/>
    <col min="2739" max="2739" width="8" style="1" customWidth="1"/>
    <col min="2740" max="2740" width="9.42578125" style="1" customWidth="1"/>
    <col min="2741" max="2987" width="8.85546875" style="1"/>
    <col min="2988" max="2988" width="4.140625" style="1" customWidth="1"/>
    <col min="2989" max="2989" width="0.85546875" style="1" customWidth="1"/>
    <col min="2990" max="2990" width="1.7109375" style="1" customWidth="1"/>
    <col min="2991" max="2991" width="2.140625" style="1" customWidth="1"/>
    <col min="2992" max="2992" width="39" style="1" customWidth="1"/>
    <col min="2993" max="2993" width="11.42578125" style="1" customWidth="1"/>
    <col min="2994" max="2994" width="10.7109375" style="1" customWidth="1"/>
    <col min="2995" max="2995" width="8" style="1" customWidth="1"/>
    <col min="2996" max="2996" width="9.42578125" style="1" customWidth="1"/>
    <col min="2997" max="3243" width="8.85546875" style="1"/>
    <col min="3244" max="3244" width="4.140625" style="1" customWidth="1"/>
    <col min="3245" max="3245" width="0.85546875" style="1" customWidth="1"/>
    <col min="3246" max="3246" width="1.7109375" style="1" customWidth="1"/>
    <col min="3247" max="3247" width="2.140625" style="1" customWidth="1"/>
    <col min="3248" max="3248" width="39" style="1" customWidth="1"/>
    <col min="3249" max="3249" width="11.42578125" style="1" customWidth="1"/>
    <col min="3250" max="3250" width="10.7109375" style="1" customWidth="1"/>
    <col min="3251" max="3251" width="8" style="1" customWidth="1"/>
    <col min="3252" max="3252" width="9.42578125" style="1" customWidth="1"/>
    <col min="3253" max="3499" width="8.85546875" style="1"/>
    <col min="3500" max="3500" width="4.140625" style="1" customWidth="1"/>
    <col min="3501" max="3501" width="0.85546875" style="1" customWidth="1"/>
    <col min="3502" max="3502" width="1.7109375" style="1" customWidth="1"/>
    <col min="3503" max="3503" width="2.140625" style="1" customWidth="1"/>
    <col min="3504" max="3504" width="39" style="1" customWidth="1"/>
    <col min="3505" max="3505" width="11.42578125" style="1" customWidth="1"/>
    <col min="3506" max="3506" width="10.7109375" style="1" customWidth="1"/>
    <col min="3507" max="3507" width="8" style="1" customWidth="1"/>
    <col min="3508" max="3508" width="9.42578125" style="1" customWidth="1"/>
    <col min="3509" max="3755" width="8.85546875" style="1"/>
    <col min="3756" max="3756" width="4.140625" style="1" customWidth="1"/>
    <col min="3757" max="3757" width="0.85546875" style="1" customWidth="1"/>
    <col min="3758" max="3758" width="1.7109375" style="1" customWidth="1"/>
    <col min="3759" max="3759" width="2.140625" style="1" customWidth="1"/>
    <col min="3760" max="3760" width="39" style="1" customWidth="1"/>
    <col min="3761" max="3761" width="11.42578125" style="1" customWidth="1"/>
    <col min="3762" max="3762" width="10.7109375" style="1" customWidth="1"/>
    <col min="3763" max="3763" width="8" style="1" customWidth="1"/>
    <col min="3764" max="3764" width="9.42578125" style="1" customWidth="1"/>
    <col min="3765" max="4011" width="8.85546875" style="1"/>
    <col min="4012" max="4012" width="4.140625" style="1" customWidth="1"/>
    <col min="4013" max="4013" width="0.85546875" style="1" customWidth="1"/>
    <col min="4014" max="4014" width="1.7109375" style="1" customWidth="1"/>
    <col min="4015" max="4015" width="2.140625" style="1" customWidth="1"/>
    <col min="4016" max="4016" width="39" style="1" customWidth="1"/>
    <col min="4017" max="4017" width="11.42578125" style="1" customWidth="1"/>
    <col min="4018" max="4018" width="10.7109375" style="1" customWidth="1"/>
    <col min="4019" max="4019" width="8" style="1" customWidth="1"/>
    <col min="4020" max="4020" width="9.42578125" style="1" customWidth="1"/>
    <col min="4021" max="4267" width="8.85546875" style="1"/>
    <col min="4268" max="4268" width="4.140625" style="1" customWidth="1"/>
    <col min="4269" max="4269" width="0.85546875" style="1" customWidth="1"/>
    <col min="4270" max="4270" width="1.7109375" style="1" customWidth="1"/>
    <col min="4271" max="4271" width="2.140625" style="1" customWidth="1"/>
    <col min="4272" max="4272" width="39" style="1" customWidth="1"/>
    <col min="4273" max="4273" width="11.42578125" style="1" customWidth="1"/>
    <col min="4274" max="4274" width="10.7109375" style="1" customWidth="1"/>
    <col min="4275" max="4275" width="8" style="1" customWidth="1"/>
    <col min="4276" max="4276" width="9.42578125" style="1" customWidth="1"/>
    <col min="4277" max="4523" width="8.85546875" style="1"/>
    <col min="4524" max="4524" width="4.140625" style="1" customWidth="1"/>
    <col min="4525" max="4525" width="0.85546875" style="1" customWidth="1"/>
    <col min="4526" max="4526" width="1.7109375" style="1" customWidth="1"/>
    <col min="4527" max="4527" width="2.140625" style="1" customWidth="1"/>
    <col min="4528" max="4528" width="39" style="1" customWidth="1"/>
    <col min="4529" max="4529" width="11.42578125" style="1" customWidth="1"/>
    <col min="4530" max="4530" width="10.7109375" style="1" customWidth="1"/>
    <col min="4531" max="4531" width="8" style="1" customWidth="1"/>
    <col min="4532" max="4532" width="9.42578125" style="1" customWidth="1"/>
    <col min="4533" max="4779" width="8.85546875" style="1"/>
    <col min="4780" max="4780" width="4.140625" style="1" customWidth="1"/>
    <col min="4781" max="4781" width="0.85546875" style="1" customWidth="1"/>
    <col min="4782" max="4782" width="1.7109375" style="1" customWidth="1"/>
    <col min="4783" max="4783" width="2.140625" style="1" customWidth="1"/>
    <col min="4784" max="4784" width="39" style="1" customWidth="1"/>
    <col min="4785" max="4785" width="11.42578125" style="1" customWidth="1"/>
    <col min="4786" max="4786" width="10.7109375" style="1" customWidth="1"/>
    <col min="4787" max="4787" width="8" style="1" customWidth="1"/>
    <col min="4788" max="4788" width="9.42578125" style="1" customWidth="1"/>
    <col min="4789" max="5035" width="8.85546875" style="1"/>
    <col min="5036" max="5036" width="4.140625" style="1" customWidth="1"/>
    <col min="5037" max="5037" width="0.85546875" style="1" customWidth="1"/>
    <col min="5038" max="5038" width="1.7109375" style="1" customWidth="1"/>
    <col min="5039" max="5039" width="2.140625" style="1" customWidth="1"/>
    <col min="5040" max="5040" width="39" style="1" customWidth="1"/>
    <col min="5041" max="5041" width="11.42578125" style="1" customWidth="1"/>
    <col min="5042" max="5042" width="10.7109375" style="1" customWidth="1"/>
    <col min="5043" max="5043" width="8" style="1" customWidth="1"/>
    <col min="5044" max="5044" width="9.42578125" style="1" customWidth="1"/>
    <col min="5045" max="5291" width="8.85546875" style="1"/>
    <col min="5292" max="5292" width="4.140625" style="1" customWidth="1"/>
    <col min="5293" max="5293" width="0.85546875" style="1" customWidth="1"/>
    <col min="5294" max="5294" width="1.7109375" style="1" customWidth="1"/>
    <col min="5295" max="5295" width="2.140625" style="1" customWidth="1"/>
    <col min="5296" max="5296" width="39" style="1" customWidth="1"/>
    <col min="5297" max="5297" width="11.42578125" style="1" customWidth="1"/>
    <col min="5298" max="5298" width="10.7109375" style="1" customWidth="1"/>
    <col min="5299" max="5299" width="8" style="1" customWidth="1"/>
    <col min="5300" max="5300" width="9.42578125" style="1" customWidth="1"/>
    <col min="5301" max="5547" width="8.85546875" style="1"/>
    <col min="5548" max="5548" width="4.140625" style="1" customWidth="1"/>
    <col min="5549" max="5549" width="0.85546875" style="1" customWidth="1"/>
    <col min="5550" max="5550" width="1.7109375" style="1" customWidth="1"/>
    <col min="5551" max="5551" width="2.140625" style="1" customWidth="1"/>
    <col min="5552" max="5552" width="39" style="1" customWidth="1"/>
    <col min="5553" max="5553" width="11.42578125" style="1" customWidth="1"/>
    <col min="5554" max="5554" width="10.7109375" style="1" customWidth="1"/>
    <col min="5555" max="5555" width="8" style="1" customWidth="1"/>
    <col min="5556" max="5556" width="9.42578125" style="1" customWidth="1"/>
    <col min="5557" max="5803" width="8.85546875" style="1"/>
    <col min="5804" max="5804" width="4.140625" style="1" customWidth="1"/>
    <col min="5805" max="5805" width="0.85546875" style="1" customWidth="1"/>
    <col min="5806" max="5806" width="1.7109375" style="1" customWidth="1"/>
    <col min="5807" max="5807" width="2.140625" style="1" customWidth="1"/>
    <col min="5808" max="5808" width="39" style="1" customWidth="1"/>
    <col min="5809" max="5809" width="11.42578125" style="1" customWidth="1"/>
    <col min="5810" max="5810" width="10.7109375" style="1" customWidth="1"/>
    <col min="5811" max="5811" width="8" style="1" customWidth="1"/>
    <col min="5812" max="5812" width="9.42578125" style="1" customWidth="1"/>
    <col min="5813" max="6059" width="8.85546875" style="1"/>
    <col min="6060" max="6060" width="4.140625" style="1" customWidth="1"/>
    <col min="6061" max="6061" width="0.85546875" style="1" customWidth="1"/>
    <col min="6062" max="6062" width="1.7109375" style="1" customWidth="1"/>
    <col min="6063" max="6063" width="2.140625" style="1" customWidth="1"/>
    <col min="6064" max="6064" width="39" style="1" customWidth="1"/>
    <col min="6065" max="6065" width="11.42578125" style="1" customWidth="1"/>
    <col min="6066" max="6066" width="10.7109375" style="1" customWidth="1"/>
    <col min="6067" max="6067" width="8" style="1" customWidth="1"/>
    <col min="6068" max="6068" width="9.42578125" style="1" customWidth="1"/>
    <col min="6069" max="6315" width="8.85546875" style="1"/>
    <col min="6316" max="6316" width="4.140625" style="1" customWidth="1"/>
    <col min="6317" max="6317" width="0.85546875" style="1" customWidth="1"/>
    <col min="6318" max="6318" width="1.7109375" style="1" customWidth="1"/>
    <col min="6319" max="6319" width="2.140625" style="1" customWidth="1"/>
    <col min="6320" max="6320" width="39" style="1" customWidth="1"/>
    <col min="6321" max="6321" width="11.42578125" style="1" customWidth="1"/>
    <col min="6322" max="6322" width="10.7109375" style="1" customWidth="1"/>
    <col min="6323" max="6323" width="8" style="1" customWidth="1"/>
    <col min="6324" max="6324" width="9.42578125" style="1" customWidth="1"/>
    <col min="6325" max="6571" width="8.85546875" style="1"/>
    <col min="6572" max="6572" width="4.140625" style="1" customWidth="1"/>
    <col min="6573" max="6573" width="0.85546875" style="1" customWidth="1"/>
    <col min="6574" max="6574" width="1.7109375" style="1" customWidth="1"/>
    <col min="6575" max="6575" width="2.140625" style="1" customWidth="1"/>
    <col min="6576" max="6576" width="39" style="1" customWidth="1"/>
    <col min="6577" max="6577" width="11.42578125" style="1" customWidth="1"/>
    <col min="6578" max="6578" width="10.7109375" style="1" customWidth="1"/>
    <col min="6579" max="6579" width="8" style="1" customWidth="1"/>
    <col min="6580" max="6580" width="9.42578125" style="1" customWidth="1"/>
    <col min="6581" max="6827" width="8.85546875" style="1"/>
    <col min="6828" max="6828" width="4.140625" style="1" customWidth="1"/>
    <col min="6829" max="6829" width="0.85546875" style="1" customWidth="1"/>
    <col min="6830" max="6830" width="1.7109375" style="1" customWidth="1"/>
    <col min="6831" max="6831" width="2.140625" style="1" customWidth="1"/>
    <col min="6832" max="6832" width="39" style="1" customWidth="1"/>
    <col min="6833" max="6833" width="11.42578125" style="1" customWidth="1"/>
    <col min="6834" max="6834" width="10.7109375" style="1" customWidth="1"/>
    <col min="6835" max="6835" width="8" style="1" customWidth="1"/>
    <col min="6836" max="6836" width="9.42578125" style="1" customWidth="1"/>
    <col min="6837" max="7083" width="8.85546875" style="1"/>
    <col min="7084" max="7084" width="4.140625" style="1" customWidth="1"/>
    <col min="7085" max="7085" width="0.85546875" style="1" customWidth="1"/>
    <col min="7086" max="7086" width="1.7109375" style="1" customWidth="1"/>
    <col min="7087" max="7087" width="2.140625" style="1" customWidth="1"/>
    <col min="7088" max="7088" width="39" style="1" customWidth="1"/>
    <col min="7089" max="7089" width="11.42578125" style="1" customWidth="1"/>
    <col min="7090" max="7090" width="10.7109375" style="1" customWidth="1"/>
    <col min="7091" max="7091" width="8" style="1" customWidth="1"/>
    <col min="7092" max="7092" width="9.42578125" style="1" customWidth="1"/>
    <col min="7093" max="7339" width="8.85546875" style="1"/>
    <col min="7340" max="7340" width="4.140625" style="1" customWidth="1"/>
    <col min="7341" max="7341" width="0.85546875" style="1" customWidth="1"/>
    <col min="7342" max="7342" width="1.7109375" style="1" customWidth="1"/>
    <col min="7343" max="7343" width="2.140625" style="1" customWidth="1"/>
    <col min="7344" max="7344" width="39" style="1" customWidth="1"/>
    <col min="7345" max="7345" width="11.42578125" style="1" customWidth="1"/>
    <col min="7346" max="7346" width="10.7109375" style="1" customWidth="1"/>
    <col min="7347" max="7347" width="8" style="1" customWidth="1"/>
    <col min="7348" max="7348" width="9.42578125" style="1" customWidth="1"/>
    <col min="7349" max="7595" width="8.85546875" style="1"/>
    <col min="7596" max="7596" width="4.140625" style="1" customWidth="1"/>
    <col min="7597" max="7597" width="0.85546875" style="1" customWidth="1"/>
    <col min="7598" max="7598" width="1.7109375" style="1" customWidth="1"/>
    <col min="7599" max="7599" width="2.140625" style="1" customWidth="1"/>
    <col min="7600" max="7600" width="39" style="1" customWidth="1"/>
    <col min="7601" max="7601" width="11.42578125" style="1" customWidth="1"/>
    <col min="7602" max="7602" width="10.7109375" style="1" customWidth="1"/>
    <col min="7603" max="7603" width="8" style="1" customWidth="1"/>
    <col min="7604" max="7604" width="9.42578125" style="1" customWidth="1"/>
    <col min="7605" max="7851" width="8.85546875" style="1"/>
    <col min="7852" max="7852" width="4.140625" style="1" customWidth="1"/>
    <col min="7853" max="7853" width="0.85546875" style="1" customWidth="1"/>
    <col min="7854" max="7854" width="1.7109375" style="1" customWidth="1"/>
    <col min="7855" max="7855" width="2.140625" style="1" customWidth="1"/>
    <col min="7856" max="7856" width="39" style="1" customWidth="1"/>
    <col min="7857" max="7857" width="11.42578125" style="1" customWidth="1"/>
    <col min="7858" max="7858" width="10.7109375" style="1" customWidth="1"/>
    <col min="7859" max="7859" width="8" style="1" customWidth="1"/>
    <col min="7860" max="7860" width="9.42578125" style="1" customWidth="1"/>
    <col min="7861" max="8107" width="8.85546875" style="1"/>
    <col min="8108" max="8108" width="4.140625" style="1" customWidth="1"/>
    <col min="8109" max="8109" width="0.85546875" style="1" customWidth="1"/>
    <col min="8110" max="8110" width="1.7109375" style="1" customWidth="1"/>
    <col min="8111" max="8111" width="2.140625" style="1" customWidth="1"/>
    <col min="8112" max="8112" width="39" style="1" customWidth="1"/>
    <col min="8113" max="8113" width="11.42578125" style="1" customWidth="1"/>
    <col min="8114" max="8114" width="10.7109375" style="1" customWidth="1"/>
    <col min="8115" max="8115" width="8" style="1" customWidth="1"/>
    <col min="8116" max="8116" width="9.42578125" style="1" customWidth="1"/>
    <col min="8117" max="8363" width="8.85546875" style="1"/>
    <col min="8364" max="8364" width="4.140625" style="1" customWidth="1"/>
    <col min="8365" max="8365" width="0.85546875" style="1" customWidth="1"/>
    <col min="8366" max="8366" width="1.7109375" style="1" customWidth="1"/>
    <col min="8367" max="8367" width="2.140625" style="1" customWidth="1"/>
    <col min="8368" max="8368" width="39" style="1" customWidth="1"/>
    <col min="8369" max="8369" width="11.42578125" style="1" customWidth="1"/>
    <col min="8370" max="8370" width="10.7109375" style="1" customWidth="1"/>
    <col min="8371" max="8371" width="8" style="1" customWidth="1"/>
    <col min="8372" max="8372" width="9.42578125" style="1" customWidth="1"/>
    <col min="8373" max="8619" width="8.85546875" style="1"/>
    <col min="8620" max="8620" width="4.140625" style="1" customWidth="1"/>
    <col min="8621" max="8621" width="0.85546875" style="1" customWidth="1"/>
    <col min="8622" max="8622" width="1.7109375" style="1" customWidth="1"/>
    <col min="8623" max="8623" width="2.140625" style="1" customWidth="1"/>
    <col min="8624" max="8624" width="39" style="1" customWidth="1"/>
    <col min="8625" max="8625" width="11.42578125" style="1" customWidth="1"/>
    <col min="8626" max="8626" width="10.7109375" style="1" customWidth="1"/>
    <col min="8627" max="8627" width="8" style="1" customWidth="1"/>
    <col min="8628" max="8628" width="9.42578125" style="1" customWidth="1"/>
    <col min="8629" max="8875" width="8.85546875" style="1"/>
    <col min="8876" max="8876" width="4.140625" style="1" customWidth="1"/>
    <col min="8877" max="8877" width="0.85546875" style="1" customWidth="1"/>
    <col min="8878" max="8878" width="1.7109375" style="1" customWidth="1"/>
    <col min="8879" max="8879" width="2.140625" style="1" customWidth="1"/>
    <col min="8880" max="8880" width="39" style="1" customWidth="1"/>
    <col min="8881" max="8881" width="11.42578125" style="1" customWidth="1"/>
    <col min="8882" max="8882" width="10.7109375" style="1" customWidth="1"/>
    <col min="8883" max="8883" width="8" style="1" customWidth="1"/>
    <col min="8884" max="8884" width="9.42578125" style="1" customWidth="1"/>
    <col min="8885" max="9131" width="8.85546875" style="1"/>
    <col min="9132" max="9132" width="4.140625" style="1" customWidth="1"/>
    <col min="9133" max="9133" width="0.85546875" style="1" customWidth="1"/>
    <col min="9134" max="9134" width="1.7109375" style="1" customWidth="1"/>
    <col min="9135" max="9135" width="2.140625" style="1" customWidth="1"/>
    <col min="9136" max="9136" width="39" style="1" customWidth="1"/>
    <col min="9137" max="9137" width="11.42578125" style="1" customWidth="1"/>
    <col min="9138" max="9138" width="10.7109375" style="1" customWidth="1"/>
    <col min="9139" max="9139" width="8" style="1" customWidth="1"/>
    <col min="9140" max="9140" width="9.42578125" style="1" customWidth="1"/>
    <col min="9141" max="9387" width="8.85546875" style="1"/>
    <col min="9388" max="9388" width="4.140625" style="1" customWidth="1"/>
    <col min="9389" max="9389" width="0.85546875" style="1" customWidth="1"/>
    <col min="9390" max="9390" width="1.7109375" style="1" customWidth="1"/>
    <col min="9391" max="9391" width="2.140625" style="1" customWidth="1"/>
    <col min="9392" max="9392" width="39" style="1" customWidth="1"/>
    <col min="9393" max="9393" width="11.42578125" style="1" customWidth="1"/>
    <col min="9394" max="9394" width="10.7109375" style="1" customWidth="1"/>
    <col min="9395" max="9395" width="8" style="1" customWidth="1"/>
    <col min="9396" max="9396" width="9.42578125" style="1" customWidth="1"/>
    <col min="9397" max="9643" width="8.85546875" style="1"/>
    <col min="9644" max="9644" width="4.140625" style="1" customWidth="1"/>
    <col min="9645" max="9645" width="0.85546875" style="1" customWidth="1"/>
    <col min="9646" max="9646" width="1.7109375" style="1" customWidth="1"/>
    <col min="9647" max="9647" width="2.140625" style="1" customWidth="1"/>
    <col min="9648" max="9648" width="39" style="1" customWidth="1"/>
    <col min="9649" max="9649" width="11.42578125" style="1" customWidth="1"/>
    <col min="9650" max="9650" width="10.7109375" style="1" customWidth="1"/>
    <col min="9651" max="9651" width="8" style="1" customWidth="1"/>
    <col min="9652" max="9652" width="9.42578125" style="1" customWidth="1"/>
    <col min="9653" max="9899" width="8.85546875" style="1"/>
    <col min="9900" max="9900" width="4.140625" style="1" customWidth="1"/>
    <col min="9901" max="9901" width="0.85546875" style="1" customWidth="1"/>
    <col min="9902" max="9902" width="1.7109375" style="1" customWidth="1"/>
    <col min="9903" max="9903" width="2.140625" style="1" customWidth="1"/>
    <col min="9904" max="9904" width="39" style="1" customWidth="1"/>
    <col min="9905" max="9905" width="11.42578125" style="1" customWidth="1"/>
    <col min="9906" max="9906" width="10.7109375" style="1" customWidth="1"/>
    <col min="9907" max="9907" width="8" style="1" customWidth="1"/>
    <col min="9908" max="9908" width="9.42578125" style="1" customWidth="1"/>
    <col min="9909" max="10155" width="8.85546875" style="1"/>
    <col min="10156" max="10156" width="4.140625" style="1" customWidth="1"/>
    <col min="10157" max="10157" width="0.85546875" style="1" customWidth="1"/>
    <col min="10158" max="10158" width="1.7109375" style="1" customWidth="1"/>
    <col min="10159" max="10159" width="2.140625" style="1" customWidth="1"/>
    <col min="10160" max="10160" width="39" style="1" customWidth="1"/>
    <col min="10161" max="10161" width="11.42578125" style="1" customWidth="1"/>
    <col min="10162" max="10162" width="10.7109375" style="1" customWidth="1"/>
    <col min="10163" max="10163" width="8" style="1" customWidth="1"/>
    <col min="10164" max="10164" width="9.42578125" style="1" customWidth="1"/>
    <col min="10165" max="10411" width="8.85546875" style="1"/>
    <col min="10412" max="10412" width="4.140625" style="1" customWidth="1"/>
    <col min="10413" max="10413" width="0.85546875" style="1" customWidth="1"/>
    <col min="10414" max="10414" width="1.7109375" style="1" customWidth="1"/>
    <col min="10415" max="10415" width="2.140625" style="1" customWidth="1"/>
    <col min="10416" max="10416" width="39" style="1" customWidth="1"/>
    <col min="10417" max="10417" width="11.42578125" style="1" customWidth="1"/>
    <col min="10418" max="10418" width="10.7109375" style="1" customWidth="1"/>
    <col min="10419" max="10419" width="8" style="1" customWidth="1"/>
    <col min="10420" max="10420" width="9.42578125" style="1" customWidth="1"/>
    <col min="10421" max="10667" width="8.85546875" style="1"/>
    <col min="10668" max="10668" width="4.140625" style="1" customWidth="1"/>
    <col min="10669" max="10669" width="0.85546875" style="1" customWidth="1"/>
    <col min="10670" max="10670" width="1.7109375" style="1" customWidth="1"/>
    <col min="10671" max="10671" width="2.140625" style="1" customWidth="1"/>
    <col min="10672" max="10672" width="39" style="1" customWidth="1"/>
    <col min="10673" max="10673" width="11.42578125" style="1" customWidth="1"/>
    <col min="10674" max="10674" width="10.7109375" style="1" customWidth="1"/>
    <col min="10675" max="10675" width="8" style="1" customWidth="1"/>
    <col min="10676" max="10676" width="9.42578125" style="1" customWidth="1"/>
    <col min="10677" max="10923" width="8.85546875" style="1"/>
    <col min="10924" max="10924" width="4.140625" style="1" customWidth="1"/>
    <col min="10925" max="10925" width="0.85546875" style="1" customWidth="1"/>
    <col min="10926" max="10926" width="1.7109375" style="1" customWidth="1"/>
    <col min="10927" max="10927" width="2.140625" style="1" customWidth="1"/>
    <col min="10928" max="10928" width="39" style="1" customWidth="1"/>
    <col min="10929" max="10929" width="11.42578125" style="1" customWidth="1"/>
    <col min="10930" max="10930" width="10.7109375" style="1" customWidth="1"/>
    <col min="10931" max="10931" width="8" style="1" customWidth="1"/>
    <col min="10932" max="10932" width="9.42578125" style="1" customWidth="1"/>
    <col min="10933" max="11179" width="8.85546875" style="1"/>
    <col min="11180" max="11180" width="4.140625" style="1" customWidth="1"/>
    <col min="11181" max="11181" width="0.85546875" style="1" customWidth="1"/>
    <col min="11182" max="11182" width="1.7109375" style="1" customWidth="1"/>
    <col min="11183" max="11183" width="2.140625" style="1" customWidth="1"/>
    <col min="11184" max="11184" width="39" style="1" customWidth="1"/>
    <col min="11185" max="11185" width="11.42578125" style="1" customWidth="1"/>
    <col min="11186" max="11186" width="10.7109375" style="1" customWidth="1"/>
    <col min="11187" max="11187" width="8" style="1" customWidth="1"/>
    <col min="11188" max="11188" width="9.42578125" style="1" customWidth="1"/>
    <col min="11189" max="11435" width="8.85546875" style="1"/>
    <col min="11436" max="11436" width="4.140625" style="1" customWidth="1"/>
    <col min="11437" max="11437" width="0.85546875" style="1" customWidth="1"/>
    <col min="11438" max="11438" width="1.7109375" style="1" customWidth="1"/>
    <col min="11439" max="11439" width="2.140625" style="1" customWidth="1"/>
    <col min="11440" max="11440" width="39" style="1" customWidth="1"/>
    <col min="11441" max="11441" width="11.42578125" style="1" customWidth="1"/>
    <col min="11442" max="11442" width="10.7109375" style="1" customWidth="1"/>
    <col min="11443" max="11443" width="8" style="1" customWidth="1"/>
    <col min="11444" max="11444" width="9.42578125" style="1" customWidth="1"/>
    <col min="11445" max="11691" width="8.85546875" style="1"/>
    <col min="11692" max="11692" width="4.140625" style="1" customWidth="1"/>
    <col min="11693" max="11693" width="0.85546875" style="1" customWidth="1"/>
    <col min="11694" max="11694" width="1.7109375" style="1" customWidth="1"/>
    <col min="11695" max="11695" width="2.140625" style="1" customWidth="1"/>
    <col min="11696" max="11696" width="39" style="1" customWidth="1"/>
    <col min="11697" max="11697" width="11.42578125" style="1" customWidth="1"/>
    <col min="11698" max="11698" width="10.7109375" style="1" customWidth="1"/>
    <col min="11699" max="11699" width="8" style="1" customWidth="1"/>
    <col min="11700" max="11700" width="9.42578125" style="1" customWidth="1"/>
    <col min="11701" max="11947" width="8.85546875" style="1"/>
    <col min="11948" max="11948" width="4.140625" style="1" customWidth="1"/>
    <col min="11949" max="11949" width="0.85546875" style="1" customWidth="1"/>
    <col min="11950" max="11950" width="1.7109375" style="1" customWidth="1"/>
    <col min="11951" max="11951" width="2.140625" style="1" customWidth="1"/>
    <col min="11952" max="11952" width="39" style="1" customWidth="1"/>
    <col min="11953" max="11953" width="11.42578125" style="1" customWidth="1"/>
    <col min="11954" max="11954" width="10.7109375" style="1" customWidth="1"/>
    <col min="11955" max="11955" width="8" style="1" customWidth="1"/>
    <col min="11956" max="11956" width="9.42578125" style="1" customWidth="1"/>
    <col min="11957" max="12203" width="8.85546875" style="1"/>
    <col min="12204" max="12204" width="4.140625" style="1" customWidth="1"/>
    <col min="12205" max="12205" width="0.85546875" style="1" customWidth="1"/>
    <col min="12206" max="12206" width="1.7109375" style="1" customWidth="1"/>
    <col min="12207" max="12207" width="2.140625" style="1" customWidth="1"/>
    <col min="12208" max="12208" width="39" style="1" customWidth="1"/>
    <col min="12209" max="12209" width="11.42578125" style="1" customWidth="1"/>
    <col min="12210" max="12210" width="10.7109375" style="1" customWidth="1"/>
    <col min="12211" max="12211" width="8" style="1" customWidth="1"/>
    <col min="12212" max="12212" width="9.42578125" style="1" customWidth="1"/>
    <col min="12213" max="12459" width="8.85546875" style="1"/>
    <col min="12460" max="12460" width="4.140625" style="1" customWidth="1"/>
    <col min="12461" max="12461" width="0.85546875" style="1" customWidth="1"/>
    <col min="12462" max="12462" width="1.7109375" style="1" customWidth="1"/>
    <col min="12463" max="12463" width="2.140625" style="1" customWidth="1"/>
    <col min="12464" max="12464" width="39" style="1" customWidth="1"/>
    <col min="12465" max="12465" width="11.42578125" style="1" customWidth="1"/>
    <col min="12466" max="12466" width="10.7109375" style="1" customWidth="1"/>
    <col min="12467" max="12467" width="8" style="1" customWidth="1"/>
    <col min="12468" max="12468" width="9.42578125" style="1" customWidth="1"/>
    <col min="12469" max="12715" width="8.85546875" style="1"/>
    <col min="12716" max="12716" width="4.140625" style="1" customWidth="1"/>
    <col min="12717" max="12717" width="0.85546875" style="1" customWidth="1"/>
    <col min="12718" max="12718" width="1.7109375" style="1" customWidth="1"/>
    <col min="12719" max="12719" width="2.140625" style="1" customWidth="1"/>
    <col min="12720" max="12720" width="39" style="1" customWidth="1"/>
    <col min="12721" max="12721" width="11.42578125" style="1" customWidth="1"/>
    <col min="12722" max="12722" width="10.7109375" style="1" customWidth="1"/>
    <col min="12723" max="12723" width="8" style="1" customWidth="1"/>
    <col min="12724" max="12724" width="9.42578125" style="1" customWidth="1"/>
    <col min="12725" max="12971" width="8.85546875" style="1"/>
    <col min="12972" max="12972" width="4.140625" style="1" customWidth="1"/>
    <col min="12973" max="12973" width="0.85546875" style="1" customWidth="1"/>
    <col min="12974" max="12974" width="1.7109375" style="1" customWidth="1"/>
    <col min="12975" max="12975" width="2.140625" style="1" customWidth="1"/>
    <col min="12976" max="12976" width="39" style="1" customWidth="1"/>
    <col min="12977" max="12977" width="11.42578125" style="1" customWidth="1"/>
    <col min="12978" max="12978" width="10.7109375" style="1" customWidth="1"/>
    <col min="12979" max="12979" width="8" style="1" customWidth="1"/>
    <col min="12980" max="12980" width="9.42578125" style="1" customWidth="1"/>
    <col min="12981" max="13227" width="8.85546875" style="1"/>
    <col min="13228" max="13228" width="4.140625" style="1" customWidth="1"/>
    <col min="13229" max="13229" width="0.85546875" style="1" customWidth="1"/>
    <col min="13230" max="13230" width="1.7109375" style="1" customWidth="1"/>
    <col min="13231" max="13231" width="2.140625" style="1" customWidth="1"/>
    <col min="13232" max="13232" width="39" style="1" customWidth="1"/>
    <col min="13233" max="13233" width="11.42578125" style="1" customWidth="1"/>
    <col min="13234" max="13234" width="10.7109375" style="1" customWidth="1"/>
    <col min="13235" max="13235" width="8" style="1" customWidth="1"/>
    <col min="13236" max="13236" width="9.42578125" style="1" customWidth="1"/>
    <col min="13237" max="13483" width="8.85546875" style="1"/>
    <col min="13484" max="13484" width="4.140625" style="1" customWidth="1"/>
    <col min="13485" max="13485" width="0.85546875" style="1" customWidth="1"/>
    <col min="13486" max="13486" width="1.7109375" style="1" customWidth="1"/>
    <col min="13487" max="13487" width="2.140625" style="1" customWidth="1"/>
    <col min="13488" max="13488" width="39" style="1" customWidth="1"/>
    <col min="13489" max="13489" width="11.42578125" style="1" customWidth="1"/>
    <col min="13490" max="13490" width="10.7109375" style="1" customWidth="1"/>
    <col min="13491" max="13491" width="8" style="1" customWidth="1"/>
    <col min="13492" max="13492" width="9.42578125" style="1" customWidth="1"/>
    <col min="13493" max="13739" width="8.85546875" style="1"/>
    <col min="13740" max="13740" width="4.140625" style="1" customWidth="1"/>
    <col min="13741" max="13741" width="0.85546875" style="1" customWidth="1"/>
    <col min="13742" max="13742" width="1.7109375" style="1" customWidth="1"/>
    <col min="13743" max="13743" width="2.140625" style="1" customWidth="1"/>
    <col min="13744" max="13744" width="39" style="1" customWidth="1"/>
    <col min="13745" max="13745" width="11.42578125" style="1" customWidth="1"/>
    <col min="13746" max="13746" width="10.7109375" style="1" customWidth="1"/>
    <col min="13747" max="13747" width="8" style="1" customWidth="1"/>
    <col min="13748" max="13748" width="9.42578125" style="1" customWidth="1"/>
    <col min="13749" max="13995" width="8.85546875" style="1"/>
    <col min="13996" max="13996" width="4.140625" style="1" customWidth="1"/>
    <col min="13997" max="13997" width="0.85546875" style="1" customWidth="1"/>
    <col min="13998" max="13998" width="1.7109375" style="1" customWidth="1"/>
    <col min="13999" max="13999" width="2.140625" style="1" customWidth="1"/>
    <col min="14000" max="14000" width="39" style="1" customWidth="1"/>
    <col min="14001" max="14001" width="11.42578125" style="1" customWidth="1"/>
    <col min="14002" max="14002" width="10.7109375" style="1" customWidth="1"/>
    <col min="14003" max="14003" width="8" style="1" customWidth="1"/>
    <col min="14004" max="14004" width="9.42578125" style="1" customWidth="1"/>
    <col min="14005" max="14251" width="8.85546875" style="1"/>
    <col min="14252" max="14252" width="4.140625" style="1" customWidth="1"/>
    <col min="14253" max="14253" width="0.85546875" style="1" customWidth="1"/>
    <col min="14254" max="14254" width="1.7109375" style="1" customWidth="1"/>
    <col min="14255" max="14255" width="2.140625" style="1" customWidth="1"/>
    <col min="14256" max="14256" width="39" style="1" customWidth="1"/>
    <col min="14257" max="14257" width="11.42578125" style="1" customWidth="1"/>
    <col min="14258" max="14258" width="10.7109375" style="1" customWidth="1"/>
    <col min="14259" max="14259" width="8" style="1" customWidth="1"/>
    <col min="14260" max="14260" width="9.42578125" style="1" customWidth="1"/>
    <col min="14261" max="14507" width="8.85546875" style="1"/>
    <col min="14508" max="14508" width="4.140625" style="1" customWidth="1"/>
    <col min="14509" max="14509" width="0.85546875" style="1" customWidth="1"/>
    <col min="14510" max="14510" width="1.7109375" style="1" customWidth="1"/>
    <col min="14511" max="14511" width="2.140625" style="1" customWidth="1"/>
    <col min="14512" max="14512" width="39" style="1" customWidth="1"/>
    <col min="14513" max="14513" width="11.42578125" style="1" customWidth="1"/>
    <col min="14514" max="14514" width="10.7109375" style="1" customWidth="1"/>
    <col min="14515" max="14515" width="8" style="1" customWidth="1"/>
    <col min="14516" max="14516" width="9.42578125" style="1" customWidth="1"/>
    <col min="14517" max="14763" width="8.85546875" style="1"/>
    <col min="14764" max="14764" width="4.140625" style="1" customWidth="1"/>
    <col min="14765" max="14765" width="0.85546875" style="1" customWidth="1"/>
    <col min="14766" max="14766" width="1.7109375" style="1" customWidth="1"/>
    <col min="14767" max="14767" width="2.140625" style="1" customWidth="1"/>
    <col min="14768" max="14768" width="39" style="1" customWidth="1"/>
    <col min="14769" max="14769" width="11.42578125" style="1" customWidth="1"/>
    <col min="14770" max="14770" width="10.7109375" style="1" customWidth="1"/>
    <col min="14771" max="14771" width="8" style="1" customWidth="1"/>
    <col min="14772" max="14772" width="9.42578125" style="1" customWidth="1"/>
    <col min="14773" max="15019" width="8.85546875" style="1"/>
    <col min="15020" max="15020" width="4.140625" style="1" customWidth="1"/>
    <col min="15021" max="15021" width="0.85546875" style="1" customWidth="1"/>
    <col min="15022" max="15022" width="1.7109375" style="1" customWidth="1"/>
    <col min="15023" max="15023" width="2.140625" style="1" customWidth="1"/>
    <col min="15024" max="15024" width="39" style="1" customWidth="1"/>
    <col min="15025" max="15025" width="11.42578125" style="1" customWidth="1"/>
    <col min="15026" max="15026" width="10.7109375" style="1" customWidth="1"/>
    <col min="15027" max="15027" width="8" style="1" customWidth="1"/>
    <col min="15028" max="15028" width="9.42578125" style="1" customWidth="1"/>
    <col min="15029" max="15275" width="8.85546875" style="1"/>
    <col min="15276" max="15276" width="4.140625" style="1" customWidth="1"/>
    <col min="15277" max="15277" width="0.85546875" style="1" customWidth="1"/>
    <col min="15278" max="15278" width="1.7109375" style="1" customWidth="1"/>
    <col min="15279" max="15279" width="2.140625" style="1" customWidth="1"/>
    <col min="15280" max="15280" width="39" style="1" customWidth="1"/>
    <col min="15281" max="15281" width="11.42578125" style="1" customWidth="1"/>
    <col min="15282" max="15282" width="10.7109375" style="1" customWidth="1"/>
    <col min="15283" max="15283" width="8" style="1" customWidth="1"/>
    <col min="15284" max="15284" width="9.42578125" style="1" customWidth="1"/>
    <col min="15285" max="15531" width="8.85546875" style="1"/>
    <col min="15532" max="15532" width="4.140625" style="1" customWidth="1"/>
    <col min="15533" max="15533" width="0.85546875" style="1" customWidth="1"/>
    <col min="15534" max="15534" width="1.7109375" style="1" customWidth="1"/>
    <col min="15535" max="15535" width="2.140625" style="1" customWidth="1"/>
    <col min="15536" max="15536" width="39" style="1" customWidth="1"/>
    <col min="15537" max="15537" width="11.42578125" style="1" customWidth="1"/>
    <col min="15538" max="15538" width="10.7109375" style="1" customWidth="1"/>
    <col min="15539" max="15539" width="8" style="1" customWidth="1"/>
    <col min="15540" max="15540" width="9.42578125" style="1" customWidth="1"/>
    <col min="15541" max="15787" width="8.85546875" style="1"/>
    <col min="15788" max="15788" width="4.140625" style="1" customWidth="1"/>
    <col min="15789" max="15789" width="0.85546875" style="1" customWidth="1"/>
    <col min="15790" max="15790" width="1.7109375" style="1" customWidth="1"/>
    <col min="15791" max="15791" width="2.140625" style="1" customWidth="1"/>
    <col min="15792" max="15792" width="39" style="1" customWidth="1"/>
    <col min="15793" max="15793" width="11.42578125" style="1" customWidth="1"/>
    <col min="15794" max="15794" width="10.7109375" style="1" customWidth="1"/>
    <col min="15795" max="15795" width="8" style="1" customWidth="1"/>
    <col min="15796" max="15796" width="9.42578125" style="1" customWidth="1"/>
    <col min="15797" max="16043" width="8.85546875" style="1"/>
    <col min="16044" max="16044" width="4.140625" style="1" customWidth="1"/>
    <col min="16045" max="16045" width="0.85546875" style="1" customWidth="1"/>
    <col min="16046" max="16046" width="1.7109375" style="1" customWidth="1"/>
    <col min="16047" max="16047" width="2.140625" style="1" customWidth="1"/>
    <col min="16048" max="16048" width="39" style="1" customWidth="1"/>
    <col min="16049" max="16049" width="11.42578125" style="1" customWidth="1"/>
    <col min="16050" max="16050" width="10.7109375" style="1" customWidth="1"/>
    <col min="16051" max="16051" width="8" style="1" customWidth="1"/>
    <col min="16052" max="16052" width="9.42578125" style="1" customWidth="1"/>
    <col min="16053" max="16384" width="8.85546875" style="1"/>
  </cols>
  <sheetData>
    <row r="1" spans="1:9" x14ac:dyDescent="0.2">
      <c r="C1" s="5" t="s">
        <v>0</v>
      </c>
      <c r="G1" s="3"/>
    </row>
    <row r="2" spans="1:9" x14ac:dyDescent="0.2">
      <c r="C2" s="5" t="s">
        <v>1</v>
      </c>
      <c r="G2" s="3" t="s">
        <v>2</v>
      </c>
    </row>
    <row r="3" spans="1:9" x14ac:dyDescent="0.2">
      <c r="C3" s="5" t="s">
        <v>3</v>
      </c>
      <c r="G3" s="3" t="s">
        <v>4</v>
      </c>
    </row>
    <row r="4" spans="1:9" x14ac:dyDescent="0.2">
      <c r="C4" s="5" t="s">
        <v>5</v>
      </c>
      <c r="G4" s="3" t="s">
        <v>6</v>
      </c>
    </row>
    <row r="5" spans="1:9" x14ac:dyDescent="0.2">
      <c r="G5" s="3" t="s">
        <v>7</v>
      </c>
    </row>
    <row r="6" spans="1:9" x14ac:dyDescent="0.2">
      <c r="G6" s="3"/>
    </row>
    <row r="7" spans="1:9" x14ac:dyDescent="0.2">
      <c r="G7" s="3"/>
    </row>
    <row r="8" spans="1:9" x14ac:dyDescent="0.2">
      <c r="E8" s="17" t="s">
        <v>8</v>
      </c>
      <c r="F8" s="3"/>
    </row>
    <row r="9" spans="1:9" x14ac:dyDescent="0.2">
      <c r="E9" s="17" t="s">
        <v>322</v>
      </c>
      <c r="F9" s="3"/>
    </row>
    <row r="11" spans="1:9" x14ac:dyDescent="0.2">
      <c r="C11" s="42" t="s">
        <v>9</v>
      </c>
      <c r="D11" s="42"/>
      <c r="E11" s="42"/>
      <c r="G11" s="3"/>
    </row>
    <row r="12" spans="1:9" x14ac:dyDescent="0.2">
      <c r="A12" s="17" t="s">
        <v>10</v>
      </c>
      <c r="B12" s="17"/>
      <c r="C12" s="42" t="s">
        <v>11</v>
      </c>
      <c r="D12" s="42"/>
      <c r="E12" s="42"/>
      <c r="F12" s="18" t="s">
        <v>12</v>
      </c>
      <c r="G12" s="19" t="s">
        <v>13</v>
      </c>
      <c r="H12" s="20" t="s">
        <v>14</v>
      </c>
      <c r="I12" s="20" t="s">
        <v>15</v>
      </c>
    </row>
    <row r="13" spans="1:9" x14ac:dyDescent="0.2">
      <c r="F13" s="2"/>
      <c r="G13" s="3"/>
    </row>
    <row r="14" spans="1:9" x14ac:dyDescent="0.2">
      <c r="A14" s="21" t="s">
        <v>16</v>
      </c>
      <c r="B14" s="21"/>
      <c r="C14" s="41" t="s">
        <v>17</v>
      </c>
      <c r="D14" s="39"/>
      <c r="E14" s="39"/>
      <c r="F14" s="2"/>
      <c r="G14" s="3"/>
    </row>
    <row r="15" spans="1:9" x14ac:dyDescent="0.2">
      <c r="A15" s="39" t="s">
        <v>18</v>
      </c>
      <c r="B15" s="39"/>
      <c r="C15" s="39"/>
      <c r="D15" s="39" t="s">
        <v>19</v>
      </c>
      <c r="E15" s="39"/>
      <c r="F15" s="2" t="s">
        <v>20</v>
      </c>
      <c r="G15" s="3">
        <v>0.78</v>
      </c>
      <c r="H15" s="3">
        <f>G15*13%</f>
        <v>0.1014</v>
      </c>
      <c r="I15" s="3">
        <f>SUM(G15:H15)</f>
        <v>0.88140000000000007</v>
      </c>
    </row>
    <row r="16" spans="1:9" x14ac:dyDescent="0.2">
      <c r="A16" s="39" t="s">
        <v>21</v>
      </c>
      <c r="B16" s="39"/>
      <c r="C16" s="39"/>
      <c r="D16" s="39" t="s">
        <v>22</v>
      </c>
      <c r="E16" s="39"/>
      <c r="F16" s="2" t="s">
        <v>20</v>
      </c>
      <c r="G16" s="3">
        <v>0.08</v>
      </c>
      <c r="H16" s="3">
        <f>G16*13%</f>
        <v>1.0400000000000001E-2</v>
      </c>
      <c r="I16" s="3">
        <f>SUM(G16:H16)</f>
        <v>9.0400000000000008E-2</v>
      </c>
    </row>
    <row r="17" spans="1:9" x14ac:dyDescent="0.2">
      <c r="F17" s="2"/>
      <c r="G17" s="3"/>
      <c r="H17" s="3"/>
      <c r="I17" s="3"/>
    </row>
    <row r="18" spans="1:9" x14ac:dyDescent="0.2">
      <c r="A18" s="21" t="s">
        <v>23</v>
      </c>
      <c r="B18" s="21"/>
      <c r="C18" s="41" t="s">
        <v>24</v>
      </c>
      <c r="D18" s="39"/>
      <c r="E18" s="39"/>
      <c r="F18" s="2"/>
      <c r="G18" s="3"/>
      <c r="H18" s="3"/>
      <c r="I18" s="3"/>
    </row>
    <row r="19" spans="1:9" x14ac:dyDescent="0.2">
      <c r="A19" s="39" t="s">
        <v>25</v>
      </c>
      <c r="B19" s="39"/>
      <c r="C19" s="39"/>
      <c r="D19" s="39" t="s">
        <v>19</v>
      </c>
      <c r="E19" s="39"/>
      <c r="F19" s="2" t="s">
        <v>20</v>
      </c>
      <c r="G19" s="3">
        <v>0.78</v>
      </c>
      <c r="H19" s="3">
        <f t="shared" ref="H19:H20" si="0">G19*13%</f>
        <v>0.1014</v>
      </c>
      <c r="I19" s="3">
        <f t="shared" ref="I19:I20" si="1">SUM(G19:H19)</f>
        <v>0.88140000000000007</v>
      </c>
    </row>
    <row r="20" spans="1:9" x14ac:dyDescent="0.2">
      <c r="A20" s="39" t="s">
        <v>26</v>
      </c>
      <c r="B20" s="39"/>
      <c r="C20" s="39"/>
      <c r="D20" s="39" t="s">
        <v>22</v>
      </c>
      <c r="E20" s="39"/>
      <c r="F20" s="2" t="s">
        <v>20</v>
      </c>
      <c r="G20" s="3">
        <v>0.08</v>
      </c>
      <c r="H20" s="3">
        <f t="shared" si="0"/>
        <v>1.0400000000000001E-2</v>
      </c>
      <c r="I20" s="3">
        <f t="shared" si="1"/>
        <v>9.0400000000000008E-2</v>
      </c>
    </row>
    <row r="21" spans="1:9" x14ac:dyDescent="0.2">
      <c r="F21" s="2"/>
      <c r="G21" s="3"/>
      <c r="H21" s="3"/>
    </row>
    <row r="22" spans="1:9" x14ac:dyDescent="0.2">
      <c r="A22" s="21" t="s">
        <v>27</v>
      </c>
      <c r="B22" s="21"/>
      <c r="C22" s="16" t="s">
        <v>28</v>
      </c>
      <c r="D22" s="13"/>
      <c r="E22" s="13"/>
      <c r="F22" s="18" t="s">
        <v>29</v>
      </c>
      <c r="G22" s="19" t="s">
        <v>13</v>
      </c>
      <c r="H22" s="20" t="s">
        <v>30</v>
      </c>
      <c r="I22" s="20" t="s">
        <v>15</v>
      </c>
    </row>
    <row r="23" spans="1:9" x14ac:dyDescent="0.2">
      <c r="A23" s="5" t="s">
        <v>31</v>
      </c>
      <c r="D23" s="39" t="s">
        <v>32</v>
      </c>
      <c r="E23" s="39"/>
      <c r="F23" s="39"/>
      <c r="G23" s="3"/>
      <c r="H23" s="3"/>
    </row>
    <row r="24" spans="1:9" x14ac:dyDescent="0.2">
      <c r="A24" s="39" t="s">
        <v>33</v>
      </c>
      <c r="B24" s="39"/>
      <c r="C24" s="39"/>
      <c r="D24" s="39"/>
      <c r="E24" s="5" t="s">
        <v>34</v>
      </c>
      <c r="F24" s="2" t="s">
        <v>35</v>
      </c>
      <c r="G24" s="3">
        <v>105.6</v>
      </c>
      <c r="H24" s="3">
        <f>G24*25%</f>
        <v>26.4</v>
      </c>
      <c r="I24" s="3">
        <f>SUM(G24:H24)</f>
        <v>132</v>
      </c>
    </row>
    <row r="25" spans="1:9" x14ac:dyDescent="0.2">
      <c r="A25" s="39" t="s">
        <v>36</v>
      </c>
      <c r="B25" s="39"/>
      <c r="C25" s="39"/>
      <c r="D25" s="39"/>
      <c r="E25" s="5" t="s">
        <v>37</v>
      </c>
      <c r="F25" s="2" t="s">
        <v>35</v>
      </c>
      <c r="G25" s="3">
        <v>672</v>
      </c>
      <c r="H25" s="3">
        <f>G25*25%</f>
        <v>168</v>
      </c>
      <c r="I25" s="3">
        <f>SUM(G25:H25)</f>
        <v>840</v>
      </c>
    </row>
    <row r="26" spans="1:9" x14ac:dyDescent="0.2">
      <c r="A26" s="39" t="s">
        <v>38</v>
      </c>
      <c r="B26" s="39"/>
      <c r="C26" s="39"/>
      <c r="D26" s="39"/>
      <c r="E26" s="5" t="s">
        <v>39</v>
      </c>
      <c r="F26" s="2" t="s">
        <v>35</v>
      </c>
      <c r="G26" s="3">
        <v>2400</v>
      </c>
      <c r="H26" s="3">
        <f>G26*25%</f>
        <v>600</v>
      </c>
      <c r="I26" s="3">
        <f>SUM(G26:H26)</f>
        <v>3000</v>
      </c>
    </row>
    <row r="27" spans="1:9" x14ac:dyDescent="0.2">
      <c r="A27" s="63" t="s">
        <v>40</v>
      </c>
      <c r="B27" s="63"/>
      <c r="C27" s="39"/>
      <c r="D27" s="39"/>
      <c r="E27" s="5" t="s">
        <v>41</v>
      </c>
      <c r="F27" s="2" t="s">
        <v>42</v>
      </c>
      <c r="G27" s="3">
        <v>192</v>
      </c>
      <c r="H27" s="3">
        <f>G27*25%</f>
        <v>48</v>
      </c>
      <c r="I27" s="3">
        <f>SUM(G27:H27)</f>
        <v>240</v>
      </c>
    </row>
    <row r="28" spans="1:9" x14ac:dyDescent="0.2">
      <c r="A28" s="39" t="s">
        <v>43</v>
      </c>
      <c r="B28" s="39"/>
      <c r="C28" s="39"/>
      <c r="D28" s="39"/>
      <c r="E28" s="5" t="s">
        <v>44</v>
      </c>
      <c r="F28" s="2" t="s">
        <v>42</v>
      </c>
      <c r="G28" s="3">
        <v>576</v>
      </c>
      <c r="H28" s="3">
        <f>G28*25%</f>
        <v>144</v>
      </c>
      <c r="I28" s="3">
        <f>SUM(G28:H28)</f>
        <v>720</v>
      </c>
    </row>
    <row r="29" spans="1:9" x14ac:dyDescent="0.2">
      <c r="A29" s="13"/>
      <c r="B29" s="13"/>
      <c r="C29" s="13"/>
      <c r="D29" s="13"/>
      <c r="F29" s="2"/>
      <c r="G29" s="3"/>
      <c r="H29" s="3"/>
      <c r="I29" s="3"/>
    </row>
    <row r="30" spans="1:9" x14ac:dyDescent="0.2">
      <c r="A30" s="39" t="s">
        <v>45</v>
      </c>
      <c r="B30" s="39"/>
      <c r="C30" s="39"/>
      <c r="D30" s="39" t="s">
        <v>46</v>
      </c>
      <c r="E30" s="39"/>
      <c r="F30" s="2"/>
      <c r="G30" s="3"/>
      <c r="H30" s="3"/>
      <c r="I30" s="3"/>
    </row>
    <row r="31" spans="1:9" x14ac:dyDescent="0.2">
      <c r="A31" s="39" t="s">
        <v>47</v>
      </c>
      <c r="B31" s="39"/>
      <c r="C31" s="39"/>
      <c r="D31" s="39"/>
      <c r="E31" s="13" t="s">
        <v>48</v>
      </c>
      <c r="F31" s="2" t="s">
        <v>49</v>
      </c>
      <c r="G31" s="3">
        <v>50</v>
      </c>
      <c r="H31" s="3">
        <f>G31*25%</f>
        <v>12.5</v>
      </c>
      <c r="I31" s="3">
        <f>SUM(G31:H31)</f>
        <v>62.5</v>
      </c>
    </row>
    <row r="32" spans="1:9" x14ac:dyDescent="0.2">
      <c r="A32" s="39" t="s">
        <v>50</v>
      </c>
      <c r="B32" s="39"/>
      <c r="C32" s="39"/>
      <c r="D32" s="39"/>
      <c r="E32" s="13" t="s">
        <v>51</v>
      </c>
      <c r="F32" s="2" t="s">
        <v>49</v>
      </c>
      <c r="G32" s="3">
        <v>10</v>
      </c>
      <c r="H32" s="3">
        <f>G32*25%</f>
        <v>2.5</v>
      </c>
      <c r="I32" s="3">
        <f>SUM(G32:H32)</f>
        <v>12.5</v>
      </c>
    </row>
    <row r="33" spans="1:10" x14ac:dyDescent="0.2">
      <c r="G33" s="3"/>
      <c r="H33" s="3"/>
    </row>
    <row r="34" spans="1:10" x14ac:dyDescent="0.2">
      <c r="A34" s="39" t="s">
        <v>52</v>
      </c>
      <c r="B34" s="39"/>
      <c r="C34" s="39"/>
      <c r="D34" s="39" t="s">
        <v>53</v>
      </c>
      <c r="E34" s="39"/>
      <c r="F34" s="2"/>
      <c r="G34" s="3"/>
      <c r="H34" s="3"/>
      <c r="I34" s="3"/>
    </row>
    <row r="35" spans="1:10" x14ac:dyDescent="0.2">
      <c r="A35" s="39" t="s">
        <v>54</v>
      </c>
      <c r="B35" s="39"/>
      <c r="C35" s="39"/>
      <c r="D35" s="39"/>
      <c r="E35" s="13" t="s">
        <v>55</v>
      </c>
      <c r="F35" s="2" t="s">
        <v>56</v>
      </c>
      <c r="G35" s="3">
        <v>48</v>
      </c>
      <c r="H35" s="3">
        <f>G35*25%</f>
        <v>12</v>
      </c>
      <c r="I35" s="3">
        <f>SUM(G35:H35)</f>
        <v>60</v>
      </c>
    </row>
    <row r="36" spans="1:10" ht="15" customHeight="1" x14ac:dyDescent="0.2">
      <c r="A36" s="60" t="s">
        <v>57</v>
      </c>
      <c r="B36" s="60"/>
      <c r="C36" s="60"/>
      <c r="D36" s="61" t="s">
        <v>58</v>
      </c>
      <c r="E36" s="61"/>
      <c r="F36" s="2"/>
      <c r="G36" s="3"/>
      <c r="H36" s="3"/>
      <c r="I36" s="3"/>
    </row>
    <row r="37" spans="1:10" x14ac:dyDescent="0.2">
      <c r="A37" s="61" t="s">
        <v>59</v>
      </c>
      <c r="B37" s="61"/>
      <c r="C37" s="61"/>
      <c r="D37" s="61"/>
      <c r="E37" s="13" t="s">
        <v>60</v>
      </c>
      <c r="F37" s="2" t="s">
        <v>61</v>
      </c>
      <c r="G37" s="3">
        <v>64</v>
      </c>
      <c r="H37" s="3">
        <f>G37*25%</f>
        <v>16</v>
      </c>
      <c r="I37" s="3">
        <f>SUM(G37:H37)</f>
        <v>80</v>
      </c>
    </row>
    <row r="38" spans="1:10" ht="20.45" customHeight="1" x14ac:dyDescent="0.2">
      <c r="A38" s="13"/>
      <c r="C38" s="13"/>
      <c r="D38" s="62" t="s">
        <v>325</v>
      </c>
      <c r="E38" s="62"/>
      <c r="F38" s="62"/>
      <c r="G38" s="62"/>
      <c r="H38" s="62"/>
      <c r="I38" s="62"/>
    </row>
    <row r="39" spans="1:10" ht="9" customHeight="1" x14ac:dyDescent="0.25">
      <c r="A39" s="13"/>
      <c r="C39" s="13"/>
      <c r="D39" s="13"/>
      <c r="E39" s="28"/>
      <c r="F39" s="28"/>
      <c r="G39" s="28"/>
      <c r="H39" s="28"/>
      <c r="I39" s="28"/>
    </row>
    <row r="40" spans="1:10" ht="13.5" customHeight="1" x14ac:dyDescent="0.2">
      <c r="A40" s="13" t="s">
        <v>62</v>
      </c>
      <c r="C40" s="13"/>
      <c r="D40" s="13"/>
      <c r="E40" s="13"/>
      <c r="F40" s="2"/>
      <c r="G40" s="3"/>
      <c r="H40" s="3"/>
      <c r="I40" s="3"/>
    </row>
    <row r="41" spans="1:10" ht="10.5" customHeight="1" x14ac:dyDescent="0.25">
      <c r="A41" s="13"/>
      <c r="C41" s="13"/>
      <c r="D41" s="22"/>
      <c r="E41" s="23"/>
      <c r="F41" s="23"/>
      <c r="G41" s="23"/>
      <c r="H41" s="23"/>
      <c r="I41" s="23"/>
    </row>
    <row r="42" spans="1:10" s="4" customFormat="1" ht="12" customHeight="1" x14ac:dyDescent="0.25">
      <c r="A42" s="5"/>
      <c r="B42" s="5"/>
      <c r="C42" s="5"/>
      <c r="D42" s="55"/>
      <c r="E42" s="56"/>
      <c r="F42" s="56"/>
      <c r="G42" s="6"/>
      <c r="H42" s="24"/>
      <c r="I42" s="7"/>
      <c r="J42" s="36"/>
    </row>
    <row r="43" spans="1:10" ht="11.25" customHeight="1" x14ac:dyDescent="0.25">
      <c r="D43" s="13"/>
      <c r="E43" s="25"/>
      <c r="F43" s="28"/>
      <c r="G43" s="3"/>
      <c r="H43" s="26"/>
    </row>
    <row r="44" spans="1:10" x14ac:dyDescent="0.2">
      <c r="A44" s="21" t="s">
        <v>63</v>
      </c>
      <c r="B44" s="21"/>
      <c r="C44" s="57" t="s">
        <v>64</v>
      </c>
      <c r="D44" s="50"/>
      <c r="E44" s="50"/>
      <c r="F44" s="18" t="s">
        <v>29</v>
      </c>
      <c r="G44" s="19" t="s">
        <v>13</v>
      </c>
      <c r="H44" s="20" t="s">
        <v>30</v>
      </c>
      <c r="I44" s="20" t="s">
        <v>15</v>
      </c>
    </row>
    <row r="45" spans="1:10" ht="15" x14ac:dyDescent="0.25">
      <c r="A45" s="21"/>
      <c r="B45" s="21"/>
      <c r="C45" s="50"/>
      <c r="D45" s="50"/>
      <c r="E45" s="50"/>
      <c r="F45" s="28"/>
      <c r="G45" s="3"/>
      <c r="H45" s="26"/>
    </row>
    <row r="46" spans="1:10" ht="11.25" customHeight="1" x14ac:dyDescent="0.25">
      <c r="A46" s="21"/>
      <c r="B46" s="21"/>
      <c r="C46" s="50"/>
      <c r="D46" s="50"/>
      <c r="E46" s="50"/>
      <c r="F46" s="28"/>
      <c r="G46" s="3"/>
      <c r="H46" s="26"/>
    </row>
    <row r="47" spans="1:10" ht="11.25" customHeight="1" x14ac:dyDescent="0.2">
      <c r="A47" s="58" t="s">
        <v>65</v>
      </c>
      <c r="B47" s="59"/>
      <c r="C47" s="59"/>
      <c r="D47" s="46" t="s">
        <v>66</v>
      </c>
      <c r="E47" s="50"/>
      <c r="F47" s="51" t="s">
        <v>61</v>
      </c>
      <c r="G47" s="53">
        <v>400</v>
      </c>
      <c r="H47" s="53">
        <v>100</v>
      </c>
      <c r="I47" s="53">
        <v>500</v>
      </c>
    </row>
    <row r="48" spans="1:10" ht="11.25" customHeight="1" x14ac:dyDescent="0.2">
      <c r="A48" s="49"/>
      <c r="B48" s="49"/>
      <c r="C48" s="49"/>
      <c r="D48" s="50"/>
      <c r="E48" s="50"/>
      <c r="F48" s="52"/>
      <c r="G48" s="54"/>
      <c r="H48" s="54"/>
      <c r="I48" s="54"/>
    </row>
    <row r="49" spans="1:9" ht="11.25" customHeight="1" x14ac:dyDescent="0.2">
      <c r="A49" s="44" t="s">
        <v>67</v>
      </c>
      <c r="B49" s="49"/>
      <c r="C49" s="49"/>
      <c r="D49" s="46" t="s">
        <v>68</v>
      </c>
      <c r="E49" s="50"/>
      <c r="F49" s="51" t="s">
        <v>61</v>
      </c>
      <c r="G49" s="53">
        <v>800</v>
      </c>
      <c r="H49" s="53">
        <v>200</v>
      </c>
      <c r="I49" s="53">
        <v>1000</v>
      </c>
    </row>
    <row r="50" spans="1:9" ht="11.25" customHeight="1" x14ac:dyDescent="0.2">
      <c r="A50" s="49"/>
      <c r="B50" s="49"/>
      <c r="C50" s="49"/>
      <c r="D50" s="50"/>
      <c r="E50" s="50"/>
      <c r="F50" s="52"/>
      <c r="G50" s="54"/>
      <c r="H50" s="54"/>
      <c r="I50" s="54"/>
    </row>
    <row r="51" spans="1:9" ht="11.25" customHeight="1" x14ac:dyDescent="0.2">
      <c r="A51" s="44" t="s">
        <v>69</v>
      </c>
      <c r="B51" s="49"/>
      <c r="C51" s="49"/>
      <c r="D51" s="46" t="s">
        <v>70</v>
      </c>
      <c r="E51" s="50"/>
      <c r="F51" s="51" t="s">
        <v>61</v>
      </c>
      <c r="G51" s="53">
        <v>1200</v>
      </c>
      <c r="H51" s="53">
        <v>300</v>
      </c>
      <c r="I51" s="53">
        <v>1500</v>
      </c>
    </row>
    <row r="52" spans="1:9" x14ac:dyDescent="0.2">
      <c r="A52" s="49"/>
      <c r="B52" s="49"/>
      <c r="C52" s="49"/>
      <c r="D52" s="50"/>
      <c r="E52" s="50"/>
      <c r="F52" s="52"/>
      <c r="G52" s="54"/>
      <c r="H52" s="54"/>
      <c r="I52" s="54"/>
    </row>
    <row r="53" spans="1:9" ht="15" x14ac:dyDescent="0.25">
      <c r="A53" s="13"/>
      <c r="B53" s="28"/>
      <c r="C53" s="28"/>
      <c r="D53" s="13"/>
      <c r="E53" s="14"/>
      <c r="F53" s="18"/>
      <c r="G53" s="19"/>
      <c r="H53" s="29"/>
      <c r="I53" s="20"/>
    </row>
    <row r="54" spans="1:9" ht="15" x14ac:dyDescent="0.25">
      <c r="A54" s="13" t="s">
        <v>71</v>
      </c>
      <c r="B54" s="28"/>
      <c r="C54" s="28"/>
      <c r="D54" s="13"/>
      <c r="E54" s="14"/>
      <c r="F54" s="18"/>
      <c r="G54" s="19"/>
      <c r="H54" s="29"/>
      <c r="I54" s="20"/>
    </row>
    <row r="55" spans="1:9" ht="15" x14ac:dyDescent="0.25">
      <c r="A55" s="13"/>
      <c r="B55" s="28"/>
      <c r="C55" s="28"/>
      <c r="D55" s="13"/>
      <c r="E55" s="5" t="s">
        <v>72</v>
      </c>
      <c r="F55" s="18"/>
      <c r="G55" s="19"/>
      <c r="H55" s="29"/>
      <c r="I55" s="20"/>
    </row>
    <row r="56" spans="1:9" ht="15" x14ac:dyDescent="0.25">
      <c r="A56" s="13"/>
      <c r="B56" s="28"/>
      <c r="C56" s="28"/>
      <c r="D56" s="13"/>
      <c r="F56" s="18"/>
      <c r="G56" s="19"/>
      <c r="H56" s="29"/>
      <c r="I56" s="20"/>
    </row>
    <row r="57" spans="1:9" x14ac:dyDescent="0.2">
      <c r="A57" s="17" t="s">
        <v>73</v>
      </c>
      <c r="B57" s="17"/>
      <c r="C57" s="42" t="s">
        <v>74</v>
      </c>
      <c r="D57" s="39"/>
      <c r="E57" s="39"/>
      <c r="F57" s="18" t="s">
        <v>29</v>
      </c>
      <c r="G57" s="19" t="s">
        <v>13</v>
      </c>
      <c r="H57" s="20" t="s">
        <v>30</v>
      </c>
      <c r="I57" s="20" t="s">
        <v>15</v>
      </c>
    </row>
    <row r="58" spans="1:9" x14ac:dyDescent="0.2">
      <c r="A58" s="21" t="s">
        <v>75</v>
      </c>
      <c r="B58" s="21"/>
      <c r="C58" s="41" t="s">
        <v>76</v>
      </c>
      <c r="D58" s="41"/>
      <c r="E58" s="41"/>
      <c r="F58" s="41"/>
      <c r="G58" s="3"/>
      <c r="H58" s="3"/>
      <c r="I58" s="3"/>
    </row>
    <row r="59" spans="1:9" x14ac:dyDescent="0.2">
      <c r="A59" s="39" t="s">
        <v>77</v>
      </c>
      <c r="B59" s="39"/>
      <c r="C59" s="39"/>
      <c r="D59" s="39" t="s">
        <v>78</v>
      </c>
      <c r="E59" s="39"/>
      <c r="F59" s="2" t="s">
        <v>35</v>
      </c>
      <c r="G59" s="3">
        <v>140</v>
      </c>
      <c r="H59" s="3">
        <f t="shared" ref="H59:H64" si="2">G59*0.25</f>
        <v>35</v>
      </c>
      <c r="I59" s="3">
        <f t="shared" ref="I59:I64" si="3">SUM(G59:H59)</f>
        <v>175</v>
      </c>
    </row>
    <row r="60" spans="1:9" x14ac:dyDescent="0.2">
      <c r="A60" s="39" t="s">
        <v>79</v>
      </c>
      <c r="B60" s="39"/>
      <c r="C60" s="39"/>
      <c r="D60" s="39" t="s">
        <v>80</v>
      </c>
      <c r="E60" s="39"/>
      <c r="F60" s="2" t="s">
        <v>35</v>
      </c>
      <c r="G60" s="3">
        <v>166</v>
      </c>
      <c r="H60" s="3">
        <f t="shared" si="2"/>
        <v>41.5</v>
      </c>
      <c r="I60" s="3">
        <f t="shared" si="3"/>
        <v>207.5</v>
      </c>
    </row>
    <row r="61" spans="1:9" x14ac:dyDescent="0.2">
      <c r="A61" s="39" t="s">
        <v>81</v>
      </c>
      <c r="B61" s="39"/>
      <c r="C61" s="39"/>
      <c r="D61" s="39" t="s">
        <v>82</v>
      </c>
      <c r="E61" s="39"/>
      <c r="F61" s="2" t="s">
        <v>35</v>
      </c>
      <c r="G61" s="3">
        <v>194</v>
      </c>
      <c r="H61" s="3">
        <f t="shared" si="2"/>
        <v>48.5</v>
      </c>
      <c r="I61" s="3">
        <f t="shared" si="3"/>
        <v>242.5</v>
      </c>
    </row>
    <row r="62" spans="1:9" ht="11.25" customHeight="1" x14ac:dyDescent="0.2">
      <c r="A62" s="39" t="s">
        <v>83</v>
      </c>
      <c r="B62" s="39"/>
      <c r="C62" s="39"/>
      <c r="D62" s="39" t="s">
        <v>84</v>
      </c>
      <c r="E62" s="39"/>
      <c r="F62" s="2" t="s">
        <v>35</v>
      </c>
      <c r="G62" s="3">
        <v>220</v>
      </c>
      <c r="H62" s="3">
        <f t="shared" si="2"/>
        <v>55</v>
      </c>
      <c r="I62" s="3">
        <f t="shared" si="3"/>
        <v>275</v>
      </c>
    </row>
    <row r="63" spans="1:9" ht="11.25" customHeight="1" x14ac:dyDescent="0.2">
      <c r="A63" s="39" t="s">
        <v>85</v>
      </c>
      <c r="B63" s="39"/>
      <c r="C63" s="39"/>
      <c r="D63" s="39" t="s">
        <v>86</v>
      </c>
      <c r="E63" s="39"/>
      <c r="F63" s="2" t="s">
        <v>87</v>
      </c>
      <c r="G63" s="3">
        <v>76</v>
      </c>
      <c r="H63" s="3">
        <f t="shared" si="2"/>
        <v>19</v>
      </c>
      <c r="I63" s="3">
        <f t="shared" si="3"/>
        <v>95</v>
      </c>
    </row>
    <row r="64" spans="1:9" ht="11.25" customHeight="1" x14ac:dyDescent="0.2">
      <c r="A64" s="39" t="s">
        <v>88</v>
      </c>
      <c r="B64" s="39"/>
      <c r="C64" s="39"/>
      <c r="D64" s="39" t="s">
        <v>89</v>
      </c>
      <c r="E64" s="39"/>
      <c r="F64" s="2" t="s">
        <v>35</v>
      </c>
      <c r="G64" s="3">
        <v>140</v>
      </c>
      <c r="H64" s="3">
        <f t="shared" si="2"/>
        <v>35</v>
      </c>
      <c r="I64" s="3">
        <f t="shared" si="3"/>
        <v>175</v>
      </c>
    </row>
    <row r="65" spans="1:9" ht="11.25" customHeight="1" x14ac:dyDescent="0.2">
      <c r="F65" s="2"/>
      <c r="G65" s="3"/>
      <c r="H65" s="3"/>
      <c r="I65" s="3"/>
    </row>
    <row r="66" spans="1:9" ht="11.25" customHeight="1" x14ac:dyDescent="0.2">
      <c r="A66" s="21" t="s">
        <v>90</v>
      </c>
      <c r="B66" s="21"/>
      <c r="C66" s="41" t="s">
        <v>91</v>
      </c>
      <c r="D66" s="41"/>
      <c r="E66" s="41"/>
      <c r="F66" s="2"/>
      <c r="G66" s="3"/>
      <c r="H66" s="3"/>
      <c r="I66" s="3"/>
    </row>
    <row r="67" spans="1:9" ht="11.25" customHeight="1" x14ac:dyDescent="0.2">
      <c r="A67" s="39" t="s">
        <v>92</v>
      </c>
      <c r="B67" s="39"/>
      <c r="C67" s="39"/>
      <c r="D67" s="39" t="s">
        <v>93</v>
      </c>
      <c r="E67" s="39"/>
      <c r="F67" s="2" t="s">
        <v>35</v>
      </c>
      <c r="G67" s="15">
        <v>4400</v>
      </c>
      <c r="H67" s="15">
        <f>G67*25%</f>
        <v>1100</v>
      </c>
      <c r="I67" s="15">
        <f>G67+H67</f>
        <v>5500</v>
      </c>
    </row>
    <row r="68" spans="1:9" ht="11.25" customHeight="1" x14ac:dyDescent="0.2">
      <c r="A68" s="13" t="s">
        <v>94</v>
      </c>
      <c r="B68" s="13"/>
      <c r="C68" s="13"/>
      <c r="D68" s="39" t="s">
        <v>95</v>
      </c>
      <c r="E68" s="39"/>
      <c r="F68" s="2" t="s">
        <v>35</v>
      </c>
      <c r="G68" s="15">
        <v>8400</v>
      </c>
      <c r="H68" s="15">
        <f t="shared" ref="H68:H71" si="4">G68*25%</f>
        <v>2100</v>
      </c>
      <c r="I68" s="15">
        <f t="shared" ref="I68:I71" si="5">G68+H68</f>
        <v>10500</v>
      </c>
    </row>
    <row r="69" spans="1:9" ht="11.25" customHeight="1" x14ac:dyDescent="0.2">
      <c r="A69" s="13" t="s">
        <v>96</v>
      </c>
      <c r="B69" s="13"/>
      <c r="C69" s="13"/>
      <c r="D69" s="39" t="s">
        <v>97</v>
      </c>
      <c r="E69" s="39"/>
      <c r="F69" s="2" t="s">
        <v>35</v>
      </c>
      <c r="G69" s="15">
        <v>2000</v>
      </c>
      <c r="H69" s="15">
        <f t="shared" si="4"/>
        <v>500</v>
      </c>
      <c r="I69" s="15">
        <f t="shared" si="5"/>
        <v>2500</v>
      </c>
    </row>
    <row r="70" spans="1:9" ht="11.25" customHeight="1" x14ac:dyDescent="0.2">
      <c r="A70" s="13" t="s">
        <v>98</v>
      </c>
      <c r="B70" s="13"/>
      <c r="C70" s="13"/>
      <c r="D70" s="39" t="s">
        <v>99</v>
      </c>
      <c r="E70" s="39"/>
      <c r="F70" s="2" t="s">
        <v>35</v>
      </c>
      <c r="G70" s="15">
        <v>16000</v>
      </c>
      <c r="H70" s="15">
        <f t="shared" si="4"/>
        <v>4000</v>
      </c>
      <c r="I70" s="15">
        <f t="shared" si="5"/>
        <v>20000</v>
      </c>
    </row>
    <row r="71" spans="1:9" ht="11.25" customHeight="1" x14ac:dyDescent="0.2">
      <c r="A71" s="13" t="s">
        <v>100</v>
      </c>
      <c r="B71" s="13"/>
      <c r="C71" s="13"/>
      <c r="D71" s="39" t="s">
        <v>101</v>
      </c>
      <c r="E71" s="39"/>
      <c r="F71" s="2" t="s">
        <v>35</v>
      </c>
      <c r="G71" s="15">
        <v>25600</v>
      </c>
      <c r="H71" s="15">
        <f t="shared" si="4"/>
        <v>6400</v>
      </c>
      <c r="I71" s="15">
        <f t="shared" si="5"/>
        <v>32000</v>
      </c>
    </row>
    <row r="72" spans="1:9" ht="11.25" customHeight="1" x14ac:dyDescent="0.2">
      <c r="A72" s="13"/>
      <c r="B72" s="13"/>
      <c r="C72" s="13"/>
      <c r="D72" s="13"/>
      <c r="E72" s="13"/>
      <c r="F72" s="2"/>
      <c r="G72" s="15"/>
      <c r="H72" s="15"/>
      <c r="I72" s="15"/>
    </row>
    <row r="73" spans="1:9" ht="11.25" customHeight="1" x14ac:dyDescent="0.2">
      <c r="A73" s="13"/>
      <c r="B73" s="13"/>
      <c r="C73" s="13"/>
      <c r="D73" s="13"/>
      <c r="E73" s="13"/>
      <c r="F73" s="2"/>
      <c r="G73" s="15"/>
      <c r="H73" s="15"/>
      <c r="I73" s="15"/>
    </row>
    <row r="74" spans="1:9" ht="11.25" customHeight="1" x14ac:dyDescent="0.2">
      <c r="A74" s="13"/>
      <c r="B74" s="13"/>
      <c r="C74" s="13"/>
      <c r="D74" s="13"/>
      <c r="E74" s="13"/>
      <c r="F74" s="2"/>
      <c r="G74" s="15"/>
      <c r="H74" s="15"/>
      <c r="I74" s="15"/>
    </row>
    <row r="75" spans="1:9" ht="11.25" customHeight="1" x14ac:dyDescent="0.2">
      <c r="F75" s="2"/>
      <c r="G75" s="15"/>
      <c r="H75" s="15"/>
      <c r="I75" s="15"/>
    </row>
    <row r="76" spans="1:9" ht="11.25" customHeight="1" x14ac:dyDescent="0.2">
      <c r="A76" s="21" t="s">
        <v>102</v>
      </c>
      <c r="B76" s="21"/>
      <c r="C76" s="41" t="s">
        <v>103</v>
      </c>
      <c r="D76" s="41"/>
      <c r="E76" s="41"/>
      <c r="F76" s="2"/>
      <c r="G76" s="15"/>
      <c r="H76" s="15"/>
      <c r="I76" s="15"/>
    </row>
    <row r="77" spans="1:9" ht="11.25" customHeight="1" x14ac:dyDescent="0.2">
      <c r="A77" s="48" t="s">
        <v>104</v>
      </c>
      <c r="B77" s="48"/>
      <c r="C77" s="38"/>
      <c r="D77" s="40" t="s">
        <v>105</v>
      </c>
      <c r="E77" s="40"/>
      <c r="F77" s="27" t="s">
        <v>61</v>
      </c>
      <c r="G77" s="15">
        <v>552</v>
      </c>
      <c r="H77" s="15">
        <f>G77*25%</f>
        <v>138</v>
      </c>
      <c r="I77" s="15">
        <f>G77+H77</f>
        <v>690</v>
      </c>
    </row>
    <row r="78" spans="1:9" ht="11.25" customHeight="1" x14ac:dyDescent="0.2">
      <c r="A78" s="38" t="s">
        <v>106</v>
      </c>
      <c r="B78" s="38"/>
      <c r="C78" s="38"/>
      <c r="D78" s="40" t="s">
        <v>107</v>
      </c>
      <c r="E78" s="40"/>
      <c r="F78" s="27" t="s">
        <v>61</v>
      </c>
      <c r="G78" s="15">
        <v>300</v>
      </c>
      <c r="H78" s="15">
        <f t="shared" ref="H78:H80" si="6">G78*25%</f>
        <v>75</v>
      </c>
      <c r="I78" s="15">
        <f t="shared" ref="I78:I80" si="7">G78+H78</f>
        <v>375</v>
      </c>
    </row>
    <row r="79" spans="1:9" ht="11.25" customHeight="1" x14ac:dyDescent="0.2">
      <c r="A79" s="38" t="s">
        <v>108</v>
      </c>
      <c r="B79" s="38"/>
      <c r="C79" s="38"/>
      <c r="D79" s="40" t="s">
        <v>109</v>
      </c>
      <c r="E79" s="40"/>
      <c r="F79" s="27" t="s">
        <v>61</v>
      </c>
      <c r="G79" s="15">
        <v>510.04</v>
      </c>
      <c r="H79" s="15">
        <f t="shared" si="6"/>
        <v>127.51</v>
      </c>
      <c r="I79" s="15">
        <f t="shared" si="7"/>
        <v>637.55000000000007</v>
      </c>
    </row>
    <row r="80" spans="1:9" ht="11.25" customHeight="1" x14ac:dyDescent="0.2">
      <c r="A80" s="38" t="s">
        <v>110</v>
      </c>
      <c r="B80" s="38"/>
      <c r="C80" s="38"/>
      <c r="D80" s="40" t="s">
        <v>111</v>
      </c>
      <c r="E80" s="38"/>
      <c r="F80" s="27" t="s">
        <v>61</v>
      </c>
      <c r="G80" s="15">
        <v>1020</v>
      </c>
      <c r="H80" s="15">
        <f t="shared" si="6"/>
        <v>255</v>
      </c>
      <c r="I80" s="15">
        <f t="shared" si="7"/>
        <v>1275</v>
      </c>
    </row>
    <row r="81" spans="1:10" ht="11.25" customHeight="1" x14ac:dyDescent="0.2">
      <c r="A81" s="38" t="s">
        <v>112</v>
      </c>
      <c r="B81" s="38"/>
      <c r="C81" s="38"/>
      <c r="D81" s="40" t="s">
        <v>113</v>
      </c>
      <c r="E81" s="40"/>
      <c r="F81" s="27" t="s">
        <v>61</v>
      </c>
      <c r="G81" s="15">
        <v>212.34720000000002</v>
      </c>
      <c r="H81" s="15">
        <v>53.086800000000004</v>
      </c>
      <c r="I81" s="15">
        <v>265.44</v>
      </c>
    </row>
    <row r="82" spans="1:10" ht="11.25" customHeight="1" x14ac:dyDescent="0.2">
      <c r="A82" s="38" t="s">
        <v>114</v>
      </c>
      <c r="B82" s="38"/>
      <c r="C82" s="38"/>
      <c r="D82" s="40" t="s">
        <v>115</v>
      </c>
      <c r="E82" s="40"/>
      <c r="F82" s="27" t="s">
        <v>61</v>
      </c>
      <c r="G82" s="30">
        <v>240</v>
      </c>
      <c r="H82" s="30">
        <f>G82*25%</f>
        <v>60</v>
      </c>
      <c r="I82" s="15">
        <f>G82+H82</f>
        <v>300</v>
      </c>
    </row>
    <row r="83" spans="1:10" x14ac:dyDescent="0.2">
      <c r="A83" s="38" t="s">
        <v>116</v>
      </c>
      <c r="B83" s="38"/>
      <c r="C83" s="38"/>
      <c r="D83" s="40" t="s">
        <v>117</v>
      </c>
      <c r="E83" s="40"/>
      <c r="F83" s="27" t="s">
        <v>61</v>
      </c>
      <c r="G83" s="15">
        <v>392</v>
      </c>
      <c r="H83" s="15">
        <f t="shared" ref="H83:H91" si="8">G83*25%</f>
        <v>98</v>
      </c>
      <c r="I83" s="15">
        <f>G83+H83</f>
        <v>490</v>
      </c>
    </row>
    <row r="84" spans="1:10" x14ac:dyDescent="0.2">
      <c r="A84" s="39" t="s">
        <v>118</v>
      </c>
      <c r="B84" s="39"/>
      <c r="C84" s="39"/>
      <c r="D84" s="39" t="s">
        <v>119</v>
      </c>
      <c r="E84" s="39"/>
      <c r="F84" s="2" t="s">
        <v>61</v>
      </c>
      <c r="G84" s="15">
        <v>496</v>
      </c>
      <c r="H84" s="15">
        <f t="shared" si="8"/>
        <v>124</v>
      </c>
      <c r="I84" s="15">
        <f t="shared" ref="I84:I91" si="9">G84+H84</f>
        <v>620</v>
      </c>
    </row>
    <row r="85" spans="1:10" ht="11.25" customHeight="1" x14ac:dyDescent="0.2">
      <c r="A85" s="39" t="s">
        <v>120</v>
      </c>
      <c r="B85" s="39"/>
      <c r="C85" s="39"/>
      <c r="D85" s="39" t="s">
        <v>121</v>
      </c>
      <c r="E85" s="39"/>
      <c r="F85" s="2" t="s">
        <v>61</v>
      </c>
      <c r="G85" s="15">
        <v>336</v>
      </c>
      <c r="H85" s="15">
        <f t="shared" si="8"/>
        <v>84</v>
      </c>
      <c r="I85" s="15">
        <f t="shared" si="9"/>
        <v>420</v>
      </c>
    </row>
    <row r="86" spans="1:10" ht="11.25" customHeight="1" x14ac:dyDescent="0.2">
      <c r="A86" s="38" t="s">
        <v>122</v>
      </c>
      <c r="B86" s="38"/>
      <c r="C86" s="38"/>
      <c r="D86" s="40" t="s">
        <v>123</v>
      </c>
      <c r="E86" s="40"/>
      <c r="F86" s="27" t="s">
        <v>61</v>
      </c>
      <c r="G86" s="15">
        <v>2960</v>
      </c>
      <c r="H86" s="15">
        <f t="shared" si="8"/>
        <v>740</v>
      </c>
      <c r="I86" s="15">
        <f t="shared" si="9"/>
        <v>3700</v>
      </c>
    </row>
    <row r="87" spans="1:10" ht="11.25" customHeight="1" x14ac:dyDescent="0.2">
      <c r="A87" s="38" t="s">
        <v>124</v>
      </c>
      <c r="B87" s="38"/>
      <c r="C87" s="38"/>
      <c r="D87" s="40" t="s">
        <v>125</v>
      </c>
      <c r="E87" s="40"/>
      <c r="F87" s="27" t="s">
        <v>61</v>
      </c>
      <c r="G87" s="15">
        <v>1920</v>
      </c>
      <c r="H87" s="15">
        <f t="shared" si="8"/>
        <v>480</v>
      </c>
      <c r="I87" s="15">
        <f t="shared" si="9"/>
        <v>2400</v>
      </c>
    </row>
    <row r="88" spans="1:10" ht="11.25" customHeight="1" x14ac:dyDescent="0.2">
      <c r="A88" s="38" t="s">
        <v>126</v>
      </c>
      <c r="B88" s="38"/>
      <c r="C88" s="38"/>
      <c r="D88" s="40" t="s">
        <v>127</v>
      </c>
      <c r="E88" s="40"/>
      <c r="F88" s="27" t="s">
        <v>61</v>
      </c>
      <c r="G88" s="15">
        <v>1360</v>
      </c>
      <c r="H88" s="15">
        <f t="shared" si="8"/>
        <v>340</v>
      </c>
      <c r="I88" s="15">
        <f t="shared" si="9"/>
        <v>1700</v>
      </c>
    </row>
    <row r="89" spans="1:10" ht="11.25" customHeight="1" x14ac:dyDescent="0.2">
      <c r="A89" s="39" t="s">
        <v>128</v>
      </c>
      <c r="B89" s="39"/>
      <c r="C89" s="39"/>
      <c r="D89" s="46" t="s">
        <v>129</v>
      </c>
      <c r="E89" s="46"/>
      <c r="F89" s="2" t="s">
        <v>61</v>
      </c>
      <c r="G89" s="15">
        <v>144</v>
      </c>
      <c r="H89" s="15">
        <f t="shared" si="8"/>
        <v>36</v>
      </c>
      <c r="I89" s="15">
        <f t="shared" si="9"/>
        <v>180</v>
      </c>
    </row>
    <row r="90" spans="1:10" ht="11.25" customHeight="1" x14ac:dyDescent="0.2">
      <c r="A90" s="39" t="s">
        <v>130</v>
      </c>
      <c r="B90" s="39"/>
      <c r="C90" s="39"/>
      <c r="D90" s="46" t="s">
        <v>131</v>
      </c>
      <c r="E90" s="46"/>
      <c r="F90" s="2" t="s">
        <v>61</v>
      </c>
      <c r="G90" s="15">
        <v>200</v>
      </c>
      <c r="H90" s="15">
        <f t="shared" si="8"/>
        <v>50</v>
      </c>
      <c r="I90" s="15">
        <f t="shared" si="9"/>
        <v>250</v>
      </c>
    </row>
    <row r="91" spans="1:10" s="8" customFormat="1" ht="11.25" customHeight="1" x14ac:dyDescent="0.25">
      <c r="A91" s="38" t="s">
        <v>132</v>
      </c>
      <c r="B91" s="38"/>
      <c r="C91" s="38"/>
      <c r="D91" s="40" t="s">
        <v>133</v>
      </c>
      <c r="E91" s="40"/>
      <c r="F91" s="27" t="s">
        <v>61</v>
      </c>
      <c r="G91" s="15">
        <v>504</v>
      </c>
      <c r="H91" s="15">
        <f t="shared" si="8"/>
        <v>126</v>
      </c>
      <c r="I91" s="15">
        <f t="shared" si="9"/>
        <v>630</v>
      </c>
      <c r="J91" s="37"/>
    </row>
    <row r="92" spans="1:10" s="8" customFormat="1" ht="11.25" customHeight="1" x14ac:dyDescent="0.2">
      <c r="A92" s="39" t="s">
        <v>134</v>
      </c>
      <c r="B92" s="39"/>
      <c r="C92" s="39"/>
      <c r="D92" s="46" t="s">
        <v>135</v>
      </c>
      <c r="E92" s="46"/>
      <c r="F92" s="2" t="s">
        <v>61</v>
      </c>
      <c r="G92" s="15">
        <v>169.37592000000001</v>
      </c>
      <c r="H92" s="15">
        <v>42.343980000000002</v>
      </c>
      <c r="I92" s="15">
        <v>211.7199</v>
      </c>
      <c r="J92" s="37"/>
    </row>
    <row r="93" spans="1:10" s="8" customFormat="1" x14ac:dyDescent="0.25">
      <c r="A93" s="38" t="s">
        <v>136</v>
      </c>
      <c r="B93" s="38"/>
      <c r="C93" s="38"/>
      <c r="D93" s="40" t="s">
        <v>137</v>
      </c>
      <c r="E93" s="40"/>
      <c r="F93" s="27" t="s">
        <v>61</v>
      </c>
      <c r="G93" s="15">
        <v>78.523200000000003</v>
      </c>
      <c r="H93" s="15">
        <f>G93*25%</f>
        <v>19.630800000000001</v>
      </c>
      <c r="I93" s="15">
        <f>G93+H93</f>
        <v>98.153999999999996</v>
      </c>
      <c r="J93" s="37"/>
    </row>
    <row r="94" spans="1:10" ht="11.25" customHeight="1" x14ac:dyDescent="0.2">
      <c r="A94" s="39" t="s">
        <v>138</v>
      </c>
      <c r="B94" s="39"/>
      <c r="C94" s="39"/>
      <c r="D94" s="39" t="s">
        <v>139</v>
      </c>
      <c r="E94" s="39"/>
      <c r="F94" s="2" t="s">
        <v>61</v>
      </c>
      <c r="G94" s="15">
        <v>100</v>
      </c>
      <c r="H94" s="15">
        <f t="shared" ref="H94:H111" si="10">G94*25%</f>
        <v>25</v>
      </c>
      <c r="I94" s="15">
        <f t="shared" ref="I94:I111" si="11">G94+H94</f>
        <v>125</v>
      </c>
    </row>
    <row r="95" spans="1:10" ht="11.25" customHeight="1" x14ac:dyDescent="0.2">
      <c r="A95" s="39" t="s">
        <v>140</v>
      </c>
      <c r="B95" s="39"/>
      <c r="C95" s="39"/>
      <c r="D95" s="39" t="s">
        <v>141</v>
      </c>
      <c r="E95" s="39"/>
      <c r="F95" s="27" t="s">
        <v>61</v>
      </c>
      <c r="G95" s="15">
        <v>100</v>
      </c>
      <c r="H95" s="15">
        <f t="shared" si="10"/>
        <v>25</v>
      </c>
      <c r="I95" s="15">
        <f t="shared" si="11"/>
        <v>125</v>
      </c>
    </row>
    <row r="96" spans="1:10" x14ac:dyDescent="0.2">
      <c r="A96" s="39" t="s">
        <v>142</v>
      </c>
      <c r="B96" s="39"/>
      <c r="C96" s="39"/>
      <c r="D96" s="39" t="s">
        <v>143</v>
      </c>
      <c r="E96" s="39"/>
      <c r="F96" s="27" t="s">
        <v>61</v>
      </c>
      <c r="G96" s="15">
        <v>240</v>
      </c>
      <c r="H96" s="15">
        <f t="shared" si="10"/>
        <v>60</v>
      </c>
      <c r="I96" s="15">
        <f t="shared" si="11"/>
        <v>300</v>
      </c>
    </row>
    <row r="97" spans="1:10" x14ac:dyDescent="0.2">
      <c r="A97" s="39" t="s">
        <v>144</v>
      </c>
      <c r="B97" s="39"/>
      <c r="C97" s="39"/>
      <c r="D97" s="39" t="s">
        <v>145</v>
      </c>
      <c r="E97" s="39"/>
      <c r="F97" s="2" t="s">
        <v>49</v>
      </c>
      <c r="G97" s="15">
        <v>80</v>
      </c>
      <c r="H97" s="15">
        <f t="shared" si="10"/>
        <v>20</v>
      </c>
      <c r="I97" s="15">
        <f t="shared" si="11"/>
        <v>100</v>
      </c>
    </row>
    <row r="98" spans="1:10" x14ac:dyDescent="0.2">
      <c r="A98" s="39" t="s">
        <v>146</v>
      </c>
      <c r="B98" s="39"/>
      <c r="C98" s="39"/>
      <c r="D98" s="39" t="s">
        <v>147</v>
      </c>
      <c r="E98" s="39"/>
      <c r="F98" s="27" t="s">
        <v>49</v>
      </c>
      <c r="G98" s="15">
        <v>80</v>
      </c>
      <c r="H98" s="15">
        <f t="shared" si="10"/>
        <v>20</v>
      </c>
      <c r="I98" s="15">
        <f t="shared" si="11"/>
        <v>100</v>
      </c>
    </row>
    <row r="99" spans="1:10" x14ac:dyDescent="0.2">
      <c r="A99" s="39" t="s">
        <v>148</v>
      </c>
      <c r="B99" s="39"/>
      <c r="C99" s="39"/>
      <c r="D99" s="39" t="s">
        <v>149</v>
      </c>
      <c r="E99" s="39"/>
      <c r="F99" s="2" t="s">
        <v>61</v>
      </c>
      <c r="G99" s="15">
        <v>112</v>
      </c>
      <c r="H99" s="15">
        <f t="shared" si="10"/>
        <v>28</v>
      </c>
      <c r="I99" s="15">
        <f t="shared" si="11"/>
        <v>140</v>
      </c>
    </row>
    <row r="100" spans="1:10" x14ac:dyDescent="0.2">
      <c r="A100" s="39" t="s">
        <v>150</v>
      </c>
      <c r="B100" s="39"/>
      <c r="C100" s="39"/>
      <c r="D100" s="39" t="s">
        <v>151</v>
      </c>
      <c r="E100" s="39"/>
      <c r="F100" s="27" t="s">
        <v>49</v>
      </c>
      <c r="G100" s="15">
        <v>64.5</v>
      </c>
      <c r="H100" s="15">
        <f t="shared" si="10"/>
        <v>16.125</v>
      </c>
      <c r="I100" s="15">
        <f t="shared" si="11"/>
        <v>80.625</v>
      </c>
    </row>
    <row r="101" spans="1:10" ht="11.25" customHeight="1" x14ac:dyDescent="0.2">
      <c r="A101" s="39" t="s">
        <v>152</v>
      </c>
      <c r="B101" s="39"/>
      <c r="C101" s="39"/>
      <c r="D101" s="39" t="s">
        <v>153</v>
      </c>
      <c r="E101" s="39"/>
      <c r="F101" s="2" t="s">
        <v>61</v>
      </c>
      <c r="G101" s="15">
        <v>240</v>
      </c>
      <c r="H101" s="15">
        <f t="shared" si="10"/>
        <v>60</v>
      </c>
      <c r="I101" s="15">
        <f t="shared" si="11"/>
        <v>300</v>
      </c>
    </row>
    <row r="102" spans="1:10" ht="11.25" customHeight="1" x14ac:dyDescent="0.2">
      <c r="A102" s="39" t="s">
        <v>154</v>
      </c>
      <c r="B102" s="39"/>
      <c r="C102" s="39"/>
      <c r="D102" s="39" t="s">
        <v>155</v>
      </c>
      <c r="E102" s="39"/>
      <c r="F102" s="27" t="s">
        <v>35</v>
      </c>
      <c r="G102" s="15">
        <v>9.4464000000000006</v>
      </c>
      <c r="H102" s="15">
        <f t="shared" si="10"/>
        <v>2.3616000000000001</v>
      </c>
      <c r="I102" s="15">
        <f t="shared" si="11"/>
        <v>11.808</v>
      </c>
    </row>
    <row r="103" spans="1:10" ht="11.25" customHeight="1" x14ac:dyDescent="0.2">
      <c r="A103" s="39" t="s">
        <v>156</v>
      </c>
      <c r="B103" s="39"/>
      <c r="C103" s="39"/>
      <c r="D103" s="39" t="s">
        <v>157</v>
      </c>
      <c r="E103" s="39"/>
      <c r="F103" s="2" t="s">
        <v>35</v>
      </c>
      <c r="G103" s="15">
        <v>96</v>
      </c>
      <c r="H103" s="15">
        <f t="shared" si="10"/>
        <v>24</v>
      </c>
      <c r="I103" s="15">
        <f t="shared" si="11"/>
        <v>120</v>
      </c>
    </row>
    <row r="104" spans="1:10" s="8" customFormat="1" ht="11.25" customHeight="1" x14ac:dyDescent="0.2">
      <c r="A104" s="39" t="s">
        <v>158</v>
      </c>
      <c r="B104" s="39"/>
      <c r="C104" s="39"/>
      <c r="D104" s="39" t="s">
        <v>159</v>
      </c>
      <c r="E104" s="39"/>
      <c r="F104" s="27" t="s">
        <v>61</v>
      </c>
      <c r="G104" s="15">
        <v>240</v>
      </c>
      <c r="H104" s="15">
        <f t="shared" si="10"/>
        <v>60</v>
      </c>
      <c r="I104" s="15">
        <f t="shared" si="11"/>
        <v>300</v>
      </c>
      <c r="J104" s="37"/>
    </row>
    <row r="105" spans="1:10" s="8" customFormat="1" ht="11.25" customHeight="1" x14ac:dyDescent="0.2">
      <c r="A105" s="39" t="s">
        <v>160</v>
      </c>
      <c r="B105" s="39"/>
      <c r="C105" s="39"/>
      <c r="D105" s="39" t="s">
        <v>161</v>
      </c>
      <c r="E105" s="39"/>
      <c r="F105" s="2" t="s">
        <v>61</v>
      </c>
      <c r="G105" s="15">
        <v>68</v>
      </c>
      <c r="H105" s="15">
        <f t="shared" si="10"/>
        <v>17</v>
      </c>
      <c r="I105" s="15">
        <f t="shared" si="11"/>
        <v>85</v>
      </c>
      <c r="J105" s="37"/>
    </row>
    <row r="106" spans="1:10" ht="11.25" customHeight="1" x14ac:dyDescent="0.2">
      <c r="A106" s="38" t="s">
        <v>162</v>
      </c>
      <c r="B106" s="38"/>
      <c r="C106" s="38"/>
      <c r="D106" s="40" t="s">
        <v>163</v>
      </c>
      <c r="E106" s="40"/>
      <c r="F106" s="27" t="s">
        <v>61</v>
      </c>
      <c r="G106" s="15">
        <v>480</v>
      </c>
      <c r="H106" s="15">
        <f t="shared" si="10"/>
        <v>120</v>
      </c>
      <c r="I106" s="15">
        <f t="shared" si="11"/>
        <v>600</v>
      </c>
    </row>
    <row r="107" spans="1:10" ht="11.25" customHeight="1" x14ac:dyDescent="0.2">
      <c r="A107" s="38" t="s">
        <v>164</v>
      </c>
      <c r="B107" s="38"/>
      <c r="C107" s="38"/>
      <c r="D107" s="40" t="s">
        <v>165</v>
      </c>
      <c r="E107" s="40"/>
      <c r="F107" s="27" t="s">
        <v>61</v>
      </c>
      <c r="G107" s="15">
        <v>40</v>
      </c>
      <c r="H107" s="15">
        <f t="shared" si="10"/>
        <v>10</v>
      </c>
      <c r="I107" s="15">
        <f t="shared" si="11"/>
        <v>50</v>
      </c>
    </row>
    <row r="108" spans="1:10" ht="11.25" customHeight="1" x14ac:dyDescent="0.2">
      <c r="A108" s="44" t="s">
        <v>166</v>
      </c>
      <c r="B108" s="44"/>
      <c r="C108" s="44"/>
      <c r="D108" s="45" t="s">
        <v>167</v>
      </c>
      <c r="E108" s="45"/>
      <c r="F108" s="27" t="s">
        <v>61</v>
      </c>
      <c r="G108" s="15">
        <v>44</v>
      </c>
      <c r="H108" s="15">
        <f t="shared" si="10"/>
        <v>11</v>
      </c>
      <c r="I108" s="15">
        <f t="shared" si="11"/>
        <v>55</v>
      </c>
    </row>
    <row r="109" spans="1:10" x14ac:dyDescent="0.2">
      <c r="A109" s="44" t="s">
        <v>168</v>
      </c>
      <c r="B109" s="44"/>
      <c r="C109" s="44"/>
      <c r="D109" s="45" t="s">
        <v>169</v>
      </c>
      <c r="E109" s="45"/>
      <c r="F109" s="27" t="s">
        <v>61</v>
      </c>
      <c r="G109" s="15">
        <v>36</v>
      </c>
      <c r="H109" s="15">
        <f t="shared" si="10"/>
        <v>9</v>
      </c>
      <c r="I109" s="15">
        <f t="shared" si="11"/>
        <v>45</v>
      </c>
    </row>
    <row r="110" spans="1:10" x14ac:dyDescent="0.2">
      <c r="A110" s="47" t="s">
        <v>170</v>
      </c>
      <c r="B110" s="47"/>
      <c r="C110" s="47"/>
      <c r="D110" s="45" t="s">
        <v>171</v>
      </c>
      <c r="E110" s="45"/>
      <c r="F110" s="27" t="s">
        <v>61</v>
      </c>
      <c r="G110" s="15">
        <v>96</v>
      </c>
      <c r="H110" s="15">
        <f t="shared" si="10"/>
        <v>24</v>
      </c>
      <c r="I110" s="15">
        <f t="shared" si="11"/>
        <v>120</v>
      </c>
    </row>
    <row r="111" spans="1:10" x14ac:dyDescent="0.2">
      <c r="A111" s="44" t="s">
        <v>172</v>
      </c>
      <c r="B111" s="44"/>
      <c r="C111" s="44"/>
      <c r="D111" s="45" t="s">
        <v>173</v>
      </c>
      <c r="E111" s="45"/>
      <c r="F111" s="27" t="s">
        <v>61</v>
      </c>
      <c r="G111" s="15">
        <v>16</v>
      </c>
      <c r="H111" s="15">
        <f t="shared" si="10"/>
        <v>4</v>
      </c>
      <c r="I111" s="15">
        <f t="shared" si="11"/>
        <v>20</v>
      </c>
    </row>
    <row r="112" spans="1:10" x14ac:dyDescent="0.2">
      <c r="A112" s="11"/>
      <c r="B112" s="11"/>
      <c r="C112" s="11"/>
      <c r="D112" s="12"/>
      <c r="E112" s="12"/>
      <c r="F112" s="27"/>
      <c r="G112" s="15"/>
      <c r="H112" s="15"/>
      <c r="I112" s="15"/>
    </row>
    <row r="113" spans="1:10" x14ac:dyDescent="0.2">
      <c r="A113" s="21" t="s">
        <v>174</v>
      </c>
      <c r="B113" s="21"/>
      <c r="C113" s="16" t="s">
        <v>175</v>
      </c>
      <c r="D113" s="16"/>
      <c r="E113" s="16"/>
      <c r="G113" s="15"/>
      <c r="H113" s="15"/>
      <c r="I113" s="15"/>
    </row>
    <row r="114" spans="1:10" ht="11.25" customHeight="1" x14ac:dyDescent="0.2">
      <c r="A114" s="13" t="s">
        <v>176</v>
      </c>
      <c r="B114" s="13"/>
      <c r="C114" s="13"/>
      <c r="D114" s="13" t="s">
        <v>177</v>
      </c>
      <c r="E114" s="13"/>
      <c r="F114" s="27" t="s">
        <v>42</v>
      </c>
      <c r="G114" s="15">
        <v>120</v>
      </c>
      <c r="H114" s="15">
        <f t="shared" ref="H114:H115" si="12">G114*25%</f>
        <v>30</v>
      </c>
      <c r="I114" s="15">
        <f t="shared" ref="I114:I115" si="13">G114+H114</f>
        <v>150</v>
      </c>
    </row>
    <row r="115" spans="1:10" ht="11.25" customHeight="1" x14ac:dyDescent="0.2">
      <c r="A115" s="13" t="s">
        <v>178</v>
      </c>
      <c r="B115" s="13"/>
      <c r="C115" s="13"/>
      <c r="D115" s="13" t="s">
        <v>179</v>
      </c>
      <c r="E115" s="13"/>
      <c r="F115" s="27" t="s">
        <v>180</v>
      </c>
      <c r="G115" s="15">
        <v>4</v>
      </c>
      <c r="H115" s="15">
        <f t="shared" si="12"/>
        <v>1</v>
      </c>
      <c r="I115" s="15">
        <f t="shared" si="13"/>
        <v>5</v>
      </c>
    </row>
    <row r="116" spans="1:10" ht="11.25" customHeight="1" x14ac:dyDescent="0.2">
      <c r="A116" s="13" t="s">
        <v>181</v>
      </c>
      <c r="B116" s="13"/>
      <c r="C116" s="13"/>
      <c r="D116" s="13" t="s">
        <v>182</v>
      </c>
      <c r="E116" s="13"/>
      <c r="F116" s="27" t="s">
        <v>180</v>
      </c>
      <c r="G116" s="15">
        <v>7.2</v>
      </c>
      <c r="H116" s="15"/>
      <c r="I116" s="15">
        <v>7.2</v>
      </c>
    </row>
    <row r="117" spans="1:10" s="8" customFormat="1" ht="11.25" customHeight="1" x14ac:dyDescent="0.2">
      <c r="A117" s="5" t="s">
        <v>183</v>
      </c>
      <c r="B117" s="5"/>
      <c r="C117" s="5"/>
      <c r="D117" s="5"/>
      <c r="E117" s="5"/>
      <c r="F117" s="5"/>
      <c r="G117" s="15"/>
      <c r="H117" s="15"/>
      <c r="I117" s="11"/>
      <c r="J117" s="37"/>
    </row>
    <row r="118" spans="1:10" s="8" customFormat="1" ht="11.25" customHeight="1" x14ac:dyDescent="0.2">
      <c r="A118" s="5"/>
      <c r="B118" s="5"/>
      <c r="C118" s="5"/>
      <c r="D118" s="5"/>
      <c r="E118" s="5"/>
      <c r="F118" s="5"/>
      <c r="G118" s="15"/>
      <c r="H118" s="15"/>
      <c r="I118" s="11"/>
      <c r="J118" s="37"/>
    </row>
    <row r="119" spans="1:10" s="8" customFormat="1" ht="11.25" customHeight="1" x14ac:dyDescent="0.2">
      <c r="A119" s="5"/>
      <c r="B119" s="5"/>
      <c r="C119" s="5"/>
      <c r="D119" s="5"/>
      <c r="E119" s="5"/>
      <c r="F119" s="5"/>
      <c r="G119" s="15"/>
      <c r="H119" s="15"/>
      <c r="I119" s="11"/>
      <c r="J119" s="37"/>
    </row>
    <row r="120" spans="1:10" x14ac:dyDescent="0.2">
      <c r="A120" s="21" t="s">
        <v>184</v>
      </c>
      <c r="B120" s="21"/>
      <c r="C120" s="41" t="s">
        <v>185</v>
      </c>
      <c r="D120" s="41"/>
      <c r="E120" s="41"/>
      <c r="F120" s="39"/>
      <c r="G120" s="15"/>
      <c r="H120" s="15"/>
      <c r="I120" s="11"/>
    </row>
    <row r="121" spans="1:10" x14ac:dyDescent="0.2">
      <c r="A121" s="38" t="s">
        <v>186</v>
      </c>
      <c r="B121" s="38"/>
      <c r="C121" s="38"/>
      <c r="D121" s="46" t="s">
        <v>187</v>
      </c>
      <c r="E121" s="46"/>
      <c r="F121" s="27" t="s">
        <v>35</v>
      </c>
      <c r="G121" s="15">
        <v>184</v>
      </c>
      <c r="H121" s="15">
        <f>G121*25%</f>
        <v>46</v>
      </c>
      <c r="I121" s="15">
        <f>G121+H121</f>
        <v>230</v>
      </c>
    </row>
    <row r="122" spans="1:10" x14ac:dyDescent="0.2">
      <c r="A122" s="38" t="s">
        <v>188</v>
      </c>
      <c r="B122" s="38"/>
      <c r="C122" s="38"/>
      <c r="D122" s="46" t="s">
        <v>189</v>
      </c>
      <c r="E122" s="46"/>
      <c r="F122" s="27" t="s">
        <v>35</v>
      </c>
      <c r="G122" s="15">
        <v>184</v>
      </c>
      <c r="H122" s="15">
        <f t="shared" ref="H122:H125" si="14">G122*25%</f>
        <v>46</v>
      </c>
      <c r="I122" s="15">
        <f t="shared" ref="I122:I124" si="15">G122+H122</f>
        <v>230</v>
      </c>
    </row>
    <row r="123" spans="1:10" x14ac:dyDescent="0.2">
      <c r="A123" s="38" t="s">
        <v>190</v>
      </c>
      <c r="B123" s="38"/>
      <c r="C123" s="38"/>
      <c r="D123" s="40" t="s">
        <v>191</v>
      </c>
      <c r="E123" s="40"/>
      <c r="F123" s="27" t="s">
        <v>35</v>
      </c>
      <c r="G123" s="15">
        <v>232</v>
      </c>
      <c r="H123" s="15">
        <f t="shared" si="14"/>
        <v>58</v>
      </c>
      <c r="I123" s="15">
        <f t="shared" si="15"/>
        <v>290</v>
      </c>
    </row>
    <row r="124" spans="1:10" ht="11.25" customHeight="1" x14ac:dyDescent="0.2">
      <c r="A124" s="38" t="s">
        <v>192</v>
      </c>
      <c r="B124" s="38"/>
      <c r="C124" s="38"/>
      <c r="D124" s="40" t="s">
        <v>193</v>
      </c>
      <c r="E124" s="40"/>
      <c r="F124" s="27" t="s">
        <v>35</v>
      </c>
      <c r="G124" s="15">
        <v>331.58</v>
      </c>
      <c r="H124" s="15">
        <v>82.89</v>
      </c>
      <c r="I124" s="15">
        <f t="shared" si="15"/>
        <v>414.46999999999997</v>
      </c>
    </row>
    <row r="125" spans="1:10" x14ac:dyDescent="0.2">
      <c r="A125" s="38" t="s">
        <v>194</v>
      </c>
      <c r="B125" s="38"/>
      <c r="C125" s="38"/>
      <c r="D125" s="40" t="s">
        <v>195</v>
      </c>
      <c r="E125" s="40"/>
      <c r="F125" s="27" t="s">
        <v>35</v>
      </c>
      <c r="G125" s="15">
        <v>427.11</v>
      </c>
      <c r="H125" s="15">
        <f t="shared" si="14"/>
        <v>106.7775</v>
      </c>
      <c r="I125" s="15">
        <v>533.88</v>
      </c>
    </row>
    <row r="126" spans="1:10" s="8" customFormat="1" ht="11.25" customHeight="1" x14ac:dyDescent="0.2">
      <c r="A126" s="21"/>
      <c r="B126" s="21"/>
      <c r="C126" s="41"/>
      <c r="D126" s="41"/>
      <c r="E126" s="41"/>
      <c r="F126" s="39"/>
      <c r="G126" s="3"/>
      <c r="H126" s="5"/>
      <c r="I126" s="5"/>
      <c r="J126" s="37"/>
    </row>
    <row r="127" spans="1:10" x14ac:dyDescent="0.2">
      <c r="A127" s="17" t="s">
        <v>196</v>
      </c>
      <c r="B127" s="17"/>
      <c r="C127" s="42" t="s">
        <v>197</v>
      </c>
      <c r="D127" s="42"/>
      <c r="E127" s="42"/>
      <c r="F127" s="18" t="s">
        <v>29</v>
      </c>
      <c r="G127" s="19" t="s">
        <v>13</v>
      </c>
      <c r="H127" s="20" t="s">
        <v>30</v>
      </c>
      <c r="I127" s="20" t="s">
        <v>15</v>
      </c>
    </row>
    <row r="128" spans="1:10" s="8" customFormat="1" ht="11.25" customHeight="1" x14ac:dyDescent="0.2">
      <c r="A128" s="21" t="s">
        <v>198</v>
      </c>
      <c r="B128" s="21"/>
      <c r="C128" s="41" t="s">
        <v>199</v>
      </c>
      <c r="D128" s="41"/>
      <c r="E128" s="41"/>
      <c r="F128" s="2"/>
      <c r="G128" s="3"/>
      <c r="H128" s="5"/>
      <c r="I128" s="5"/>
      <c r="J128" s="37"/>
    </row>
    <row r="129" spans="1:10" s="8" customFormat="1" ht="11.25" customHeight="1" x14ac:dyDescent="0.2">
      <c r="A129" s="39" t="s">
        <v>200</v>
      </c>
      <c r="B129" s="39"/>
      <c r="C129" s="39"/>
      <c r="D129" s="39" t="s">
        <v>201</v>
      </c>
      <c r="E129" s="39"/>
      <c r="F129" s="2" t="s">
        <v>35</v>
      </c>
      <c r="G129" s="3">
        <v>19.197840000000003</v>
      </c>
      <c r="H129" s="3">
        <v>4.7994600000000007</v>
      </c>
      <c r="I129" s="3">
        <v>23.997300000000003</v>
      </c>
      <c r="J129" s="37"/>
    </row>
    <row r="130" spans="1:10" s="8" customFormat="1" ht="11.25" customHeight="1" x14ac:dyDescent="0.2">
      <c r="A130" s="39" t="s">
        <v>202</v>
      </c>
      <c r="B130" s="39"/>
      <c r="C130" s="39"/>
      <c r="D130" s="39" t="s">
        <v>203</v>
      </c>
      <c r="E130" s="39"/>
      <c r="F130" s="2" t="s">
        <v>87</v>
      </c>
      <c r="G130" s="3">
        <v>14.4</v>
      </c>
      <c r="H130" s="3">
        <v>3.6</v>
      </c>
      <c r="I130" s="3">
        <v>18</v>
      </c>
      <c r="J130" s="37"/>
    </row>
    <row r="131" spans="1:10" s="8" customFormat="1" x14ac:dyDescent="0.2">
      <c r="A131" s="38" t="s">
        <v>204</v>
      </c>
      <c r="B131" s="38"/>
      <c r="C131" s="38"/>
      <c r="D131" s="40" t="s">
        <v>205</v>
      </c>
      <c r="E131" s="40"/>
      <c r="F131" s="27" t="s">
        <v>206</v>
      </c>
      <c r="G131" s="3">
        <v>55.999439999999993</v>
      </c>
      <c r="H131" s="3">
        <v>13.999859999999998</v>
      </c>
      <c r="I131" s="3">
        <v>69.999299999999991</v>
      </c>
      <c r="J131" s="37"/>
    </row>
    <row r="132" spans="1:10" s="8" customFormat="1" ht="11.25" customHeight="1" x14ac:dyDescent="0.2">
      <c r="A132" s="39" t="s">
        <v>207</v>
      </c>
      <c r="B132" s="39"/>
      <c r="C132" s="39"/>
      <c r="D132" s="39" t="s">
        <v>208</v>
      </c>
      <c r="E132" s="39"/>
      <c r="F132" s="2" t="s">
        <v>35</v>
      </c>
      <c r="G132" s="3">
        <v>23.202719999999999</v>
      </c>
      <c r="H132" s="3">
        <v>5.8006799999999998</v>
      </c>
      <c r="I132" s="3">
        <v>29.003399999999999</v>
      </c>
      <c r="J132" s="37"/>
    </row>
    <row r="133" spans="1:10" s="8" customFormat="1" ht="11.25" customHeight="1" x14ac:dyDescent="0.2">
      <c r="A133" s="39" t="s">
        <v>209</v>
      </c>
      <c r="B133" s="39"/>
      <c r="C133" s="39"/>
      <c r="D133" s="39" t="s">
        <v>210</v>
      </c>
      <c r="E133" s="39"/>
      <c r="F133" s="2" t="s">
        <v>35</v>
      </c>
      <c r="G133" s="3">
        <v>18.400799999999997</v>
      </c>
      <c r="H133" s="3">
        <v>4.6001999999999992</v>
      </c>
      <c r="I133" s="3">
        <v>23.000999999999998</v>
      </c>
      <c r="J133" s="37"/>
    </row>
    <row r="134" spans="1:10" s="8" customFormat="1" ht="11.25" customHeight="1" x14ac:dyDescent="0.2">
      <c r="A134" s="39" t="s">
        <v>211</v>
      </c>
      <c r="B134" s="39"/>
      <c r="C134" s="39"/>
      <c r="D134" s="39" t="s">
        <v>212</v>
      </c>
      <c r="E134" s="39"/>
      <c r="F134" s="2" t="s">
        <v>35</v>
      </c>
      <c r="G134" s="3">
        <v>56.796479999999995</v>
      </c>
      <c r="H134" s="3">
        <v>14.199119999999999</v>
      </c>
      <c r="I134" s="3">
        <v>70.995599999999996</v>
      </c>
      <c r="J134" s="37"/>
    </row>
    <row r="135" spans="1:10" ht="11.25" customHeight="1" x14ac:dyDescent="0.2">
      <c r="A135" s="39" t="s">
        <v>213</v>
      </c>
      <c r="B135" s="39"/>
      <c r="C135" s="39"/>
      <c r="D135" s="39" t="s">
        <v>214</v>
      </c>
      <c r="E135" s="39"/>
      <c r="F135" s="2" t="s">
        <v>35</v>
      </c>
      <c r="G135" s="3">
        <v>10.400880000000001</v>
      </c>
      <c r="H135" s="3">
        <v>2.6002200000000002</v>
      </c>
      <c r="I135" s="3">
        <v>13.001100000000001</v>
      </c>
    </row>
    <row r="136" spans="1:10" x14ac:dyDescent="0.2">
      <c r="A136" s="39" t="s">
        <v>215</v>
      </c>
      <c r="B136" s="39"/>
      <c r="C136" s="39"/>
      <c r="D136" s="39" t="s">
        <v>216</v>
      </c>
      <c r="E136" s="39"/>
      <c r="F136" s="2" t="s">
        <v>35</v>
      </c>
      <c r="G136" s="3">
        <v>4.80192</v>
      </c>
      <c r="H136" s="3">
        <v>1.20048</v>
      </c>
      <c r="I136" s="3">
        <v>6.0023999999999997</v>
      </c>
    </row>
    <row r="137" spans="1:10" x14ac:dyDescent="0.2">
      <c r="A137" s="39" t="s">
        <v>217</v>
      </c>
      <c r="B137" s="39"/>
      <c r="C137" s="39"/>
      <c r="D137" s="39" t="s">
        <v>218</v>
      </c>
      <c r="E137" s="39"/>
      <c r="F137" s="2" t="s">
        <v>35</v>
      </c>
      <c r="G137" s="3">
        <v>4</v>
      </c>
      <c r="H137" s="3">
        <v>1</v>
      </c>
      <c r="I137" s="3">
        <v>5</v>
      </c>
    </row>
    <row r="138" spans="1:10" x14ac:dyDescent="0.2">
      <c r="A138" s="39" t="s">
        <v>219</v>
      </c>
      <c r="B138" s="39"/>
      <c r="C138" s="39"/>
      <c r="D138" s="39" t="s">
        <v>220</v>
      </c>
      <c r="E138" s="39"/>
      <c r="F138" s="2" t="s">
        <v>35</v>
      </c>
      <c r="G138" s="3">
        <v>31.999680000000001</v>
      </c>
      <c r="H138" s="3">
        <v>7.9999200000000004</v>
      </c>
      <c r="I138" s="3">
        <v>39.999600000000001</v>
      </c>
    </row>
    <row r="139" spans="1:10" x14ac:dyDescent="0.2">
      <c r="A139" s="39" t="s">
        <v>221</v>
      </c>
      <c r="B139" s="39"/>
      <c r="C139" s="39"/>
      <c r="D139" s="39" t="s">
        <v>222</v>
      </c>
      <c r="E139" s="39"/>
      <c r="F139" s="2" t="s">
        <v>223</v>
      </c>
      <c r="G139" s="3">
        <v>5</v>
      </c>
      <c r="H139" s="3">
        <v>1.25</v>
      </c>
      <c r="I139" s="3">
        <v>6.25</v>
      </c>
    </row>
    <row r="140" spans="1:10" x14ac:dyDescent="0.2">
      <c r="A140" s="38" t="s">
        <v>224</v>
      </c>
      <c r="B140" s="38"/>
      <c r="C140" s="38"/>
      <c r="D140" s="40" t="s">
        <v>225</v>
      </c>
      <c r="E140" s="40"/>
      <c r="F140" s="27" t="s">
        <v>35</v>
      </c>
      <c r="G140" s="15">
        <v>7.9999200000000004</v>
      </c>
      <c r="H140" s="15">
        <v>1.9999800000000001</v>
      </c>
      <c r="I140" s="15">
        <v>9.9999000000000002</v>
      </c>
    </row>
    <row r="141" spans="1:10" x14ac:dyDescent="0.2">
      <c r="A141" s="11"/>
      <c r="B141" s="11"/>
      <c r="C141" s="11"/>
      <c r="D141" s="12"/>
      <c r="E141" s="12"/>
      <c r="F141" s="27"/>
      <c r="G141" s="15"/>
      <c r="H141" s="15"/>
      <c r="I141" s="15"/>
    </row>
    <row r="142" spans="1:10" ht="20.45" customHeight="1" x14ac:dyDescent="0.2">
      <c r="A142" s="9" t="s">
        <v>226</v>
      </c>
      <c r="B142" s="9"/>
      <c r="C142" s="43" t="s">
        <v>227</v>
      </c>
      <c r="D142" s="43"/>
      <c r="E142" s="43"/>
      <c r="F142" s="31" t="s">
        <v>29</v>
      </c>
      <c r="G142" s="32" t="s">
        <v>13</v>
      </c>
      <c r="H142" s="33" t="s">
        <v>30</v>
      </c>
      <c r="I142" s="33" t="s">
        <v>15</v>
      </c>
    </row>
    <row r="143" spans="1:10" x14ac:dyDescent="0.2">
      <c r="A143" s="21" t="s">
        <v>228</v>
      </c>
      <c r="B143" s="21"/>
      <c r="C143" s="41" t="s">
        <v>229</v>
      </c>
      <c r="D143" s="39"/>
      <c r="E143" s="41"/>
      <c r="F143" s="2"/>
      <c r="G143" s="3"/>
      <c r="H143" s="3"/>
      <c r="I143" s="3"/>
    </row>
    <row r="144" spans="1:10" x14ac:dyDescent="0.2">
      <c r="A144" s="39" t="s">
        <v>230</v>
      </c>
      <c r="B144" s="39"/>
      <c r="C144" s="39"/>
      <c r="D144" s="39" t="s">
        <v>231</v>
      </c>
      <c r="E144" s="39"/>
      <c r="F144" s="2" t="s">
        <v>232</v>
      </c>
      <c r="G144" s="3">
        <v>175.64400000000001</v>
      </c>
      <c r="H144" s="3">
        <v>43.911000000000001</v>
      </c>
      <c r="I144" s="3">
        <v>219.55500000000001</v>
      </c>
    </row>
    <row r="145" spans="1:9" x14ac:dyDescent="0.2">
      <c r="A145" s="39" t="s">
        <v>233</v>
      </c>
      <c r="B145" s="39"/>
      <c r="C145" s="39"/>
      <c r="D145" s="39" t="s">
        <v>234</v>
      </c>
      <c r="E145" s="39"/>
      <c r="F145" s="2" t="s">
        <v>232</v>
      </c>
      <c r="G145" s="3">
        <v>82.655999999999992</v>
      </c>
      <c r="H145" s="3">
        <v>20.663999999999998</v>
      </c>
      <c r="I145" s="3">
        <v>103.32</v>
      </c>
    </row>
    <row r="146" spans="1:9" x14ac:dyDescent="0.2">
      <c r="A146" s="39" t="s">
        <v>235</v>
      </c>
      <c r="B146" s="39"/>
      <c r="C146" s="39"/>
      <c r="D146" s="39" t="s">
        <v>236</v>
      </c>
      <c r="E146" s="39"/>
      <c r="F146" s="2" t="s">
        <v>232</v>
      </c>
      <c r="G146" s="3">
        <v>289.29599999999999</v>
      </c>
      <c r="H146" s="3">
        <v>72.323999999999998</v>
      </c>
      <c r="I146" s="3">
        <v>361.62</v>
      </c>
    </row>
    <row r="147" spans="1:9" x14ac:dyDescent="0.2">
      <c r="A147" s="39" t="s">
        <v>237</v>
      </c>
      <c r="B147" s="39"/>
      <c r="C147" s="39"/>
      <c r="D147" s="39" t="s">
        <v>238</v>
      </c>
      <c r="E147" s="39"/>
      <c r="F147" s="2" t="s">
        <v>232</v>
      </c>
      <c r="G147" s="3">
        <v>260.83871999999997</v>
      </c>
      <c r="H147" s="3">
        <v>65.209679999999992</v>
      </c>
      <c r="I147" s="3">
        <v>326.04839999999996</v>
      </c>
    </row>
    <row r="148" spans="1:9" x14ac:dyDescent="0.2">
      <c r="A148" s="39" t="s">
        <v>239</v>
      </c>
      <c r="B148" s="39"/>
      <c r="C148" s="39"/>
      <c r="D148" s="39" t="s">
        <v>240</v>
      </c>
      <c r="E148" s="39"/>
      <c r="F148" s="2" t="s">
        <v>232</v>
      </c>
      <c r="G148" s="3">
        <v>130.31112000000002</v>
      </c>
      <c r="H148" s="3">
        <v>32.577780000000004</v>
      </c>
      <c r="I148" s="3">
        <v>162.88890000000004</v>
      </c>
    </row>
    <row r="149" spans="1:9" x14ac:dyDescent="0.2">
      <c r="A149" s="39" t="s">
        <v>241</v>
      </c>
      <c r="B149" s="39"/>
      <c r="C149" s="39"/>
      <c r="D149" s="39" t="s">
        <v>242</v>
      </c>
      <c r="E149" s="39"/>
      <c r="F149" s="2" t="s">
        <v>232</v>
      </c>
      <c r="G149" s="3">
        <v>141.95184</v>
      </c>
      <c r="H149" s="3">
        <v>35.487960000000001</v>
      </c>
      <c r="I149" s="3">
        <v>177.43979999999999</v>
      </c>
    </row>
    <row r="150" spans="1:9" ht="11.25" customHeight="1" x14ac:dyDescent="0.2">
      <c r="A150" s="13" t="s">
        <v>243</v>
      </c>
      <c r="B150" s="13"/>
      <c r="C150" s="13"/>
      <c r="D150" s="39" t="s">
        <v>244</v>
      </c>
      <c r="E150" s="39"/>
      <c r="F150" s="2" t="s">
        <v>232</v>
      </c>
      <c r="G150" s="3">
        <v>354.88</v>
      </c>
      <c r="H150" s="3">
        <f>G150*25%</f>
        <v>88.72</v>
      </c>
      <c r="I150" s="3">
        <f>G150+H150</f>
        <v>443.6</v>
      </c>
    </row>
    <row r="151" spans="1:9" x14ac:dyDescent="0.2">
      <c r="A151" s="13"/>
      <c r="B151" s="13"/>
      <c r="C151" s="13"/>
      <c r="D151" s="13"/>
      <c r="E151" s="13"/>
      <c r="F151" s="2"/>
      <c r="G151" s="3"/>
      <c r="H151" s="3"/>
      <c r="I151" s="3"/>
    </row>
    <row r="152" spans="1:9" ht="11.25" customHeight="1" x14ac:dyDescent="0.2">
      <c r="A152" s="13"/>
      <c r="B152" s="13"/>
      <c r="C152" s="13"/>
      <c r="D152" s="13"/>
      <c r="E152" s="13"/>
      <c r="F152" s="2"/>
      <c r="G152" s="3"/>
      <c r="H152" s="3"/>
      <c r="I152" s="3"/>
    </row>
    <row r="153" spans="1:9" ht="11.25" customHeight="1" x14ac:dyDescent="0.2">
      <c r="A153" s="17" t="s">
        <v>245</v>
      </c>
      <c r="B153" s="17"/>
      <c r="C153" s="42" t="s">
        <v>246</v>
      </c>
      <c r="D153" s="42"/>
      <c r="E153" s="42"/>
      <c r="F153" s="18" t="s">
        <v>29</v>
      </c>
      <c r="G153" s="19" t="s">
        <v>13</v>
      </c>
      <c r="H153" s="20" t="s">
        <v>30</v>
      </c>
      <c r="I153" s="20" t="s">
        <v>15</v>
      </c>
    </row>
    <row r="154" spans="1:9" ht="11.25" customHeight="1" x14ac:dyDescent="0.2">
      <c r="A154" s="11" t="s">
        <v>247</v>
      </c>
      <c r="B154" s="11"/>
      <c r="C154" s="40" t="s">
        <v>248</v>
      </c>
      <c r="D154" s="40"/>
      <c r="E154" s="40"/>
      <c r="F154" s="27" t="s">
        <v>232</v>
      </c>
      <c r="G154" s="15">
        <v>41.327999999999996</v>
      </c>
      <c r="H154" s="15">
        <v>10.331999999999999</v>
      </c>
      <c r="I154" s="15">
        <v>51.66</v>
      </c>
    </row>
    <row r="155" spans="1:9" x14ac:dyDescent="0.2">
      <c r="A155" s="5" t="s">
        <v>249</v>
      </c>
      <c r="C155" s="39" t="s">
        <v>250</v>
      </c>
      <c r="D155" s="39"/>
      <c r="E155" s="39"/>
      <c r="F155" s="2" t="s">
        <v>232</v>
      </c>
      <c r="G155" s="15">
        <v>46.582560000000001</v>
      </c>
      <c r="H155" s="15">
        <v>11.64564</v>
      </c>
      <c r="I155" s="15">
        <v>58.228200000000001</v>
      </c>
    </row>
    <row r="156" spans="1:9" x14ac:dyDescent="0.2">
      <c r="A156" s="11" t="s">
        <v>251</v>
      </c>
      <c r="B156" s="11"/>
      <c r="C156" s="40" t="s">
        <v>252</v>
      </c>
      <c r="D156" s="40"/>
      <c r="E156" s="40"/>
      <c r="F156" s="27" t="s">
        <v>232</v>
      </c>
      <c r="G156" s="15">
        <v>51.66</v>
      </c>
      <c r="H156" s="15">
        <v>12.914999999999999</v>
      </c>
      <c r="I156" s="15">
        <v>64.574999999999989</v>
      </c>
    </row>
    <row r="157" spans="1:9" ht="11.25" customHeight="1" x14ac:dyDescent="0.2">
      <c r="A157" s="11" t="s">
        <v>253</v>
      </c>
      <c r="B157" s="11"/>
      <c r="C157" s="40" t="s">
        <v>254</v>
      </c>
      <c r="D157" s="40"/>
      <c r="E157" s="40"/>
      <c r="F157" s="27" t="s">
        <v>232</v>
      </c>
      <c r="G157" s="15">
        <v>61.824719999999999</v>
      </c>
      <c r="H157" s="15">
        <v>15.45618</v>
      </c>
      <c r="I157" s="15">
        <v>77.280900000000003</v>
      </c>
    </row>
    <row r="158" spans="1:9" x14ac:dyDescent="0.2">
      <c r="A158" s="11" t="s">
        <v>255</v>
      </c>
      <c r="B158" s="11"/>
      <c r="C158" s="40" t="s">
        <v>256</v>
      </c>
      <c r="D158" s="40"/>
      <c r="E158" s="40"/>
      <c r="F158" s="27" t="s">
        <v>232</v>
      </c>
      <c r="G158" s="15">
        <v>82.990560000000002</v>
      </c>
      <c r="H158" s="15">
        <v>20.747640000000001</v>
      </c>
      <c r="I158" s="15">
        <v>103.73820000000001</v>
      </c>
    </row>
    <row r="159" spans="1:9" x14ac:dyDescent="0.2">
      <c r="A159" s="11"/>
      <c r="B159" s="11"/>
      <c r="C159" s="12"/>
      <c r="D159" s="12"/>
      <c r="E159" s="12"/>
      <c r="F159" s="27"/>
      <c r="G159" s="15"/>
      <c r="H159" s="15"/>
      <c r="I159" s="15"/>
    </row>
    <row r="160" spans="1:9" x14ac:dyDescent="0.2">
      <c r="A160" s="11" t="s">
        <v>257</v>
      </c>
      <c r="B160" s="11"/>
      <c r="C160" s="12"/>
      <c r="D160" s="12"/>
      <c r="E160" s="12"/>
      <c r="F160" s="27"/>
      <c r="G160" s="15"/>
      <c r="H160" s="15"/>
      <c r="I160" s="15"/>
    </row>
    <row r="161" spans="1:9" x14ac:dyDescent="0.2">
      <c r="A161" s="11"/>
      <c r="B161" s="11"/>
      <c r="C161" s="12"/>
      <c r="D161" s="12"/>
      <c r="E161" s="12"/>
      <c r="F161" s="27"/>
      <c r="G161" s="15"/>
      <c r="H161" s="15"/>
      <c r="I161" s="15"/>
    </row>
    <row r="162" spans="1:9" x14ac:dyDescent="0.2">
      <c r="A162" s="9" t="s">
        <v>258</v>
      </c>
      <c r="B162" s="9"/>
      <c r="C162" s="42" t="s">
        <v>259</v>
      </c>
      <c r="D162" s="42"/>
      <c r="E162" s="42"/>
      <c r="F162" s="18" t="s">
        <v>29</v>
      </c>
      <c r="G162" s="19" t="s">
        <v>13</v>
      </c>
      <c r="H162" s="20" t="s">
        <v>30</v>
      </c>
      <c r="I162" s="20" t="s">
        <v>15</v>
      </c>
    </row>
    <row r="163" spans="1:9" x14ac:dyDescent="0.2">
      <c r="G163" s="3"/>
      <c r="H163" s="3"/>
      <c r="I163" s="3"/>
    </row>
    <row r="164" spans="1:9" x14ac:dyDescent="0.2">
      <c r="A164" s="21" t="s">
        <v>260</v>
      </c>
      <c r="B164" s="21"/>
      <c r="C164" s="41" t="s">
        <v>261</v>
      </c>
      <c r="D164" s="41"/>
      <c r="E164" s="41"/>
      <c r="F164" s="18"/>
      <c r="G164" s="19"/>
      <c r="H164" s="20"/>
      <c r="I164" s="20"/>
    </row>
    <row r="165" spans="1:9" x14ac:dyDescent="0.2">
      <c r="A165" s="39" t="s">
        <v>262</v>
      </c>
      <c r="B165" s="39"/>
      <c r="C165" s="39"/>
      <c r="D165" s="39" t="s">
        <v>263</v>
      </c>
      <c r="E165" s="39"/>
      <c r="F165" s="2" t="s">
        <v>264</v>
      </c>
      <c r="G165" s="3">
        <v>145.60248000000001</v>
      </c>
      <c r="H165" s="3">
        <v>36.400620000000004</v>
      </c>
      <c r="I165" s="3">
        <v>182.00310000000002</v>
      </c>
    </row>
    <row r="166" spans="1:9" x14ac:dyDescent="0.2">
      <c r="A166" s="39" t="s">
        <v>265</v>
      </c>
      <c r="B166" s="39"/>
      <c r="C166" s="39"/>
      <c r="D166" s="39" t="s">
        <v>266</v>
      </c>
      <c r="E166" s="39"/>
      <c r="F166" s="2" t="s">
        <v>264</v>
      </c>
      <c r="G166" s="3">
        <v>169.60224000000002</v>
      </c>
      <c r="H166" s="3">
        <v>42.400560000000006</v>
      </c>
      <c r="I166" s="3">
        <v>212.00280000000004</v>
      </c>
    </row>
    <row r="167" spans="1:9" x14ac:dyDescent="0.2">
      <c r="A167" s="39" t="s">
        <v>267</v>
      </c>
      <c r="B167" s="39"/>
      <c r="C167" s="39"/>
      <c r="D167" s="39" t="s">
        <v>268</v>
      </c>
      <c r="E167" s="39"/>
      <c r="F167" s="2" t="s">
        <v>264</v>
      </c>
      <c r="G167" s="3">
        <v>187.19616000000002</v>
      </c>
      <c r="H167" s="3">
        <v>46.799040000000005</v>
      </c>
      <c r="I167" s="3">
        <v>233.99520000000001</v>
      </c>
    </row>
    <row r="168" spans="1:9" ht="11.25" customHeight="1" x14ac:dyDescent="0.2">
      <c r="A168" s="39" t="s">
        <v>269</v>
      </c>
      <c r="B168" s="39"/>
      <c r="C168" s="39"/>
      <c r="D168" s="39" t="s">
        <v>270</v>
      </c>
      <c r="E168" s="39"/>
      <c r="F168" s="2" t="s">
        <v>264</v>
      </c>
      <c r="G168" s="3">
        <v>202.39895999999999</v>
      </c>
      <c r="H168" s="3">
        <v>50.599739999999997</v>
      </c>
      <c r="I168" s="3">
        <v>252.99869999999999</v>
      </c>
    </row>
    <row r="169" spans="1:9" x14ac:dyDescent="0.2">
      <c r="A169" s="39" t="s">
        <v>271</v>
      </c>
      <c r="B169" s="39"/>
      <c r="C169" s="39"/>
      <c r="D169" s="39" t="s">
        <v>272</v>
      </c>
      <c r="E169" s="39"/>
      <c r="F169" s="2" t="s">
        <v>264</v>
      </c>
      <c r="G169" s="3">
        <v>220.00272000000001</v>
      </c>
      <c r="H169" s="3">
        <v>55.000680000000003</v>
      </c>
      <c r="I169" s="3">
        <v>275.0034</v>
      </c>
    </row>
    <row r="170" spans="1:9" x14ac:dyDescent="0.2">
      <c r="A170" s="39" t="s">
        <v>273</v>
      </c>
      <c r="B170" s="39"/>
      <c r="C170" s="39"/>
      <c r="D170" s="39" t="s">
        <v>274</v>
      </c>
      <c r="E170" s="39"/>
      <c r="F170" s="2" t="s">
        <v>61</v>
      </c>
      <c r="G170" s="3">
        <v>24.796799999999998</v>
      </c>
      <c r="H170" s="3">
        <v>6.1991999999999994</v>
      </c>
      <c r="I170" s="3">
        <v>30.995999999999995</v>
      </c>
    </row>
    <row r="171" spans="1:9" x14ac:dyDescent="0.2">
      <c r="A171" s="39" t="s">
        <v>275</v>
      </c>
      <c r="B171" s="39"/>
      <c r="C171" s="39"/>
      <c r="D171" s="39" t="s">
        <v>276</v>
      </c>
      <c r="E171" s="39"/>
      <c r="F171" s="2" t="s">
        <v>61</v>
      </c>
      <c r="G171" s="15">
        <v>80.796239999999997</v>
      </c>
      <c r="H171" s="15">
        <v>20.199059999999999</v>
      </c>
      <c r="I171" s="15">
        <v>100.9953</v>
      </c>
    </row>
    <row r="172" spans="1:9" x14ac:dyDescent="0.2">
      <c r="A172" s="38" t="s">
        <v>277</v>
      </c>
      <c r="B172" s="38"/>
      <c r="C172" s="38"/>
      <c r="D172" s="40" t="s">
        <v>278</v>
      </c>
      <c r="E172" s="40"/>
      <c r="F172" s="27" t="s">
        <v>232</v>
      </c>
      <c r="G172" s="15">
        <v>356.00136000000003</v>
      </c>
      <c r="H172" s="15">
        <v>89.000340000000008</v>
      </c>
      <c r="I172" s="15">
        <v>445.00170000000003</v>
      </c>
    </row>
    <row r="173" spans="1:9" x14ac:dyDescent="0.2">
      <c r="A173" s="39" t="s">
        <v>279</v>
      </c>
      <c r="B173" s="39"/>
      <c r="C173" s="39"/>
      <c r="D173" s="39" t="s">
        <v>280</v>
      </c>
      <c r="E173" s="39"/>
      <c r="F173" s="27" t="s">
        <v>232</v>
      </c>
      <c r="G173" s="3">
        <v>177.60216</v>
      </c>
      <c r="H173" s="3">
        <v>44.400539999999999</v>
      </c>
      <c r="I173" s="3">
        <v>222.0027</v>
      </c>
    </row>
    <row r="174" spans="1:9" x14ac:dyDescent="0.2">
      <c r="A174" s="39" t="s">
        <v>281</v>
      </c>
      <c r="B174" s="39"/>
      <c r="C174" s="39"/>
      <c r="D174" s="39" t="s">
        <v>282</v>
      </c>
      <c r="E174" s="39"/>
      <c r="F174" s="27" t="s">
        <v>232</v>
      </c>
      <c r="G174" s="3">
        <v>88.79616</v>
      </c>
      <c r="H174" s="3">
        <v>22.19904</v>
      </c>
      <c r="I174" s="3">
        <v>110.9952</v>
      </c>
    </row>
    <row r="175" spans="1:9" x14ac:dyDescent="0.2">
      <c r="A175" s="5" t="s">
        <v>283</v>
      </c>
      <c r="F175" s="2"/>
      <c r="G175" s="3"/>
      <c r="H175" s="3"/>
      <c r="I175" s="3"/>
    </row>
    <row r="176" spans="1:9" x14ac:dyDescent="0.2">
      <c r="F176" s="2"/>
      <c r="G176" s="3"/>
      <c r="H176" s="3"/>
      <c r="I176" s="3"/>
    </row>
    <row r="177" spans="1:9" ht="11.25" customHeight="1" x14ac:dyDescent="0.2">
      <c r="A177" s="21" t="s">
        <v>284</v>
      </c>
      <c r="B177" s="21"/>
      <c r="C177" s="41" t="s">
        <v>285</v>
      </c>
      <c r="D177" s="41"/>
      <c r="E177" s="41"/>
      <c r="F177" s="2"/>
      <c r="G177" s="3"/>
      <c r="H177" s="3"/>
      <c r="I177" s="3"/>
    </row>
    <row r="178" spans="1:9" ht="11.25" customHeight="1" x14ac:dyDescent="0.2">
      <c r="A178" s="38" t="s">
        <v>286</v>
      </c>
      <c r="B178" s="38"/>
      <c r="C178" s="38"/>
      <c r="D178" s="38" t="s">
        <v>287</v>
      </c>
      <c r="E178" s="38"/>
      <c r="F178" s="27" t="s">
        <v>288</v>
      </c>
      <c r="G178" s="15">
        <v>4920</v>
      </c>
      <c r="H178" s="15">
        <f>G178*25%</f>
        <v>1230</v>
      </c>
      <c r="I178" s="15">
        <f>G178+H178</f>
        <v>6150</v>
      </c>
    </row>
    <row r="179" spans="1:9" ht="11.25" customHeight="1" x14ac:dyDescent="0.2">
      <c r="A179" s="38" t="s">
        <v>289</v>
      </c>
      <c r="B179" s="38"/>
      <c r="C179" s="38"/>
      <c r="D179" s="38" t="s">
        <v>290</v>
      </c>
      <c r="E179" s="38"/>
      <c r="F179" s="27" t="s">
        <v>288</v>
      </c>
      <c r="G179" s="15">
        <v>7000</v>
      </c>
      <c r="H179" s="15">
        <f>G179*25%</f>
        <v>1750</v>
      </c>
      <c r="I179" s="15">
        <f t="shared" ref="I179:I186" si="16">G179+H179</f>
        <v>8750</v>
      </c>
    </row>
    <row r="180" spans="1:9" ht="11.25" customHeight="1" x14ac:dyDescent="0.2">
      <c r="A180" s="38" t="s">
        <v>291</v>
      </c>
      <c r="B180" s="38"/>
      <c r="C180" s="38"/>
      <c r="D180" s="38" t="s">
        <v>292</v>
      </c>
      <c r="E180" s="38"/>
      <c r="F180" s="27" t="s">
        <v>288</v>
      </c>
      <c r="G180" s="15">
        <v>5000</v>
      </c>
      <c r="H180" s="15">
        <f t="shared" ref="H180:H186" si="17">G180*25%</f>
        <v>1250</v>
      </c>
      <c r="I180" s="15">
        <f t="shared" si="16"/>
        <v>6250</v>
      </c>
    </row>
    <row r="181" spans="1:9" x14ac:dyDescent="0.2">
      <c r="A181" s="38" t="s">
        <v>293</v>
      </c>
      <c r="B181" s="38"/>
      <c r="C181" s="38"/>
      <c r="D181" s="40" t="s">
        <v>294</v>
      </c>
      <c r="E181" s="40"/>
      <c r="F181" s="27" t="s">
        <v>288</v>
      </c>
      <c r="G181" s="15">
        <v>12000</v>
      </c>
      <c r="H181" s="15">
        <f t="shared" si="17"/>
        <v>3000</v>
      </c>
      <c r="I181" s="15">
        <f t="shared" si="16"/>
        <v>15000</v>
      </c>
    </row>
    <row r="182" spans="1:9" x14ac:dyDescent="0.2">
      <c r="A182" s="38" t="s">
        <v>295</v>
      </c>
      <c r="B182" s="38"/>
      <c r="C182" s="38"/>
      <c r="D182" s="40" t="s">
        <v>296</v>
      </c>
      <c r="E182" s="40"/>
      <c r="F182" s="27" t="s">
        <v>288</v>
      </c>
      <c r="G182" s="15">
        <v>7000</v>
      </c>
      <c r="H182" s="15">
        <f t="shared" si="17"/>
        <v>1750</v>
      </c>
      <c r="I182" s="15">
        <f t="shared" si="16"/>
        <v>8750</v>
      </c>
    </row>
    <row r="183" spans="1:9" x14ac:dyDescent="0.2">
      <c r="A183" s="38" t="s">
        <v>297</v>
      </c>
      <c r="B183" s="38"/>
      <c r="C183" s="38"/>
      <c r="D183" s="40" t="s">
        <v>298</v>
      </c>
      <c r="E183" s="40"/>
      <c r="F183" s="27" t="s">
        <v>288</v>
      </c>
      <c r="G183" s="15">
        <v>10000</v>
      </c>
      <c r="H183" s="15">
        <f t="shared" si="17"/>
        <v>2500</v>
      </c>
      <c r="I183" s="15">
        <f t="shared" si="16"/>
        <v>12500</v>
      </c>
    </row>
    <row r="184" spans="1:9" x14ac:dyDescent="0.2">
      <c r="A184" s="38" t="s">
        <v>299</v>
      </c>
      <c r="B184" s="38"/>
      <c r="C184" s="38"/>
      <c r="D184" s="40" t="s">
        <v>300</v>
      </c>
      <c r="E184" s="40"/>
      <c r="F184" s="27" t="s">
        <v>301</v>
      </c>
      <c r="G184" s="15">
        <v>1000</v>
      </c>
      <c r="H184" s="15">
        <f t="shared" si="17"/>
        <v>250</v>
      </c>
      <c r="I184" s="15">
        <f t="shared" si="16"/>
        <v>1250</v>
      </c>
    </row>
    <row r="185" spans="1:9" x14ac:dyDescent="0.2">
      <c r="A185" s="38" t="s">
        <v>302</v>
      </c>
      <c r="B185" s="38"/>
      <c r="C185" s="38"/>
      <c r="D185" s="38" t="s">
        <v>303</v>
      </c>
      <c r="E185" s="38"/>
      <c r="F185" s="27" t="s">
        <v>301</v>
      </c>
      <c r="G185" s="15">
        <v>1200</v>
      </c>
      <c r="H185" s="15">
        <f t="shared" si="17"/>
        <v>300</v>
      </c>
      <c r="I185" s="15">
        <f t="shared" si="16"/>
        <v>1500</v>
      </c>
    </row>
    <row r="186" spans="1:9" x14ac:dyDescent="0.2">
      <c r="A186" s="38" t="s">
        <v>304</v>
      </c>
      <c r="B186" s="38"/>
      <c r="C186" s="38"/>
      <c r="D186" s="38" t="s">
        <v>305</v>
      </c>
      <c r="E186" s="38"/>
      <c r="F186" s="27" t="s">
        <v>301</v>
      </c>
      <c r="G186" s="15">
        <v>600</v>
      </c>
      <c r="H186" s="15">
        <f t="shared" si="17"/>
        <v>150</v>
      </c>
      <c r="I186" s="15">
        <f t="shared" si="16"/>
        <v>750</v>
      </c>
    </row>
    <row r="187" spans="1:9" x14ac:dyDescent="0.2">
      <c r="A187" s="11"/>
      <c r="B187" s="11"/>
      <c r="C187" s="11"/>
      <c r="D187" s="11"/>
      <c r="E187" s="11"/>
      <c r="F187" s="27"/>
      <c r="G187" s="15"/>
      <c r="H187" s="15"/>
      <c r="I187" s="15"/>
    </row>
    <row r="188" spans="1:9" x14ac:dyDescent="0.2">
      <c r="A188" s="34" t="s">
        <v>306</v>
      </c>
      <c r="B188" s="9"/>
      <c r="C188" s="10" t="s">
        <v>28</v>
      </c>
      <c r="D188" s="10"/>
      <c r="E188" s="10"/>
      <c r="F188" s="27"/>
      <c r="G188" s="3"/>
      <c r="H188" s="3"/>
      <c r="I188" s="15"/>
    </row>
    <row r="189" spans="1:9" x14ac:dyDescent="0.2">
      <c r="A189" s="39" t="s">
        <v>307</v>
      </c>
      <c r="B189" s="39"/>
      <c r="C189" s="39"/>
      <c r="D189" s="39" t="s">
        <v>308</v>
      </c>
      <c r="E189" s="39"/>
      <c r="F189" s="2" t="s">
        <v>61</v>
      </c>
      <c r="G189" s="3">
        <v>1.6</v>
      </c>
      <c r="H189" s="3">
        <v>0.4</v>
      </c>
      <c r="I189" s="3">
        <v>2</v>
      </c>
    </row>
    <row r="190" spans="1:9" x14ac:dyDescent="0.2">
      <c r="A190" s="39" t="s">
        <v>309</v>
      </c>
      <c r="B190" s="39"/>
      <c r="C190" s="39"/>
      <c r="D190" s="39" t="s">
        <v>310</v>
      </c>
      <c r="E190" s="39"/>
      <c r="F190" s="2" t="s">
        <v>61</v>
      </c>
      <c r="G190" s="3">
        <v>1.60392</v>
      </c>
      <c r="H190" s="3">
        <v>0.40098</v>
      </c>
      <c r="I190" s="3">
        <v>2.0049000000000001</v>
      </c>
    </row>
    <row r="192" spans="1:9" x14ac:dyDescent="0.2">
      <c r="A192" s="5" t="s">
        <v>311</v>
      </c>
      <c r="G192" s="3"/>
      <c r="H192" s="3"/>
      <c r="I192" s="3"/>
    </row>
    <row r="193" spans="1:9" x14ac:dyDescent="0.2">
      <c r="A193" s="5" t="s">
        <v>312</v>
      </c>
      <c r="G193" s="3"/>
      <c r="H193" s="3"/>
      <c r="I193" s="3"/>
    </row>
    <row r="194" spans="1:9" x14ac:dyDescent="0.2">
      <c r="A194" s="5" t="s">
        <v>313</v>
      </c>
      <c r="G194" s="3"/>
    </row>
    <row r="195" spans="1:9" x14ac:dyDescent="0.2">
      <c r="G195" s="3"/>
      <c r="H195" s="3"/>
      <c r="I195" s="3"/>
    </row>
    <row r="196" spans="1:9" x14ac:dyDescent="0.2">
      <c r="A196" s="5" t="s">
        <v>314</v>
      </c>
      <c r="G196" s="3"/>
      <c r="H196" s="3"/>
      <c r="I196" s="3"/>
    </row>
    <row r="197" spans="1:9" x14ac:dyDescent="0.2">
      <c r="G197" s="3"/>
      <c r="H197" s="3"/>
      <c r="I197" s="3"/>
    </row>
    <row r="198" spans="1:9" x14ac:dyDescent="0.2">
      <c r="A198" s="5" t="s">
        <v>315</v>
      </c>
      <c r="G198" s="3"/>
    </row>
    <row r="199" spans="1:9" x14ac:dyDescent="0.2">
      <c r="A199" s="5" t="s">
        <v>323</v>
      </c>
      <c r="G199" s="3"/>
      <c r="I199" s="3"/>
    </row>
    <row r="200" spans="1:9" x14ac:dyDescent="0.2">
      <c r="A200" s="5" t="s">
        <v>324</v>
      </c>
      <c r="G200" s="3"/>
      <c r="H200" s="3"/>
      <c r="I200" s="3"/>
    </row>
    <row r="201" spans="1:9" x14ac:dyDescent="0.2">
      <c r="E201" s="5" t="s">
        <v>316</v>
      </c>
      <c r="G201" s="3" t="s">
        <v>317</v>
      </c>
      <c r="H201" s="3"/>
      <c r="I201" s="3"/>
    </row>
    <row r="202" spans="1:9" x14ac:dyDescent="0.2">
      <c r="E202" s="5" t="s">
        <v>318</v>
      </c>
      <c r="G202" s="3" t="s">
        <v>319</v>
      </c>
      <c r="H202" s="3"/>
      <c r="I202" s="3"/>
    </row>
    <row r="204" spans="1:9" x14ac:dyDescent="0.2">
      <c r="A204" s="5" t="s">
        <v>311</v>
      </c>
      <c r="G204" s="3"/>
      <c r="H204" s="3"/>
      <c r="I204" s="3"/>
    </row>
    <row r="205" spans="1:9" x14ac:dyDescent="0.2">
      <c r="A205" s="5" t="s">
        <v>312</v>
      </c>
      <c r="G205" s="3"/>
      <c r="H205" s="3"/>
      <c r="I205" s="3"/>
    </row>
    <row r="206" spans="1:9" x14ac:dyDescent="0.2">
      <c r="A206" s="5" t="s">
        <v>313</v>
      </c>
      <c r="G206" s="3"/>
    </row>
    <row r="207" spans="1:9" x14ac:dyDescent="0.2">
      <c r="G207" s="3"/>
      <c r="H207" s="3"/>
      <c r="I207" s="3"/>
    </row>
    <row r="208" spans="1:9" x14ac:dyDescent="0.2">
      <c r="A208" s="5" t="s">
        <v>320</v>
      </c>
      <c r="G208" s="3"/>
      <c r="H208" s="3"/>
      <c r="I208" s="3"/>
    </row>
    <row r="209" spans="1:9" x14ac:dyDescent="0.2">
      <c r="A209" s="5" t="s">
        <v>321</v>
      </c>
      <c r="G209" s="3"/>
      <c r="H209" s="3"/>
      <c r="I209" s="3"/>
    </row>
  </sheetData>
  <mergeCells count="245">
    <mergeCell ref="C11:E11"/>
    <mergeCell ref="C12:E12"/>
    <mergeCell ref="C14:E14"/>
    <mergeCell ref="A15:C15"/>
    <mergeCell ref="D15:E15"/>
    <mergeCell ref="A16:C16"/>
    <mergeCell ref="D16:E16"/>
    <mergeCell ref="D38:I38"/>
    <mergeCell ref="A24:D24"/>
    <mergeCell ref="A25:D25"/>
    <mergeCell ref="A26:D26"/>
    <mergeCell ref="A27:D27"/>
    <mergeCell ref="A28:D28"/>
    <mergeCell ref="A30:C30"/>
    <mergeCell ref="D30:E30"/>
    <mergeCell ref="C18:E18"/>
    <mergeCell ref="A19:C19"/>
    <mergeCell ref="D19:E19"/>
    <mergeCell ref="A20:C20"/>
    <mergeCell ref="D20:E20"/>
    <mergeCell ref="D23:F23"/>
    <mergeCell ref="A37:D37"/>
    <mergeCell ref="D42:F42"/>
    <mergeCell ref="C44:E46"/>
    <mergeCell ref="A47:C48"/>
    <mergeCell ref="D47:E48"/>
    <mergeCell ref="F47:F48"/>
    <mergeCell ref="A31:D31"/>
    <mergeCell ref="A32:D32"/>
    <mergeCell ref="A34:C34"/>
    <mergeCell ref="D34:E34"/>
    <mergeCell ref="A35:D35"/>
    <mergeCell ref="A36:C36"/>
    <mergeCell ref="D36:E36"/>
    <mergeCell ref="A51:C52"/>
    <mergeCell ref="D51:E52"/>
    <mergeCell ref="F51:F52"/>
    <mergeCell ref="G51:G52"/>
    <mergeCell ref="H51:H52"/>
    <mergeCell ref="I51:I52"/>
    <mergeCell ref="G47:G48"/>
    <mergeCell ref="H47:H48"/>
    <mergeCell ref="I47:I48"/>
    <mergeCell ref="A49:C50"/>
    <mergeCell ref="D49:E50"/>
    <mergeCell ref="F49:F50"/>
    <mergeCell ref="G49:G50"/>
    <mergeCell ref="H49:H50"/>
    <mergeCell ref="I49:I50"/>
    <mergeCell ref="A61:C61"/>
    <mergeCell ref="D61:E61"/>
    <mergeCell ref="A62:C62"/>
    <mergeCell ref="D62:E62"/>
    <mergeCell ref="A63:C63"/>
    <mergeCell ref="D63:E63"/>
    <mergeCell ref="C57:E57"/>
    <mergeCell ref="C58:F58"/>
    <mergeCell ref="A59:C59"/>
    <mergeCell ref="D59:E59"/>
    <mergeCell ref="A60:C60"/>
    <mergeCell ref="D60:E60"/>
    <mergeCell ref="D69:E69"/>
    <mergeCell ref="D70:E70"/>
    <mergeCell ref="D71:E71"/>
    <mergeCell ref="C76:E76"/>
    <mergeCell ref="A77:C77"/>
    <mergeCell ref="D77:E77"/>
    <mergeCell ref="A64:C64"/>
    <mergeCell ref="D64:E64"/>
    <mergeCell ref="C66:E66"/>
    <mergeCell ref="A67:C67"/>
    <mergeCell ref="D67:E67"/>
    <mergeCell ref="D68:E68"/>
    <mergeCell ref="A81:C81"/>
    <mergeCell ref="D81:E81"/>
    <mergeCell ref="A82:C82"/>
    <mergeCell ref="D82:E82"/>
    <mergeCell ref="A83:C83"/>
    <mergeCell ref="D83:E83"/>
    <mergeCell ref="A78:C78"/>
    <mergeCell ref="D78:E78"/>
    <mergeCell ref="A79:C79"/>
    <mergeCell ref="D79:E79"/>
    <mergeCell ref="A80:C80"/>
    <mergeCell ref="D80:E80"/>
    <mergeCell ref="A87:C87"/>
    <mergeCell ref="D87:E87"/>
    <mergeCell ref="A88:C88"/>
    <mergeCell ref="D88:E88"/>
    <mergeCell ref="A89:C89"/>
    <mergeCell ref="D89:E89"/>
    <mergeCell ref="A84:C84"/>
    <mergeCell ref="D84:E84"/>
    <mergeCell ref="A85:C85"/>
    <mergeCell ref="D85:E85"/>
    <mergeCell ref="A86:C86"/>
    <mergeCell ref="D86:E86"/>
    <mergeCell ref="A93:C93"/>
    <mergeCell ref="D93:E93"/>
    <mergeCell ref="A94:C94"/>
    <mergeCell ref="D94:E94"/>
    <mergeCell ref="A95:C95"/>
    <mergeCell ref="D95:E95"/>
    <mergeCell ref="A90:C90"/>
    <mergeCell ref="D90:E90"/>
    <mergeCell ref="A91:C91"/>
    <mergeCell ref="D91:E91"/>
    <mergeCell ref="A92:C92"/>
    <mergeCell ref="D92:E92"/>
    <mergeCell ref="A99:C99"/>
    <mergeCell ref="D99:E99"/>
    <mergeCell ref="A100:C100"/>
    <mergeCell ref="D100:E100"/>
    <mergeCell ref="A101:C101"/>
    <mergeCell ref="D101:E101"/>
    <mergeCell ref="A96:C96"/>
    <mergeCell ref="D96:E96"/>
    <mergeCell ref="A97:C97"/>
    <mergeCell ref="D97:E97"/>
    <mergeCell ref="A98:C98"/>
    <mergeCell ref="D98:E98"/>
    <mergeCell ref="A105:C105"/>
    <mergeCell ref="D105:E105"/>
    <mergeCell ref="A106:C106"/>
    <mergeCell ref="D106:E106"/>
    <mergeCell ref="A107:C107"/>
    <mergeCell ref="D107:E107"/>
    <mergeCell ref="A102:C102"/>
    <mergeCell ref="D102:E102"/>
    <mergeCell ref="A103:C103"/>
    <mergeCell ref="D103:E103"/>
    <mergeCell ref="A104:C104"/>
    <mergeCell ref="D104:E104"/>
    <mergeCell ref="A111:C111"/>
    <mergeCell ref="D111:E111"/>
    <mergeCell ref="C120:F120"/>
    <mergeCell ref="A121:C121"/>
    <mergeCell ref="D121:E121"/>
    <mergeCell ref="A122:C122"/>
    <mergeCell ref="D122:E122"/>
    <mergeCell ref="A108:C108"/>
    <mergeCell ref="D108:E108"/>
    <mergeCell ref="A109:C109"/>
    <mergeCell ref="D109:E109"/>
    <mergeCell ref="A110:C110"/>
    <mergeCell ref="D110:E110"/>
    <mergeCell ref="C126:F126"/>
    <mergeCell ref="C127:E127"/>
    <mergeCell ref="C128:E128"/>
    <mergeCell ref="A129:C129"/>
    <mergeCell ref="D129:E129"/>
    <mergeCell ref="A130:C130"/>
    <mergeCell ref="D130:E130"/>
    <mergeCell ref="A123:C123"/>
    <mergeCell ref="D123:E123"/>
    <mergeCell ref="A124:C124"/>
    <mergeCell ref="D124:E124"/>
    <mergeCell ref="A125:C125"/>
    <mergeCell ref="D125:E125"/>
    <mergeCell ref="A134:C134"/>
    <mergeCell ref="D134:E134"/>
    <mergeCell ref="A135:C135"/>
    <mergeCell ref="D135:E135"/>
    <mergeCell ref="A136:C136"/>
    <mergeCell ref="D136:E136"/>
    <mergeCell ref="A131:C131"/>
    <mergeCell ref="D131:E131"/>
    <mergeCell ref="A132:C132"/>
    <mergeCell ref="D132:E132"/>
    <mergeCell ref="A133:C133"/>
    <mergeCell ref="D133:E133"/>
    <mergeCell ref="A140:C140"/>
    <mergeCell ref="D140:E140"/>
    <mergeCell ref="C142:E142"/>
    <mergeCell ref="C143:E143"/>
    <mergeCell ref="A144:C144"/>
    <mergeCell ref="D144:E144"/>
    <mergeCell ref="A137:C137"/>
    <mergeCell ref="D137:E137"/>
    <mergeCell ref="A138:C138"/>
    <mergeCell ref="D138:E138"/>
    <mergeCell ref="A139:C139"/>
    <mergeCell ref="D139:E139"/>
    <mergeCell ref="A148:C148"/>
    <mergeCell ref="D148:E148"/>
    <mergeCell ref="A149:C149"/>
    <mergeCell ref="D149:E149"/>
    <mergeCell ref="D150:E150"/>
    <mergeCell ref="C153:E153"/>
    <mergeCell ref="A145:C145"/>
    <mergeCell ref="D145:E145"/>
    <mergeCell ref="A146:C146"/>
    <mergeCell ref="D146:E146"/>
    <mergeCell ref="A147:C147"/>
    <mergeCell ref="D147:E147"/>
    <mergeCell ref="C164:E164"/>
    <mergeCell ref="A165:C165"/>
    <mergeCell ref="D165:E165"/>
    <mergeCell ref="A166:C166"/>
    <mergeCell ref="D166:E166"/>
    <mergeCell ref="A167:C167"/>
    <mergeCell ref="D167:E167"/>
    <mergeCell ref="C154:E154"/>
    <mergeCell ref="C155:E155"/>
    <mergeCell ref="C156:E156"/>
    <mergeCell ref="C157:E157"/>
    <mergeCell ref="C158:E158"/>
    <mergeCell ref="C162:E162"/>
    <mergeCell ref="A171:C171"/>
    <mergeCell ref="D171:E171"/>
    <mergeCell ref="A172:C172"/>
    <mergeCell ref="D172:E172"/>
    <mergeCell ref="A173:C173"/>
    <mergeCell ref="D173:E173"/>
    <mergeCell ref="A168:C168"/>
    <mergeCell ref="D168:E168"/>
    <mergeCell ref="A169:C169"/>
    <mergeCell ref="D169:E169"/>
    <mergeCell ref="A170:C170"/>
    <mergeCell ref="D170:E170"/>
    <mergeCell ref="A180:C180"/>
    <mergeCell ref="D180:E180"/>
    <mergeCell ref="A181:C181"/>
    <mergeCell ref="D181:E181"/>
    <mergeCell ref="A182:C182"/>
    <mergeCell ref="D182:E182"/>
    <mergeCell ref="A174:C174"/>
    <mergeCell ref="D174:E174"/>
    <mergeCell ref="C177:E177"/>
    <mergeCell ref="A178:C178"/>
    <mergeCell ref="D178:E178"/>
    <mergeCell ref="A179:C179"/>
    <mergeCell ref="D179:E179"/>
    <mergeCell ref="A186:C186"/>
    <mergeCell ref="D186:E186"/>
    <mergeCell ref="A189:C189"/>
    <mergeCell ref="D189:E189"/>
    <mergeCell ref="A190:C190"/>
    <mergeCell ref="D190:E190"/>
    <mergeCell ref="A183:C183"/>
    <mergeCell ref="D183:E183"/>
    <mergeCell ref="A184:C184"/>
    <mergeCell ref="D184:E184"/>
    <mergeCell ref="A185:C185"/>
    <mergeCell ref="D185:E185"/>
  </mergeCells>
  <pageMargins left="0.9055118110236221" right="0.31496062992125984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NOVI CJENIK UKUPNO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Jelčić</dc:creator>
  <cp:lastModifiedBy>Denisse Mandekić </cp:lastModifiedBy>
  <cp:lastPrinted>2018-04-16T09:02:54Z</cp:lastPrinted>
  <dcterms:created xsi:type="dcterms:W3CDTF">2018-04-16T07:48:16Z</dcterms:created>
  <dcterms:modified xsi:type="dcterms:W3CDTF">2018-04-19T11:33:48Z</dcterms:modified>
</cp:coreProperties>
</file>